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T\Accounting\Fiscal Year 2019-20\Open Enrollment\Website Publish\"/>
    </mc:Choice>
  </mc:AlternateContent>
  <bookViews>
    <workbookView xWindow="-15" yWindow="4995" windowWidth="15765" windowHeight="5040"/>
  </bookViews>
  <sheets>
    <sheet name="Letter" sheetId="1" r:id="rId1"/>
    <sheet name="Withholding" sheetId="2" state="hidden" r:id="rId2"/>
    <sheet name="Eligibility" sheetId="8" state="hidden" r:id="rId3"/>
  </sheets>
  <definedNames>
    <definedName name="_xlnm._FilterDatabase" localSheetId="2" hidden="1">Eligibility!$A$1:$AA$423</definedName>
    <definedName name="_xlnm._FilterDatabase" localSheetId="1" hidden="1">Withholding!$AA$1:$AA$433</definedName>
    <definedName name="_xlnm.Print_Area" localSheetId="0">Letter!$A$1:$J$66</definedName>
  </definedNames>
  <calcPr calcId="162913" fullPrecision="0"/>
</workbook>
</file>

<file path=xl/calcChain.xml><?xml version="1.0" encoding="utf-8"?>
<calcChain xmlns="http://schemas.openxmlformats.org/spreadsheetml/2006/main">
  <c r="F47" i="1" l="1"/>
  <c r="P425" i="8" l="1"/>
  <c r="G425" i="8" l="1"/>
  <c r="H19" i="1" l="1"/>
  <c r="H18" i="1" l="1"/>
  <c r="F63" i="1" l="1"/>
  <c r="F60" i="1"/>
  <c r="F59" i="1"/>
  <c r="F58" i="1"/>
  <c r="F57" i="1"/>
  <c r="F56" i="1"/>
  <c r="F55" i="1"/>
  <c r="F54" i="1"/>
  <c r="F51" i="1"/>
  <c r="F50" i="1"/>
  <c r="F49" i="1"/>
  <c r="F45" i="1"/>
  <c r="F42" i="1"/>
  <c r="F41" i="1"/>
  <c r="F40" i="1"/>
  <c r="F38" i="1"/>
  <c r="F35" i="1"/>
  <c r="F34" i="1"/>
  <c r="F33" i="1"/>
  <c r="F28" i="1"/>
  <c r="F27" i="1"/>
  <c r="F425" i="8"/>
  <c r="C425" i="8"/>
  <c r="D425" i="8"/>
  <c r="H17" i="1" l="1"/>
  <c r="H15" i="1"/>
  <c r="A1" i="8" l="1"/>
  <c r="F52" i="1"/>
  <c r="F61" i="1"/>
  <c r="F43" i="1"/>
  <c r="F36" i="1"/>
  <c r="E30" i="1" l="1"/>
  <c r="G30" i="1" s="1"/>
  <c r="E47" i="1"/>
  <c r="G47" i="1" s="1"/>
  <c r="E26" i="1"/>
  <c r="E63" i="1"/>
  <c r="G63" i="1" s="1"/>
  <c r="E57" i="1"/>
  <c r="G57" i="1" s="1"/>
  <c r="E51" i="1"/>
  <c r="G51" i="1" s="1"/>
  <c r="E42" i="1"/>
  <c r="G42" i="1" s="1"/>
  <c r="E35" i="1"/>
  <c r="G35" i="1" s="1"/>
  <c r="E28" i="1"/>
  <c r="G28" i="1" s="1"/>
  <c r="E60" i="1"/>
  <c r="G60" i="1" s="1"/>
  <c r="E56" i="1"/>
  <c r="G56" i="1" s="1"/>
  <c r="E50" i="1"/>
  <c r="G50" i="1" s="1"/>
  <c r="E41" i="1"/>
  <c r="G41" i="1" s="1"/>
  <c r="E34" i="1"/>
  <c r="G34" i="1" s="1"/>
  <c r="E27" i="1"/>
  <c r="G27" i="1" s="1"/>
  <c r="E59" i="1"/>
  <c r="G59" i="1" s="1"/>
  <c r="E55" i="1"/>
  <c r="G55" i="1" s="1"/>
  <c r="E49" i="1"/>
  <c r="G49" i="1" s="1"/>
  <c r="E40" i="1"/>
  <c r="G40" i="1" s="1"/>
  <c r="E33" i="1"/>
  <c r="G33" i="1" s="1"/>
  <c r="E58" i="1"/>
  <c r="G58" i="1" s="1"/>
  <c r="E54" i="1"/>
  <c r="G54" i="1" s="1"/>
  <c r="E45" i="1"/>
  <c r="G45" i="1" s="1"/>
  <c r="E38" i="1"/>
  <c r="G38" i="1" s="1"/>
  <c r="E29" i="1"/>
  <c r="G26" i="1" l="1"/>
  <c r="E31" i="1"/>
  <c r="E36" i="1"/>
  <c r="E52" i="1"/>
  <c r="E43" i="1"/>
  <c r="G61" i="1"/>
  <c r="E61" i="1"/>
  <c r="G43" i="1"/>
  <c r="G36" i="1"/>
  <c r="H16" i="1"/>
  <c r="G52" i="1" l="1"/>
  <c r="H14" i="1" l="1"/>
  <c r="H20" i="1" s="1"/>
  <c r="E65" i="1"/>
  <c r="E425" i="8" l="1"/>
  <c r="H425" i="8"/>
  <c r="I425" i="8"/>
  <c r="J425" i="8"/>
  <c r="K425" i="8"/>
  <c r="L425" i="8"/>
  <c r="M425" i="8"/>
  <c r="N425" i="8"/>
  <c r="O425" i="8"/>
  <c r="Q425" i="8"/>
  <c r="R425" i="8"/>
  <c r="S425" i="8"/>
  <c r="T425" i="8"/>
  <c r="U425" i="8"/>
  <c r="V425" i="8"/>
  <c r="W425" i="8"/>
  <c r="X425" i="8"/>
  <c r="Y425" i="8"/>
  <c r="Z425" i="8"/>
  <c r="AA425" i="8"/>
  <c r="H11" i="1" l="1"/>
  <c r="H10" i="1"/>
  <c r="H12" i="1" l="1"/>
  <c r="H22" i="1" s="1"/>
  <c r="F29" i="1" l="1"/>
  <c r="G29" i="1" s="1"/>
  <c r="G31" i="1" s="1"/>
  <c r="G65" i="1" s="1"/>
  <c r="F31" i="1" l="1"/>
  <c r="F65" i="1" s="1"/>
</calcChain>
</file>

<file path=xl/comments1.xml><?xml version="1.0" encoding="utf-8"?>
<comments xmlns="http://schemas.openxmlformats.org/spreadsheetml/2006/main">
  <authors>
    <author>Terry Casper</author>
    <author>DPI</author>
  </authors>
  <commentList>
    <comment ref="C10"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text>
        <r>
          <rPr>
            <b/>
            <sz val="9"/>
            <color indexed="81"/>
            <rFont val="Tahoma"/>
            <family val="2"/>
          </rPr>
          <t>DPI:</t>
        </r>
        <r>
          <rPr>
            <sz val="9"/>
            <color indexed="81"/>
            <rFont val="Tahoma"/>
            <family val="2"/>
          </rPr>
          <t xml:space="preserve">
New Independent Charter Schools deductions .</t>
        </r>
      </text>
    </comment>
    <comment ref="C17" authorId="1" shapeId="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text>
        <r>
          <rPr>
            <b/>
            <sz val="9"/>
            <color indexed="81"/>
            <rFont val="Tahoma"/>
            <family val="2"/>
          </rPr>
          <t>DPI:</t>
        </r>
        <r>
          <rPr>
            <sz val="9"/>
            <color indexed="81"/>
            <rFont val="Tahoma"/>
            <family val="2"/>
          </rPr>
          <t xml:space="preserve">
No known values until the January count.</t>
        </r>
      </text>
    </comment>
    <comment ref="C19" authorId="1" shapeId="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D30" authorId="0" shapeId="0">
      <text>
        <r>
          <rPr>
            <b/>
            <sz val="9"/>
            <color indexed="81"/>
            <rFont val="Tahoma"/>
            <family val="2"/>
          </rPr>
          <t>DPI:</t>
        </r>
        <r>
          <rPr>
            <sz val="9"/>
            <color indexed="81"/>
            <rFont val="Tahoma"/>
            <family val="2"/>
          </rPr>
          <t xml:space="preserve">
Amounts are typically not planned to be withheld from this payment.  This payment typically has adjustments related to Open Enrollment adjustments being finalized after June.</t>
        </r>
      </text>
    </comment>
  </commentList>
</comments>
</file>

<file path=xl/sharedStrings.xml><?xml version="1.0" encoding="utf-8"?>
<sst xmlns="http://schemas.openxmlformats.org/spreadsheetml/2006/main" count="960" uniqueCount="515">
  <si>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</si>
  <si>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</si>
  <si>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</si>
  <si>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</si>
  <si>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</si>
  <si>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</si>
  <si>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</si>
  <si>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</si>
  <si>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</si>
  <si>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</si>
  <si>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</si>
  <si>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</si>
  <si>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</si>
  <si>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</si>
  <si>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</si>
  <si>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</si>
  <si>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</si>
  <si>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</si>
  <si>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</si>
  <si>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</si>
  <si>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</si>
  <si>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</si>
  <si>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</si>
  <si>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</si>
  <si>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</si>
  <si>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</si>
  <si>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</si>
  <si>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</si>
  <si>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</si>
  <si>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</si>
  <si>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</si>
  <si>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</si>
  <si>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</si>
  <si>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</si>
  <si>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</si>
  <si>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</si>
  <si>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</si>
  <si>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</si>
  <si>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</si>
  <si>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</si>
  <si>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</si>
  <si>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</si>
  <si>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</si>
  <si>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</si>
  <si>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</si>
  <si>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</si>
  <si>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</si>
  <si>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</si>
  <si>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</si>
  <si>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</si>
  <si>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</si>
  <si>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</si>
  <si>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</si>
  <si>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</si>
  <si>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</si>
  <si>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</si>
  <si>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</si>
  <si>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</si>
  <si>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</si>
  <si>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</si>
  <si>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</si>
  <si>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</si>
  <si>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</si>
  <si>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</si>
  <si>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</si>
  <si>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</si>
  <si>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</si>
  <si>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</si>
  <si>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</si>
  <si>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</si>
  <si>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</si>
  <si>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</si>
  <si>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</si>
  <si>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</si>
  <si>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</si>
  <si>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</si>
  <si>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</si>
  <si>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</si>
  <si>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</si>
  <si>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</si>
  <si>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</si>
  <si>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</si>
  <si>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</si>
  <si>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</si>
  <si>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</si>
  <si>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</si>
  <si>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</si>
  <si>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</si>
  <si>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</si>
  <si>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</si>
  <si>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</si>
  <si>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</si>
  <si>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</si>
  <si>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</si>
  <si>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</si>
  <si>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</si>
  <si>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</si>
  <si>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</si>
  <si>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</si>
  <si>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</si>
  <si>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</si>
  <si>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</si>
  <si>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</si>
  <si>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</si>
  <si>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</si>
  <si>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</si>
  <si>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</si>
  <si>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</si>
  <si>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</si>
  <si>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</si>
  <si>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</si>
  <si>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</si>
  <si>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</si>
  <si>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</si>
  <si>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</si>
  <si>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</si>
  <si>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</si>
  <si>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</si>
  <si>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</si>
  <si>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</si>
  <si>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</si>
  <si>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</si>
  <si>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</si>
  <si>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</si>
  <si>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</si>
  <si>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</si>
  <si>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</si>
  <si>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</si>
  <si>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</si>
  <si>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</si>
  <si>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</si>
  <si>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</si>
  <si>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</si>
  <si>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</si>
  <si>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</si>
  <si>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</si>
  <si>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</si>
  <si>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</si>
  <si>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</si>
  <si>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</si>
  <si>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</si>
  <si>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</si>
  <si>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</si>
  <si>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</si>
  <si>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</si>
  <si>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</si>
  <si>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</si>
  <si>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</si>
  <si>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</si>
  <si>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</si>
  <si>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</si>
  <si>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</si>
  <si>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</si>
  <si>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</si>
  <si>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</si>
  <si>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</si>
  <si>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</si>
  <si>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</si>
  <si>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</si>
  <si>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</si>
  <si>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</si>
  <si>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</si>
  <si>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</si>
  <si>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</si>
  <si>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</si>
  <si>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</si>
  <si>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</si>
  <si>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</si>
  <si>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</si>
  <si>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</si>
  <si>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</si>
  <si>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</si>
  <si>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</si>
  <si>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</si>
  <si>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</si>
  <si>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</si>
  <si>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</si>
  <si>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</si>
  <si>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</si>
  <si>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</si>
  <si>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</si>
  <si>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</si>
  <si>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</si>
  <si>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</si>
  <si>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</si>
  <si>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</si>
  <si>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</si>
  <si>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</si>
  <si>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</si>
  <si>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</si>
  <si>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</si>
  <si>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</si>
  <si>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</si>
  <si>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</si>
  <si>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</si>
  <si>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</si>
  <si>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</si>
  <si>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</si>
  <si>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</si>
  <si>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</si>
  <si>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</si>
  <si>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</si>
  <si>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</si>
  <si>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</si>
  <si>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</si>
  <si>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</si>
  <si>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</si>
  <si>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</si>
  <si>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</si>
  <si>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</si>
  <si>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</si>
  <si>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</si>
  <si>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</si>
  <si>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</si>
  <si>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</si>
  <si>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</si>
  <si>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</si>
  <si>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</si>
  <si>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</si>
  <si>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</si>
  <si>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</si>
  <si>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</si>
  <si>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</si>
  <si>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</si>
  <si>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</si>
  <si>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</si>
  <si>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</si>
  <si>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</si>
  <si>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</si>
  <si>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</si>
  <si>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</si>
  <si>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</si>
  <si>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</si>
  <si>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</si>
  <si>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</si>
  <si>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</si>
  <si>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</si>
  <si>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</si>
  <si>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</si>
  <si>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</si>
  <si>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</si>
  <si>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</si>
  <si>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</si>
  <si>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</si>
  <si>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</si>
  <si>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</si>
  <si>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</si>
  <si>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</si>
  <si>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</si>
  <si>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</si>
  <si>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</si>
  <si>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</si>
  <si>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</si>
  <si>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</si>
  <si>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</si>
  <si>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</si>
  <si>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</si>
  <si>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</si>
  <si>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</si>
  <si>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</si>
  <si>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</si>
  <si>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</si>
  <si>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</si>
  <si>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</si>
  <si>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</si>
  <si>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</si>
  <si>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</si>
  <si>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</si>
  <si>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</si>
  <si>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</si>
  <si>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</si>
  <si>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</si>
  <si>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</si>
  <si>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</si>
  <si>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</si>
  <si>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</si>
  <si>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</si>
  <si>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</si>
  <si>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</si>
  <si>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</si>
  <si>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</si>
  <si>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</si>
  <si>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</si>
  <si>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</si>
  <si>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</si>
  <si>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</si>
  <si>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</si>
  <si>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</si>
  <si>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</si>
  <si>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</si>
  <si>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</si>
  <si>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</si>
  <si>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</si>
  <si>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</si>
  <si>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</si>
  <si>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</si>
  <si>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</si>
  <si>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</si>
  <si>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</si>
  <si>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</si>
  <si>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</si>
  <si>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</si>
  <si>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</si>
  <si>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</si>
  <si>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</si>
  <si>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</si>
  <si>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</si>
  <si>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</si>
  <si>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</si>
  <si>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</si>
  <si>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</si>
  <si>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</si>
  <si>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</si>
  <si>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</si>
  <si>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</si>
  <si>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</si>
  <si>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</si>
  <si>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</si>
  <si>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</si>
  <si>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</si>
  <si>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</si>
  <si>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</si>
  <si>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</si>
  <si>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</si>
  <si>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</si>
  <si>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</si>
  <si>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</si>
  <si>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</si>
  <si>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</si>
  <si>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</si>
  <si>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</si>
  <si>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</si>
  <si>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</si>
  <si>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</si>
  <si>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</si>
  <si>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</si>
  <si>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</si>
  <si>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</si>
  <si>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</si>
  <si>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</si>
  <si>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</si>
  <si>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</si>
  <si>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</si>
  <si>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</si>
  <si>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</si>
  <si>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</si>
  <si>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</si>
  <si>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</si>
  <si>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</si>
  <si>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</si>
  <si>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</si>
  <si>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</si>
  <si>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</si>
  <si>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</si>
  <si>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</si>
  <si>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</si>
  <si>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</si>
  <si>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</si>
  <si>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</si>
  <si>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</si>
  <si>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</si>
  <si>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</si>
  <si>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</si>
  <si>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</si>
  <si>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</si>
  <si>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</si>
  <si>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</si>
  <si>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</si>
  <si>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</si>
  <si>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</si>
  <si>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</si>
  <si>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</si>
  <si>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</si>
  <si>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</si>
  <si>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</si>
  <si>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</si>
  <si>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</si>
  <si>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</si>
  <si>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</si>
  <si>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</si>
  <si>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</si>
  <si>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</si>
  <si>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</si>
  <si>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</si>
  <si>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</si>
  <si>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</si>
  <si>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</si>
  <si>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</si>
  <si>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</si>
  <si>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</si>
  <si>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</si>
  <si>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</si>
  <si>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</si>
  <si>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</si>
  <si>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</si>
  <si>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</si>
  <si>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</si>
  <si>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</si>
  <si>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</si>
  <si>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</si>
  <si>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</si>
  <si>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</si>
  <si>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</si>
  <si>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</si>
  <si>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</si>
  <si>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</si>
  <si>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</si>
  <si>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</si>
  <si>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</si>
  <si>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</si>
  <si>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</si>
  <si>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</si>
  <si>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</si>
  <si>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</si>
  <si>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</si>
  <si>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</si>
  <si>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</si>
  <si>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</si>
  <si>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</si>
  <si>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</si>
  <si>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</si>
  <si>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</si>
  <si>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</si>
  <si>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</si>
  <si>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</si>
  <si>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</si>
  <si>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</si>
  <si>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</si>
  <si>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</si>
  <si>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</si>
  <si>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</si>
  <si>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</si>
  <si>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</si>
  <si>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</si>
  <si>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</si>
  <si>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</si>
  <si>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</si>
  <si>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</si>
  <si>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</si>
  <si>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</si>
  <si>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</si>
  <si>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</si>
  <si>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</si>
  <si>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</si>
  <si>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</si>
  <si>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</si>
  <si>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</si>
  <si>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</si>
  <si>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</si>
  <si>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</si>
  <si>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</si>
  <si>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</si>
  <si>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</si>
  <si>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</si>
  <si>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</si>
  <si>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</si>
  <si>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</si>
  <si>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</si>
  <si>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</si>
  <si>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</si>
  <si>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</si>
  <si>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</si>
  <si>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</si>
  <si>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</si>
  <si>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</si>
  <si>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</si>
  <si>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</si>
  <si>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</si>
  <si>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</si>
  <si>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t>These amounts are projected to be withheld from the associated aid payment.</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</si>
  <si>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</si>
  <si>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</si>
  <si>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</si>
  <si>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</si>
  <si>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</si>
  <si>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r>
      <t xml:space="preserve">Actual Payments withheld due to Open Enrollment, Tuition Waivers, Wisconsin and Racine Parental Choice Programs (WPCP/RPCP), Special Needs Scholarship Program (SNSP), and the Challenge Academy programs as of </t>
    </r>
    <r>
      <rPr>
        <b/>
        <i/>
        <sz val="11"/>
        <color indexed="10"/>
        <rFont val="Calibri"/>
        <family val="2"/>
      </rPr>
      <t>(as of March 9, 2018 ).</t>
    </r>
  </si>
  <si>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</si>
  <si>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</si>
  <si>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</si>
  <si>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</si>
  <si>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</si>
  <si>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</si>
  <si>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</si>
  <si>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</si>
  <si>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</si>
  <si>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</si>
  <si>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</si>
  <si>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</si>
  <si>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</si>
  <si>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</si>
  <si>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</si>
  <si>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</si>
  <si>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</si>
  <si>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</si>
  <si>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</si>
  <si>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</si>
  <si>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</si>
  <si>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</si>
  <si>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July_EQ</t>
  </si>
  <si>
    <t>Sep_EQ</t>
  </si>
  <si>
    <t>Dec_EQ</t>
  </si>
  <si>
    <t>Mar_EQ</t>
  </si>
  <si>
    <t>Jun_EQ</t>
  </si>
  <si>
    <t>from payment file</t>
  </si>
  <si>
    <t>Supplemental Per Pupil Aid</t>
  </si>
  <si>
    <t>CITY OF MILWAUKEE</t>
  </si>
  <si>
    <r>
      <t>The following is an estimated breakdown of each district'</t>
    </r>
    <r>
      <rPr>
        <b/>
        <sz val="12"/>
        <rFont val="Times New Roman"/>
        <family val="1"/>
      </rPr>
      <t>s projected net Full-Time and Special Education (SPED) Open Enrollment and Tuition Waivers, Wisconsin and Racine Parental Choice Program (WPCP and RPCP) deductions for private vouchers</t>
    </r>
    <r>
      <rPr>
        <b/>
        <sz val="12"/>
        <color indexed="8"/>
        <rFont val="Times New Roman"/>
        <family val="1"/>
      </rPr>
      <t xml:space="preserve">, </t>
    </r>
    <r>
      <rPr>
        <b/>
        <sz val="12"/>
        <rFont val="Times New Roman"/>
        <family val="1"/>
      </rPr>
      <t>Special Needs Scholarship Program (SNSP) deductions for private vouchers, New Independent Charter Schools Pupils, and the Challenge Academy deductions for the 2019-2020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Challenge Academy is an estimated amount and currently only includes the September count date.  The projected state aid withholding amounts are based on the projected net Open Enrollment, other state aid deductions, and the estimated aid payments, all of which are subject to change.</t>
    </r>
  </si>
  <si>
    <t>March 23, 2020 Per Pupil Aid</t>
  </si>
  <si>
    <t>June 15, 2020 (High Cost Trans)</t>
  </si>
  <si>
    <t>June 15, 2020 (High Cost SPED)</t>
  </si>
  <si>
    <t>April 27, 2020  CSF Aid</t>
  </si>
  <si>
    <t>Actual and Projected 2019-2020 State Aid Adjustments</t>
  </si>
  <si>
    <t>March_Suppl Per Pupil Aid</t>
  </si>
  <si>
    <t>March 23, 2020 High Poverty Aid</t>
  </si>
  <si>
    <t>March 23, 2020 Suppl. Per Pupil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</si>
</sst>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3" formatCode="_(* #,##0.00_);_(* \(#,##0.00\);_(* &quot;-&quot;??_);_(@_)"/>
    <numFmt numFmtId="164" formatCode="&quot;$&quot;#,##0.00"/>
    <numFmt numFmtId="165" formatCode="[$-409]mmmm\ d\,\ yyyy;@"/>
    <numFmt numFmtId="166" formatCode="0000"/>
    <numFmt numFmtId="167" formatCode="_(&quot;$&quot;* #,##0_);_(&quot;$&quot;* \(#,##0\);_(&quot;$&quot;* &quot;-&quot;??_);_(@_)"/>
  </numFmts>
  <fonts count="41"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i/>
      <sz val="11"/>
      <color indexed="10"/>
      <name val="Calibri"/>
      <family val="2"/>
    </font>
    <font>
      <b/>
      <sz val="11"/>
      <name val="Arial"/>
      <family val="2"/>
    </font>
    <font>
      <b/>
      <sz val="12"/>
      <color indexed="8"/>
      <name val="Times New Roman"/>
      <family val="1"/>
    </font>
    <font>
      <b/>
      <sz val="11"/>
      <color indexed="8"/>
      <name val="Times New Roman"/>
      <family val="1"/>
    </font>
    <font>
      <b/>
      <sz val="12"/>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b/>
      <sz val="11"/>
      <color theme="3"/>
      <name val="Calibri"/>
      <family val="2"/>
      <scheme val="minor"/>
    </font>
    <font>
      <i/>
      <sz val="11"/>
      <color rgb="FF0070C0"/>
      <name val="Calibri"/>
      <family val="2"/>
      <scheme val="minor"/>
    </font>
    <font>
      <b/>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
      <b/>
      <i/>
      <sz val="11"/>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60">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19" fillId="0" borderId="0" applyFont="0" applyFill="0" applyBorder="0" applyAlignment="0" applyProtection="0"/>
    <xf numFmtId="0" fontId="20" fillId="0" borderId="0" applyNumberFormat="0" applyFill="0" applyBorder="0" applyAlignment="0" applyProtection="0">
      <alignment vertical="top"/>
      <protection locked="0"/>
    </xf>
  </cellStyleXfs>
  <cellXfs count="240">
    <xf numFmtId="0" fontId="0" fillId="0" borderId="0" xfId="0"/>
    <xf numFmtId="0" fontId="22" fillId="2" borderId="0" xfId="0" applyFont="1" applyFill="1" applyBorder="1" applyAlignment="1">
      <alignment horizontal="center"/>
    </xf>
    <xf numFmtId="0" fontId="23" fillId="2" borderId="0" xfId="0" applyFont="1" applyFill="1" applyBorder="1" applyAlignment="1">
      <alignment horizontal="center"/>
    </xf>
    <xf numFmtId="0" fontId="23" fillId="2" borderId="0" xfId="0" applyFont="1" applyFill="1" applyBorder="1" applyAlignment="1">
      <alignment horizontal="center" wrapText="1"/>
    </xf>
    <xf numFmtId="0" fontId="23" fillId="2" borderId="2" xfId="0" applyFont="1" applyFill="1" applyBorder="1" applyAlignment="1">
      <alignment horizontal="center"/>
    </xf>
    <xf numFmtId="0" fontId="10" fillId="0" borderId="0" xfId="0" applyFont="1" applyAlignment="1">
      <alignment horizontal="justify"/>
    </xf>
    <xf numFmtId="43" fontId="24" fillId="0" borderId="0" xfId="1" applyFont="1" applyAlignment="1">
      <alignment horizontal="center"/>
    </xf>
    <xf numFmtId="166" fontId="24" fillId="0" borderId="0" xfId="0" applyNumberFormat="1" applyFont="1" applyFill="1" applyBorder="1"/>
    <xf numFmtId="0" fontId="24" fillId="0" borderId="0" xfId="0" applyFont="1" applyFill="1"/>
    <xf numFmtId="4" fontId="24" fillId="0" borderId="0" xfId="0" applyNumberFormat="1" applyFont="1" applyFill="1"/>
    <xf numFmtId="43" fontId="24" fillId="0" borderId="3" xfId="1" applyFont="1" applyFill="1" applyBorder="1"/>
    <xf numFmtId="4" fontId="24" fillId="0" borderId="3" xfId="0" applyNumberFormat="1" applyFont="1" applyFill="1" applyBorder="1"/>
    <xf numFmtId="166" fontId="24" fillId="0" borderId="0" xfId="0" applyNumberFormat="1" applyFont="1" applyFill="1"/>
    <xf numFmtId="0" fontId="25" fillId="0" borderId="0" xfId="0" applyFont="1" applyFill="1" applyBorder="1"/>
    <xf numFmtId="0" fontId="26" fillId="0" borderId="0" xfId="0" applyFont="1" applyFill="1" applyAlignment="1">
      <alignment horizontal="center"/>
    </xf>
    <xf numFmtId="43" fontId="24" fillId="0" borderId="0" xfId="1" applyFont="1" applyFill="1"/>
    <xf numFmtId="43" fontId="24" fillId="0" borderId="3" xfId="1" quotePrefix="1" applyFont="1" applyFill="1" applyBorder="1"/>
    <xf numFmtId="43" fontId="27" fillId="0" borderId="0" xfId="1" applyFont="1" applyFill="1"/>
    <xf numFmtId="43" fontId="25" fillId="0" borderId="0" xfId="1" applyFont="1" applyFill="1" applyBorder="1" applyProtection="1"/>
    <xf numFmtId="43" fontId="24" fillId="0" borderId="0" xfId="1" applyFont="1" applyFill="1" applyAlignment="1">
      <alignment horizontal="center"/>
    </xf>
    <xf numFmtId="0" fontId="21" fillId="0" borderId="4" xfId="0" applyNumberFormat="1" applyFont="1" applyFill="1" applyBorder="1" applyAlignment="1">
      <alignment horizontal="right"/>
    </xf>
    <xf numFmtId="0" fontId="21" fillId="0" borderId="5" xfId="0" applyFont="1" applyFill="1" applyBorder="1"/>
    <xf numFmtId="40" fontId="24" fillId="0" borderId="0" xfId="1" applyNumberFormat="1" applyFont="1" applyFill="1"/>
    <xf numFmtId="40" fontId="28" fillId="0" borderId="0" xfId="1" applyNumberFormat="1" applyFont="1" applyFill="1"/>
    <xf numFmtId="43" fontId="24" fillId="3" borderId="0" xfId="1" applyFont="1" applyFill="1" applyAlignment="1">
      <alignment horizontal="center"/>
    </xf>
    <xf numFmtId="43" fontId="24" fillId="4" borderId="3" xfId="1" applyFont="1" applyFill="1" applyBorder="1"/>
    <xf numFmtId="43" fontId="24" fillId="0" borderId="0" xfId="0" applyNumberFormat="1" applyFont="1" applyFill="1"/>
    <xf numFmtId="43" fontId="24" fillId="0" borderId="0" xfId="1" applyFont="1" applyFill="1" applyBorder="1"/>
    <xf numFmtId="4" fontId="24" fillId="0" borderId="0" xfId="0" applyNumberFormat="1" applyFont="1" applyFill="1" applyBorder="1"/>
    <xf numFmtId="43" fontId="27" fillId="0" borderId="0" xfId="1" applyFont="1" applyFill="1" applyBorder="1"/>
    <xf numFmtId="43" fontId="24" fillId="0" borderId="0" xfId="1" applyFont="1" applyBorder="1" applyAlignment="1">
      <alignment horizontal="center"/>
    </xf>
    <xf numFmtId="43" fontId="24" fillId="0" borderId="0" xfId="1" applyFont="1" applyBorder="1" applyAlignment="1">
      <alignment horizontal="center" wrapText="1"/>
    </xf>
    <xf numFmtId="40" fontId="27" fillId="0" borderId="0" xfId="1" applyNumberFormat="1" applyFont="1" applyBorder="1" applyAlignment="1">
      <alignment horizontal="center"/>
    </xf>
    <xf numFmtId="43" fontId="24" fillId="7" borderId="0" xfId="1" applyFont="1" applyFill="1" applyAlignment="1">
      <alignment horizontal="center" wrapText="1"/>
    </xf>
    <xf numFmtId="43" fontId="24" fillId="8" borderId="3" xfId="1" quotePrefix="1" applyFont="1" applyFill="1" applyBorder="1"/>
    <xf numFmtId="0" fontId="24" fillId="0" borderId="0" xfId="0" applyFont="1" applyFill="1" applyBorder="1"/>
    <xf numFmtId="0" fontId="21" fillId="0" borderId="0" xfId="0" applyNumberFormat="1" applyFont="1" applyFill="1" applyBorder="1" applyAlignment="1">
      <alignment horizontal="right"/>
    </xf>
    <xf numFmtId="0" fontId="21" fillId="0" borderId="0" xfId="0" applyFont="1" applyFill="1" applyBorder="1"/>
    <xf numFmtId="43" fontId="24" fillId="0" borderId="0" xfId="1" quotePrefix="1" applyFont="1" applyFill="1" applyBorder="1"/>
    <xf numFmtId="43" fontId="24" fillId="7" borderId="3" xfId="1" applyFont="1" applyFill="1" applyBorder="1"/>
    <xf numFmtId="43" fontId="15" fillId="6" borderId="0" xfId="1" applyFont="1" applyFill="1" applyAlignment="1">
      <alignment horizontal="center" wrapText="1"/>
    </xf>
    <xf numFmtId="43" fontId="30" fillId="0" borderId="0" xfId="1" applyFont="1" applyFill="1"/>
    <xf numFmtId="43" fontId="29" fillId="0" borderId="0" xfId="1" applyFont="1" applyFill="1"/>
    <xf numFmtId="43" fontId="24" fillId="8" borderId="3" xfId="1" applyFont="1" applyFill="1" applyBorder="1"/>
    <xf numFmtId="43" fontId="24" fillId="0" borderId="6" xfId="1" quotePrefix="1" applyFont="1" applyFill="1" applyBorder="1"/>
    <xf numFmtId="43" fontId="24" fillId="0" borderId="6" xfId="1" applyFont="1" applyFill="1" applyBorder="1"/>
    <xf numFmtId="0" fontId="21" fillId="0" borderId="7" xfId="0" applyNumberFormat="1" applyFont="1" applyFill="1" applyBorder="1" applyAlignment="1">
      <alignment horizontal="right"/>
    </xf>
    <xf numFmtId="0" fontId="21" fillId="0" borderId="8" xfId="0" applyNumberFormat="1" applyFont="1" applyFill="1" applyBorder="1" applyAlignment="1">
      <alignment horizontal="right"/>
    </xf>
    <xf numFmtId="43" fontId="24" fillId="4" borderId="9" xfId="1" applyFont="1" applyFill="1" applyBorder="1"/>
    <xf numFmtId="43" fontId="24" fillId="0" borderId="9" xfId="1" applyFont="1" applyFill="1" applyBorder="1"/>
    <xf numFmtId="43" fontId="24" fillId="0" borderId="9" xfId="1" quotePrefix="1" applyFont="1" applyFill="1" applyBorder="1"/>
    <xf numFmtId="43" fontId="24" fillId="8" borderId="9" xfId="1" applyFont="1" applyFill="1" applyBorder="1"/>
    <xf numFmtId="43" fontId="24" fillId="8" borderId="9" xfId="1" quotePrefix="1" applyFont="1" applyFill="1" applyBorder="1"/>
    <xf numFmtId="4" fontId="24" fillId="0" borderId="9" xfId="0" applyNumberFormat="1" applyFont="1" applyFill="1" applyBorder="1"/>
    <xf numFmtId="43" fontId="24" fillId="0" borderId="2" xfId="1" applyFont="1" applyFill="1" applyBorder="1"/>
    <xf numFmtId="43" fontId="24" fillId="8" borderId="6" xfId="1" applyFont="1" applyFill="1" applyBorder="1"/>
    <xf numFmtId="43" fontId="24" fillId="0" borderId="10" xfId="1" applyFont="1" applyFill="1" applyBorder="1"/>
    <xf numFmtId="43" fontId="24" fillId="8" borderId="6" xfId="1" quotePrefix="1" applyFont="1" applyFill="1" applyBorder="1"/>
    <xf numFmtId="43" fontId="24" fillId="4" borderId="6" xfId="1" applyFont="1" applyFill="1" applyBorder="1"/>
    <xf numFmtId="4" fontId="24" fillId="0" borderId="6" xfId="0" applyNumberFormat="1" applyFont="1" applyFill="1" applyBorder="1"/>
    <xf numFmtId="166" fontId="24" fillId="0" borderId="2" xfId="0" applyNumberFormat="1" applyFont="1" applyFill="1" applyBorder="1"/>
    <xf numFmtId="0" fontId="25" fillId="0" borderId="2" xfId="0" applyFont="1" applyFill="1" applyBorder="1"/>
    <xf numFmtId="43" fontId="24" fillId="0" borderId="2" xfId="1" quotePrefix="1" applyFont="1" applyFill="1" applyBorder="1"/>
    <xf numFmtId="43" fontId="29" fillId="0" borderId="2" xfId="1" applyFont="1" applyFill="1" applyBorder="1"/>
    <xf numFmtId="43" fontId="25" fillId="0" borderId="2" xfId="1" applyFont="1" applyFill="1" applyBorder="1" applyProtection="1"/>
    <xf numFmtId="165" fontId="23" fillId="2" borderId="12" xfId="0" applyNumberFormat="1" applyFont="1" applyFill="1" applyBorder="1"/>
    <xf numFmtId="0" fontId="32" fillId="2" borderId="12" xfId="0" applyFont="1" applyFill="1" applyBorder="1"/>
    <xf numFmtId="0" fontId="32" fillId="2" borderId="13" xfId="0" applyFont="1" applyFill="1" applyBorder="1"/>
    <xf numFmtId="0" fontId="32" fillId="0" borderId="0" xfId="0" applyFont="1"/>
    <xf numFmtId="0" fontId="32" fillId="2" borderId="14" xfId="0" applyFont="1" applyFill="1" applyBorder="1"/>
    <xf numFmtId="0" fontId="32" fillId="2" borderId="15" xfId="0" applyFont="1" applyFill="1" applyBorder="1"/>
    <xf numFmtId="0" fontId="32" fillId="2" borderId="0" xfId="0" applyFont="1" applyFill="1" applyBorder="1"/>
    <xf numFmtId="0" fontId="33" fillId="2" borderId="0" xfId="0" applyFont="1" applyFill="1" applyBorder="1"/>
    <xf numFmtId="0" fontId="34" fillId="2" borderId="0" xfId="2" applyFont="1" applyFill="1" applyBorder="1" applyAlignment="1" applyProtection="1"/>
    <xf numFmtId="0" fontId="33" fillId="0" borderId="0" xfId="0" applyFont="1"/>
    <xf numFmtId="0" fontId="35" fillId="2" borderId="0" xfId="2" applyFont="1" applyFill="1" applyBorder="1" applyAlignment="1" applyProtection="1"/>
    <xf numFmtId="0" fontId="33" fillId="2" borderId="15" xfId="0" applyFont="1" applyFill="1" applyBorder="1"/>
    <xf numFmtId="0" fontId="32" fillId="0" borderId="0" xfId="0" applyFont="1" applyBorder="1"/>
    <xf numFmtId="164" fontId="32" fillId="2" borderId="0" xfId="0" applyNumberFormat="1" applyFont="1" applyFill="1" applyBorder="1"/>
    <xf numFmtId="0" fontId="36" fillId="2" borderId="0" xfId="0" applyFont="1" applyFill="1" applyBorder="1"/>
    <xf numFmtId="0" fontId="36" fillId="0" borderId="0" xfId="0" applyFont="1"/>
    <xf numFmtId="0" fontId="37" fillId="2" borderId="0" xfId="0" applyFont="1" applyFill="1" applyBorder="1"/>
    <xf numFmtId="8" fontId="23" fillId="2" borderId="0" xfId="0" applyNumberFormat="1" applyFont="1" applyFill="1" applyBorder="1"/>
    <xf numFmtId="0" fontId="36" fillId="2" borderId="2" xfId="0" applyFont="1" applyFill="1" applyBorder="1"/>
    <xf numFmtId="8" fontId="23" fillId="2" borderId="2" xfId="0" applyNumberFormat="1" applyFont="1" applyFill="1" applyBorder="1"/>
    <xf numFmtId="0" fontId="32" fillId="2" borderId="2" xfId="0" applyFont="1" applyFill="1" applyBorder="1"/>
    <xf numFmtId="0" fontId="32" fillId="2" borderId="18" xfId="0" applyFont="1" applyFill="1" applyBorder="1"/>
    <xf numFmtId="0" fontId="23" fillId="2" borderId="0" xfId="0" applyFont="1" applyFill="1" applyBorder="1"/>
    <xf numFmtId="0" fontId="26" fillId="0" borderId="0" xfId="0" applyFont="1" applyFill="1" applyBorder="1" applyAlignment="1">
      <alignment horizontal="center"/>
    </xf>
    <xf numFmtId="0" fontId="21" fillId="0" borderId="21" xfId="0" applyNumberFormat="1" applyFont="1" applyFill="1" applyBorder="1" applyAlignment="1">
      <alignment horizontal="right"/>
    </xf>
    <xf numFmtId="43" fontId="24" fillId="4" borderId="22" xfId="1" applyFont="1" applyFill="1" applyBorder="1"/>
    <xf numFmtId="43" fontId="24" fillId="0" borderId="22" xfId="1" applyFont="1" applyFill="1" applyBorder="1"/>
    <xf numFmtId="43" fontId="24" fillId="0" borderId="22" xfId="1" quotePrefix="1" applyFont="1" applyFill="1" applyBorder="1"/>
    <xf numFmtId="4" fontId="24" fillId="0" borderId="22" xfId="0" applyNumberFormat="1" applyFont="1" applyFill="1" applyBorder="1"/>
    <xf numFmtId="0" fontId="21" fillId="0" borderId="4" xfId="0" applyFont="1" applyFill="1" applyBorder="1"/>
    <xf numFmtId="0" fontId="21" fillId="0" borderId="23" xfId="0" applyFont="1" applyFill="1" applyBorder="1"/>
    <xf numFmtId="43" fontId="24" fillId="0" borderId="24" xfId="1" applyFont="1" applyFill="1" applyBorder="1"/>
    <xf numFmtId="0" fontId="21" fillId="0" borderId="26" xfId="0" applyFont="1" applyFill="1" applyBorder="1"/>
    <xf numFmtId="4" fontId="24" fillId="0" borderId="16" xfId="0" applyNumberFormat="1" applyFont="1" applyFill="1" applyBorder="1"/>
    <xf numFmtId="4" fontId="24" fillId="0" borderId="19" xfId="0" applyNumberFormat="1" applyFont="1" applyFill="1" applyBorder="1"/>
    <xf numFmtId="4" fontId="24" fillId="0" borderId="5" xfId="0" applyNumberFormat="1" applyFont="1" applyFill="1" applyBorder="1"/>
    <xf numFmtId="43" fontId="24" fillId="0" borderId="19" xfId="1" applyFont="1" applyFill="1" applyBorder="1"/>
    <xf numFmtId="4" fontId="24" fillId="0" borderId="20" xfId="0" applyNumberFormat="1" applyFont="1" applyFill="1" applyBorder="1"/>
    <xf numFmtId="43" fontId="31" fillId="6" borderId="0" xfId="1" applyFont="1" applyFill="1" applyBorder="1"/>
    <xf numFmtId="43" fontId="27" fillId="6" borderId="0" xfId="1" applyFont="1" applyFill="1" applyBorder="1"/>
    <xf numFmtId="43" fontId="24" fillId="0" borderId="0" xfId="1" applyFont="1" applyFill="1" applyBorder="1" applyAlignment="1">
      <alignment horizontal="right"/>
    </xf>
    <xf numFmtId="40" fontId="31" fillId="0" borderId="32" xfId="1" applyNumberFormat="1" applyFont="1" applyFill="1" applyBorder="1"/>
    <xf numFmtId="43" fontId="27" fillId="9" borderId="3" xfId="1" applyFont="1" applyFill="1" applyBorder="1"/>
    <xf numFmtId="43" fontId="31" fillId="9" borderId="3" xfId="1" applyFont="1" applyFill="1" applyBorder="1"/>
    <xf numFmtId="43" fontId="24" fillId="9" borderId="0" xfId="1" applyFont="1" applyFill="1" applyAlignment="1">
      <alignment horizontal="center" wrapText="1"/>
    </xf>
    <xf numFmtId="43" fontId="27" fillId="4" borderId="0" xfId="1" applyFont="1" applyFill="1" applyBorder="1"/>
    <xf numFmtId="165" fontId="23" fillId="0" borderId="43" xfId="0" applyNumberFormat="1" applyFont="1" applyFill="1" applyBorder="1" applyAlignment="1">
      <alignment horizontal="left" vertical="center"/>
    </xf>
    <xf numFmtId="165" fontId="23" fillId="2" borderId="43" xfId="0" applyNumberFormat="1" applyFont="1" applyFill="1" applyBorder="1" applyAlignment="1">
      <alignment horizontal="left" vertical="center"/>
    </xf>
    <xf numFmtId="0" fontId="32" fillId="2" borderId="47" xfId="0" applyFont="1" applyFill="1" applyBorder="1"/>
    <xf numFmtId="0" fontId="32" fillId="2" borderId="48" xfId="0" applyFont="1" applyFill="1" applyBorder="1"/>
    <xf numFmtId="0" fontId="33" fillId="2" borderId="48" xfId="0" applyFont="1" applyFill="1" applyBorder="1"/>
    <xf numFmtId="0" fontId="32" fillId="2" borderId="23" xfId="0" applyFont="1" applyFill="1" applyBorder="1"/>
    <xf numFmtId="0" fontId="40" fillId="5" borderId="0" xfId="0" applyFont="1" applyFill="1" applyAlignment="1">
      <alignment vertical="top" wrapText="1"/>
    </xf>
    <xf numFmtId="0" fontId="23" fillId="2" borderId="0" xfId="0" applyFont="1" applyFill="1" applyBorder="1" applyAlignment="1">
      <alignment horizontal="right"/>
    </xf>
    <xf numFmtId="165" fontId="23" fillId="0" borderId="52" xfId="0" applyNumberFormat="1" applyFont="1" applyFill="1" applyBorder="1" applyAlignment="1">
      <alignment horizontal="left" vertical="center"/>
    </xf>
    <xf numFmtId="43" fontId="9" fillId="4" borderId="3" xfId="1" applyFont="1" applyFill="1" applyBorder="1"/>
    <xf numFmtId="43" fontId="9" fillId="4" borderId="6" xfId="1" applyFont="1" applyFill="1" applyBorder="1"/>
    <xf numFmtId="8" fontId="23" fillId="10" borderId="43" xfId="0" applyNumberFormat="1" applyFont="1" applyFill="1" applyBorder="1"/>
    <xf numFmtId="8" fontId="23" fillId="11" borderId="35" xfId="0" applyNumberFormat="1" applyFont="1" applyFill="1" applyBorder="1" applyAlignment="1"/>
    <xf numFmtId="8" fontId="23" fillId="11" borderId="17" xfId="0" applyNumberFormat="1" applyFont="1" applyFill="1" applyBorder="1" applyAlignment="1"/>
    <xf numFmtId="0" fontId="23" fillId="11" borderId="17" xfId="0" applyFont="1" applyFill="1" applyBorder="1" applyAlignment="1">
      <alignment horizontal="left" vertical="center"/>
    </xf>
    <xf numFmtId="8" fontId="23" fillId="11" borderId="17" xfId="0" applyNumberFormat="1" applyFont="1" applyFill="1" applyBorder="1"/>
    <xf numFmtId="0" fontId="23" fillId="11" borderId="1" xfId="0" applyFont="1" applyFill="1" applyBorder="1" applyAlignment="1">
      <alignment horizontal="left" vertical="center"/>
    </xf>
    <xf numFmtId="0" fontId="23" fillId="12" borderId="17" xfId="0" applyFont="1" applyFill="1" applyBorder="1" applyAlignment="1">
      <alignment horizontal="left" vertical="center"/>
    </xf>
    <xf numFmtId="0" fontId="23" fillId="0" borderId="0" xfId="0" applyFont="1" applyFill="1" applyBorder="1" applyAlignment="1">
      <alignment horizontal="center"/>
    </xf>
    <xf numFmtId="0" fontId="23" fillId="12" borderId="17" xfId="0" applyFont="1" applyFill="1" applyBorder="1" applyAlignment="1">
      <alignment horizontal="center"/>
    </xf>
    <xf numFmtId="0" fontId="23" fillId="12" borderId="33" xfId="0" applyFont="1" applyFill="1" applyBorder="1" applyAlignment="1"/>
    <xf numFmtId="43" fontId="8" fillId="7" borderId="0" xfId="1" applyFont="1" applyFill="1" applyAlignment="1">
      <alignment horizontal="center" wrapText="1"/>
    </xf>
    <xf numFmtId="8" fontId="23" fillId="2" borderId="43" xfId="0" applyNumberFormat="1" applyFont="1" applyFill="1" applyBorder="1"/>
    <xf numFmtId="0" fontId="11" fillId="2" borderId="0" xfId="0" applyFont="1" applyFill="1" applyBorder="1" applyAlignment="1"/>
    <xf numFmtId="165" fontId="23" fillId="13" borderId="44" xfId="0" applyNumberFormat="1" applyFont="1" applyFill="1" applyBorder="1" applyAlignment="1">
      <alignment horizontal="left" vertical="center"/>
    </xf>
    <xf numFmtId="8" fontId="23" fillId="13" borderId="43" xfId="0" applyNumberFormat="1" applyFont="1" applyFill="1" applyBorder="1"/>
    <xf numFmtId="165" fontId="23" fillId="13" borderId="45" xfId="0" applyNumberFormat="1" applyFont="1" applyFill="1" applyBorder="1" applyAlignment="1">
      <alignment horizontal="left" vertical="center"/>
    </xf>
    <xf numFmtId="0" fontId="23" fillId="13" borderId="42" xfId="0" applyFont="1" applyFill="1" applyBorder="1" applyAlignment="1">
      <alignment horizontal="left" vertical="center"/>
    </xf>
    <xf numFmtId="0" fontId="23" fillId="13" borderId="0" xfId="0" applyFont="1" applyFill="1" applyBorder="1"/>
    <xf numFmtId="165" fontId="23" fillId="0" borderId="44" xfId="0" applyNumberFormat="1" applyFont="1" applyFill="1" applyBorder="1" applyAlignment="1">
      <alignment horizontal="left" vertical="center"/>
    </xf>
    <xf numFmtId="8" fontId="23" fillId="0" borderId="43" xfId="0" applyNumberFormat="1" applyFont="1" applyFill="1" applyBorder="1"/>
    <xf numFmtId="43" fontId="7" fillId="0" borderId="3" xfId="1" applyFont="1" applyFill="1" applyBorder="1"/>
    <xf numFmtId="4" fontId="31" fillId="9" borderId="0" xfId="0" applyNumberFormat="1" applyFont="1" applyFill="1" applyBorder="1" applyAlignment="1"/>
    <xf numFmtId="43" fontId="29" fillId="0" borderId="0" xfId="1" applyFont="1" applyFill="1" applyBorder="1"/>
    <xf numFmtId="40" fontId="24" fillId="0" borderId="0" xfId="1" applyNumberFormat="1" applyFont="1" applyFill="1" applyBorder="1"/>
    <xf numFmtId="40" fontId="31" fillId="0" borderId="28" xfId="1" applyNumberFormat="1" applyFont="1" applyFill="1" applyBorder="1"/>
    <xf numFmtId="40" fontId="31" fillId="0" borderId="17" xfId="1" applyNumberFormat="1" applyFont="1" applyFill="1" applyBorder="1"/>
    <xf numFmtId="43" fontId="6" fillId="0" borderId="0" xfId="1" applyFont="1" applyFill="1"/>
    <xf numFmtId="0" fontId="21" fillId="0" borderId="14" xfId="0" applyNumberFormat="1" applyFont="1" applyFill="1" applyBorder="1" applyAlignment="1">
      <alignment horizontal="right"/>
    </xf>
    <xf numFmtId="0" fontId="21" fillId="0" borderId="48" xfId="0" applyFont="1" applyFill="1" applyBorder="1"/>
    <xf numFmtId="43" fontId="24" fillId="0" borderId="54" xfId="1" applyFont="1" applyFill="1" applyBorder="1"/>
    <xf numFmtId="43" fontId="24" fillId="4" borderId="54" xfId="1" applyFont="1" applyFill="1" applyBorder="1"/>
    <xf numFmtId="43" fontId="24" fillId="0" borderId="54" xfId="1" quotePrefix="1" applyFont="1" applyFill="1" applyBorder="1"/>
    <xf numFmtId="43" fontId="24" fillId="0" borderId="27" xfId="1" quotePrefix="1" applyFont="1" applyFill="1" applyBorder="1"/>
    <xf numFmtId="43" fontId="24" fillId="8" borderId="54" xfId="1" applyFont="1" applyFill="1" applyBorder="1"/>
    <xf numFmtId="4" fontId="24" fillId="0" borderId="54" xfId="0" applyNumberFormat="1" applyFont="1" applyFill="1" applyBorder="1"/>
    <xf numFmtId="40" fontId="31" fillId="0" borderId="13" xfId="1" applyNumberFormat="1" applyFont="1" applyFill="1" applyBorder="1"/>
    <xf numFmtId="0" fontId="21" fillId="0" borderId="3" xfId="0" applyNumberFormat="1" applyFont="1" applyFill="1" applyBorder="1" applyAlignment="1">
      <alignment horizontal="right"/>
    </xf>
    <xf numFmtId="0" fontId="21" fillId="0" borderId="3" xfId="0" applyFont="1" applyFill="1" applyBorder="1"/>
    <xf numFmtId="4" fontId="24" fillId="0" borderId="59" xfId="0" applyNumberFormat="1" applyFont="1" applyFill="1" applyBorder="1"/>
    <xf numFmtId="4" fontId="24" fillId="0" borderId="25" xfId="0" applyNumberFormat="1" applyFont="1" applyFill="1" applyBorder="1"/>
    <xf numFmtId="40" fontId="31" fillId="0" borderId="1" xfId="1" applyNumberFormat="1" applyFont="1" applyFill="1" applyBorder="1"/>
    <xf numFmtId="43" fontId="5" fillId="0" borderId="3" xfId="1" applyFont="1" applyFill="1" applyBorder="1"/>
    <xf numFmtId="0" fontId="23" fillId="10" borderId="0" xfId="0" applyFont="1" applyFill="1" applyBorder="1"/>
    <xf numFmtId="165" fontId="23" fillId="10" borderId="44" xfId="0" applyNumberFormat="1" applyFont="1" applyFill="1" applyBorder="1" applyAlignment="1">
      <alignment horizontal="left" vertical="center"/>
    </xf>
    <xf numFmtId="165" fontId="23" fillId="10" borderId="1" xfId="0" applyNumberFormat="1" applyFont="1" applyFill="1" applyBorder="1" applyAlignment="1">
      <alignment horizontal="left" vertical="center"/>
    </xf>
    <xf numFmtId="8" fontId="23" fillId="10" borderId="52" xfId="0" applyNumberFormat="1" applyFont="1" applyFill="1" applyBorder="1"/>
    <xf numFmtId="165" fontId="23" fillId="10" borderId="45" xfId="0" applyNumberFormat="1" applyFont="1" applyFill="1" applyBorder="1" applyAlignment="1">
      <alignment horizontal="left" vertical="center"/>
    </xf>
    <xf numFmtId="166" fontId="24" fillId="14" borderId="0" xfId="0" applyNumberFormat="1" applyFont="1" applyFill="1" applyBorder="1"/>
    <xf numFmtId="0" fontId="4" fillId="14" borderId="0" xfId="0" applyFont="1" applyFill="1" applyBorder="1"/>
    <xf numFmtId="167" fontId="0" fillId="14" borderId="0" xfId="0" applyNumberFormat="1" applyFill="1" applyBorder="1"/>
    <xf numFmtId="167" fontId="19" fillId="14" borderId="0" xfId="1" applyNumberFormat="1" applyFont="1" applyFill="1" applyBorder="1"/>
    <xf numFmtId="167" fontId="0" fillId="14" borderId="0" xfId="1" applyNumberFormat="1" applyFont="1" applyFill="1" applyBorder="1"/>
    <xf numFmtId="43" fontId="24" fillId="15" borderId="0" xfId="1" applyFont="1" applyFill="1" applyAlignment="1">
      <alignment horizontal="center" wrapText="1"/>
    </xf>
    <xf numFmtId="43" fontId="4" fillId="15" borderId="0" xfId="1" applyFont="1" applyFill="1" applyAlignment="1">
      <alignment horizontal="center" wrapText="1"/>
    </xf>
    <xf numFmtId="43" fontId="3" fillId="9" borderId="0" xfId="1" applyFont="1" applyFill="1" applyAlignment="1">
      <alignment horizontal="center" wrapText="1"/>
    </xf>
    <xf numFmtId="8" fontId="23" fillId="16" borderId="32" xfId="0" applyNumberFormat="1" applyFont="1" applyFill="1" applyBorder="1"/>
    <xf numFmtId="8" fontId="23" fillId="16" borderId="28" xfId="0" applyNumberFormat="1" applyFont="1" applyFill="1" applyBorder="1"/>
    <xf numFmtId="8" fontId="23" fillId="16" borderId="51" xfId="0" applyNumberFormat="1" applyFont="1" applyFill="1" applyBorder="1"/>
    <xf numFmtId="8" fontId="23" fillId="16" borderId="56" xfId="0" applyNumberFormat="1" applyFont="1" applyFill="1" applyBorder="1"/>
    <xf numFmtId="8" fontId="23" fillId="16" borderId="44" xfId="0" applyNumberFormat="1" applyFont="1" applyFill="1" applyBorder="1"/>
    <xf numFmtId="8" fontId="23" fillId="16" borderId="18" xfId="0" applyNumberFormat="1" applyFont="1" applyFill="1" applyBorder="1"/>
    <xf numFmtId="8" fontId="23" fillId="16" borderId="17" xfId="0" applyNumberFormat="1" applyFont="1" applyFill="1" applyBorder="1"/>
    <xf numFmtId="0" fontId="23" fillId="10" borderId="17" xfId="0" applyFont="1" applyFill="1" applyBorder="1" applyAlignment="1">
      <alignment horizontal="left" vertical="center"/>
    </xf>
    <xf numFmtId="40" fontId="31" fillId="0" borderId="18" xfId="1" applyNumberFormat="1" applyFont="1" applyFill="1" applyBorder="1"/>
    <xf numFmtId="43" fontId="2" fillId="0" borderId="3" xfId="1" applyFont="1" applyFill="1" applyBorder="1"/>
    <xf numFmtId="43" fontId="3" fillId="0" borderId="3" xfId="1" applyFont="1" applyFill="1" applyBorder="1"/>
    <xf numFmtId="43" fontId="24" fillId="0" borderId="3" xfId="1" applyFont="1" applyFill="1" applyBorder="1" applyAlignment="1">
      <alignment horizontal="left"/>
    </xf>
    <xf numFmtId="165" fontId="23" fillId="0" borderId="46" xfId="0" applyNumberFormat="1" applyFont="1" applyFill="1" applyBorder="1" applyAlignment="1">
      <alignment horizontal="left" vertical="center"/>
    </xf>
    <xf numFmtId="4" fontId="24" fillId="4" borderId="3" xfId="0" applyNumberFormat="1" applyFont="1" applyFill="1" applyBorder="1"/>
    <xf numFmtId="43" fontId="1" fillId="0" borderId="0" xfId="1" applyFont="1" applyAlignment="1">
      <alignment horizontal="center"/>
    </xf>
    <xf numFmtId="43" fontId="24" fillId="17" borderId="3" xfId="1" applyFont="1" applyFill="1" applyBorder="1"/>
    <xf numFmtId="165" fontId="23" fillId="10" borderId="46" xfId="0" applyNumberFormat="1" applyFont="1" applyFill="1" applyBorder="1" applyAlignment="1">
      <alignment horizontal="left" vertical="center"/>
    </xf>
    <xf numFmtId="43" fontId="24" fillId="8" borderId="39" xfId="1" applyFont="1" applyFill="1" applyBorder="1"/>
    <xf numFmtId="0" fontId="23" fillId="12" borderId="11" xfId="0" applyFont="1" applyFill="1" applyBorder="1" applyAlignment="1">
      <alignment horizontal="center"/>
    </xf>
    <xf numFmtId="0" fontId="23" fillId="12" borderId="12" xfId="0" applyFont="1" applyFill="1" applyBorder="1" applyAlignment="1">
      <alignment horizontal="center"/>
    </xf>
    <xf numFmtId="0" fontId="23" fillId="12" borderId="13" xfId="0" applyFont="1" applyFill="1" applyBorder="1" applyAlignment="1">
      <alignment horizontal="center"/>
    </xf>
    <xf numFmtId="0" fontId="23" fillId="2" borderId="37" xfId="0" applyFont="1" applyFill="1" applyBorder="1" applyAlignment="1">
      <alignment horizontal="center"/>
    </xf>
    <xf numFmtId="0" fontId="23" fillId="2" borderId="3" xfId="0" applyFont="1" applyFill="1" applyBorder="1" applyAlignment="1">
      <alignment horizontal="center"/>
    </xf>
    <xf numFmtId="0" fontId="23" fillId="2" borderId="19" xfId="0" applyFont="1" applyFill="1" applyBorder="1" applyAlignment="1">
      <alignment horizontal="center"/>
    </xf>
    <xf numFmtId="0" fontId="23" fillId="11" borderId="42" xfId="0" applyFont="1" applyFill="1" applyBorder="1" applyAlignment="1">
      <alignment horizontal="center"/>
    </xf>
    <xf numFmtId="0" fontId="23" fillId="11" borderId="40" xfId="0" applyFont="1" applyFill="1" applyBorder="1" applyAlignment="1">
      <alignment horizontal="center"/>
    </xf>
    <xf numFmtId="0" fontId="23" fillId="11" borderId="49" xfId="0" applyFont="1" applyFill="1" applyBorder="1" applyAlignment="1">
      <alignment horizontal="center"/>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33" xfId="0" applyFont="1" applyFill="1" applyBorder="1" applyAlignment="1">
      <alignment horizontal="center" vertical="center"/>
    </xf>
    <xf numFmtId="0" fontId="23" fillId="12" borderId="34" xfId="0" applyFont="1" applyFill="1" applyBorder="1" applyAlignment="1">
      <alignment horizontal="center" vertical="center"/>
    </xf>
    <xf numFmtId="0" fontId="23" fillId="12" borderId="35" xfId="0" applyFont="1" applyFill="1" applyBorder="1" applyAlignment="1">
      <alignment horizontal="center" vertical="center"/>
    </xf>
    <xf numFmtId="0" fontId="38" fillId="2" borderId="0" xfId="0" applyFont="1" applyFill="1" applyBorder="1" applyAlignment="1">
      <alignment horizontal="center"/>
    </xf>
    <xf numFmtId="0" fontId="22" fillId="0" borderId="0" xfId="0" applyFont="1" applyFill="1" applyBorder="1" applyAlignment="1">
      <alignment horizontal="center" vertical="center" wrapText="1"/>
    </xf>
    <xf numFmtId="165" fontId="39" fillId="0" borderId="0" xfId="0" applyNumberFormat="1" applyFont="1" applyFill="1" applyBorder="1" applyAlignment="1">
      <alignment horizontal="center"/>
    </xf>
    <xf numFmtId="165" fontId="39" fillId="0" borderId="15" xfId="0" applyNumberFormat="1" applyFont="1" applyFill="1" applyBorder="1" applyAlignment="1">
      <alignment horizontal="center"/>
    </xf>
    <xf numFmtId="0" fontId="23" fillId="2" borderId="21" xfId="0" applyFont="1" applyFill="1" applyBorder="1" applyAlignment="1">
      <alignment horizontal="center"/>
    </xf>
    <xf numFmtId="0" fontId="23" fillId="2" borderId="31" xfId="0" applyFont="1" applyFill="1" applyBorder="1" applyAlignment="1">
      <alignment horizontal="center"/>
    </xf>
    <xf numFmtId="0" fontId="23" fillId="2" borderId="32" xfId="0" applyFont="1" applyFill="1" applyBorder="1" applyAlignment="1">
      <alignment horizontal="center"/>
    </xf>
    <xf numFmtId="0" fontId="23" fillId="2" borderId="29" xfId="0" applyFont="1" applyFill="1" applyBorder="1" applyAlignment="1">
      <alignment horizontal="center" wrapText="1"/>
    </xf>
    <xf numFmtId="0" fontId="23" fillId="2" borderId="30" xfId="0" applyFont="1" applyFill="1" applyBorder="1" applyAlignment="1">
      <alignment horizontal="center" wrapText="1"/>
    </xf>
    <xf numFmtId="0" fontId="23" fillId="2" borderId="50" xfId="0" applyFont="1" applyFill="1" applyBorder="1" applyAlignment="1">
      <alignment horizontal="center" wrapText="1"/>
    </xf>
    <xf numFmtId="22" fontId="32" fillId="2" borderId="0" xfId="0" applyNumberFormat="1" applyFont="1" applyFill="1" applyBorder="1" applyAlignment="1">
      <alignment horizontal="center"/>
    </xf>
    <xf numFmtId="22" fontId="32" fillId="2" borderId="15" xfId="0" applyNumberFormat="1" applyFont="1" applyFill="1" applyBorder="1" applyAlignment="1">
      <alignment horizontal="center"/>
    </xf>
    <xf numFmtId="0" fontId="23" fillId="2" borderId="36" xfId="0" applyFont="1" applyFill="1" applyBorder="1" applyAlignment="1">
      <alignment horizontal="center"/>
    </xf>
    <xf numFmtId="0" fontId="23" fillId="2" borderId="22" xfId="0" applyFont="1" applyFill="1" applyBorder="1" applyAlignment="1">
      <alignment horizontal="center"/>
    </xf>
    <xf numFmtId="0" fontId="23" fillId="2" borderId="16" xfId="0" applyFont="1" applyFill="1" applyBorder="1" applyAlignment="1">
      <alignment horizontal="center"/>
    </xf>
    <xf numFmtId="0" fontId="23" fillId="2" borderId="53" xfId="0" applyFont="1" applyFill="1" applyBorder="1" applyAlignment="1">
      <alignment horizontal="center"/>
    </xf>
    <xf numFmtId="0" fontId="23" fillId="2" borderId="54" xfId="0" applyFont="1" applyFill="1" applyBorder="1" applyAlignment="1">
      <alignment horizontal="center"/>
    </xf>
    <xf numFmtId="0" fontId="23" fillId="2" borderId="55" xfId="0" applyFont="1" applyFill="1" applyBorder="1" applyAlignment="1">
      <alignment horizontal="center"/>
    </xf>
    <xf numFmtId="0" fontId="23" fillId="11" borderId="38" xfId="0" applyFont="1" applyFill="1" applyBorder="1" applyAlignment="1">
      <alignment horizontal="center"/>
    </xf>
    <xf numFmtId="0" fontId="23" fillId="11" borderId="9" xfId="0" applyFont="1" applyFill="1" applyBorder="1" applyAlignment="1">
      <alignment horizontal="center"/>
    </xf>
    <xf numFmtId="0" fontId="23" fillId="11" borderId="20" xfId="0" applyFont="1" applyFill="1" applyBorder="1" applyAlignment="1">
      <alignment horizontal="center"/>
    </xf>
    <xf numFmtId="0" fontId="23" fillId="11" borderId="33" xfId="0" applyFont="1" applyFill="1" applyBorder="1" applyAlignment="1">
      <alignment horizontal="center"/>
    </xf>
    <xf numFmtId="0" fontId="23" fillId="11" borderId="34" xfId="0" applyFont="1" applyFill="1" applyBorder="1" applyAlignment="1">
      <alignment horizontal="center"/>
    </xf>
    <xf numFmtId="0" fontId="23" fillId="11" borderId="35" xfId="0" applyFont="1" applyFill="1" applyBorder="1" applyAlignment="1">
      <alignment horizontal="center"/>
    </xf>
    <xf numFmtId="0" fontId="23" fillId="2" borderId="57" xfId="0" applyFont="1" applyFill="1" applyBorder="1" applyAlignment="1">
      <alignment horizontal="center"/>
    </xf>
    <xf numFmtId="0" fontId="23" fillId="2" borderId="41" xfId="0" applyFont="1" applyFill="1" applyBorder="1" applyAlignment="1">
      <alignment horizontal="center"/>
    </xf>
    <xf numFmtId="0" fontId="23" fillId="2" borderId="58" xfId="0" applyFont="1" applyFill="1" applyBorder="1" applyAlignment="1">
      <alignment horizontal="center"/>
    </xf>
    <xf numFmtId="43" fontId="27" fillId="9" borderId="25" xfId="1" applyFont="1" applyFill="1" applyBorder="1"/>
    <xf numFmtId="43" fontId="24" fillId="8" borderId="54" xfId="1" quotePrefix="1" applyFont="1" applyFill="1" applyBorder="1"/>
    <xf numFmtId="4" fontId="24" fillId="4" borderId="9" xfId="0" applyNumberFormat="1" applyFont="1" applyFill="1" applyBorder="1"/>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68E38"/>
      <color rgb="FFD0E9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Withholding!$A$1" fmlaRange="Withholding!$B$2:$B$423" noThreeD="1" sel="1" val="0"/>
</file>

<file path=xl/ctrlProps/ctrlProp2.xml><?xml version="1.0" encoding="utf-8"?>
<formControlPr xmlns="http://schemas.microsoft.com/office/spreadsheetml/2009/9/main" objectType="Drop" dropLines="10" dropStyle="combo" dx="22" fmlaLink="Withholding!$A$1" fmlaRange="Withholding!$A$2:$B$423" noThreeD="1" sel="1" val="0"/>
</file>

<file path=xl/ctrlProps/ctrlProp3.xml><?xml version="1.0" encoding="utf-8"?>
<formControlPr xmlns="http://schemas.microsoft.com/office/spreadsheetml/2009/9/main" objectType="Drop" dropLines="10" dropStyle="combo" dx="22"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2028825</xdr:colOff>
          <xdr:row>4</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1076325</xdr:colOff>
          <xdr:row>4</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65508</xdr:row>
          <xdr:rowOff>0</xdr:rowOff>
        </xdr:from>
        <xdr:to>
          <xdr:col>3</xdr:col>
          <xdr:colOff>2028825</xdr:colOff>
          <xdr:row>65508</xdr:row>
          <xdr:rowOff>9525</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6"/>
  <sheetViews>
    <sheetView tabSelected="1" zoomScale="85" zoomScaleNormal="85" workbookViewId="0">
      <selection activeCell="D5" sqref="D5"/>
    </sheetView>
  </sheetViews>
  <sheetFormatPr defaultRowHeight="15" x14ac:dyDescent="0.25"/>
  <cols>
    <col min="1" max="1" width="3.7109375" style="68" customWidth="1"/>
    <col min="2" max="2" width="33.42578125" style="68" customWidth="1"/>
    <col min="3" max="3" width="2.42578125" style="68" customWidth="1"/>
    <col min="4" max="4" width="32.7109375" style="68" customWidth="1"/>
    <col min="5" max="7" width="16.42578125" style="68" customWidth="1"/>
    <col min="8" max="8" width="19.140625" style="68" bestFit="1" customWidth="1"/>
    <col min="9" max="9" width="16.85546875" style="68" bestFit="1" customWidth="1"/>
    <col min="10" max="10" width="3.7109375" style="68" customWidth="1"/>
    <col min="11" max="16384" width="9.140625" style="68"/>
  </cols>
  <sheetData>
    <row r="1" spans="1:10" x14ac:dyDescent="0.25">
      <c r="A1" s="113"/>
      <c r="B1" s="65"/>
      <c r="C1" s="66"/>
      <c r="D1" s="66"/>
      <c r="E1" s="66"/>
      <c r="F1" s="66"/>
      <c r="G1" s="66"/>
      <c r="H1" s="66"/>
      <c r="I1" s="66"/>
      <c r="J1" s="67"/>
    </row>
    <row r="2" spans="1:10" ht="20.25" x14ac:dyDescent="0.3">
      <c r="A2" s="114"/>
      <c r="B2" s="210" t="s">
        <v>511</v>
      </c>
      <c r="C2" s="210"/>
      <c r="D2" s="210"/>
      <c r="E2" s="210"/>
      <c r="F2" s="210"/>
      <c r="G2" s="210"/>
      <c r="H2" s="210"/>
      <c r="I2" s="210"/>
      <c r="J2" s="70"/>
    </row>
    <row r="3" spans="1:10" x14ac:dyDescent="0.25">
      <c r="A3" s="114"/>
      <c r="B3" s="71"/>
      <c r="C3" s="71"/>
      <c r="D3" s="71"/>
      <c r="E3" s="71"/>
      <c r="F3" s="71"/>
      <c r="G3" s="71"/>
      <c r="H3" s="71"/>
      <c r="I3" s="220" t="s">
        <v>466</v>
      </c>
      <c r="J3" s="221"/>
    </row>
    <row r="4" spans="1:10" s="74" customFormat="1" ht="15.75" x14ac:dyDescent="0.25">
      <c r="A4" s="115"/>
      <c r="B4" s="118" t="s">
        <v>0</v>
      </c>
      <c r="D4" s="73"/>
      <c r="E4" s="72"/>
      <c r="F4" s="87" t="s">
        <v>1</v>
      </c>
      <c r="G4" s="72"/>
      <c r="H4" s="72"/>
      <c r="I4" s="212">
        <v>43873</v>
      </c>
      <c r="J4" s="213"/>
    </row>
    <row r="5" spans="1:10" x14ac:dyDescent="0.25">
      <c r="A5" s="114"/>
      <c r="B5" s="71"/>
      <c r="C5" s="71"/>
      <c r="D5" s="75"/>
      <c r="E5" s="71"/>
      <c r="F5" s="71"/>
      <c r="G5" s="71"/>
      <c r="H5" s="71"/>
      <c r="I5" s="71"/>
      <c r="J5" s="70"/>
    </row>
    <row r="6" spans="1:10" s="74" customFormat="1" ht="15.75" customHeight="1" x14ac:dyDescent="0.25">
      <c r="A6" s="115"/>
      <c r="B6" s="211" t="s">
        <v>506</v>
      </c>
      <c r="C6" s="211"/>
      <c r="D6" s="211"/>
      <c r="E6" s="211"/>
      <c r="F6" s="211"/>
      <c r="G6" s="211"/>
      <c r="H6" s="211"/>
      <c r="I6" s="211"/>
      <c r="J6" s="76"/>
    </row>
    <row r="7" spans="1:10" ht="15" customHeight="1" x14ac:dyDescent="0.25">
      <c r="A7" s="114"/>
      <c r="B7" s="211"/>
      <c r="C7" s="211"/>
      <c r="D7" s="211"/>
      <c r="E7" s="211"/>
      <c r="F7" s="211"/>
      <c r="G7" s="211"/>
      <c r="H7" s="211"/>
      <c r="I7" s="211"/>
      <c r="J7" s="70"/>
    </row>
    <row r="8" spans="1:10" s="74" customFormat="1" ht="103.5" customHeight="1" x14ac:dyDescent="0.25">
      <c r="A8" s="115"/>
      <c r="B8" s="211"/>
      <c r="C8" s="211"/>
      <c r="D8" s="211"/>
      <c r="E8" s="211"/>
      <c r="F8" s="211"/>
      <c r="G8" s="211"/>
      <c r="H8" s="211"/>
      <c r="I8" s="211"/>
      <c r="J8" s="76"/>
    </row>
    <row r="9" spans="1:10" s="74" customFormat="1" ht="12.75" customHeight="1" thickBot="1" x14ac:dyDescent="0.3">
      <c r="A9" s="115"/>
      <c r="B9" s="72"/>
      <c r="C9" s="1"/>
      <c r="D9" s="1"/>
      <c r="E9" s="1"/>
      <c r="F9" s="1"/>
      <c r="G9" s="72"/>
      <c r="H9" s="72"/>
      <c r="I9" s="72"/>
      <c r="J9" s="76"/>
    </row>
    <row r="10" spans="1:10" x14ac:dyDescent="0.25">
      <c r="A10" s="114"/>
      <c r="B10" s="77"/>
      <c r="C10" s="214" t="s">
        <v>471</v>
      </c>
      <c r="D10" s="215"/>
      <c r="E10" s="215"/>
      <c r="F10" s="215"/>
      <c r="G10" s="216"/>
      <c r="H10" s="177">
        <f>INDEX(Withholding!$E$2:$E$428,Withholding!$A$1)</f>
        <v>0</v>
      </c>
      <c r="I10" s="71"/>
      <c r="J10" s="70"/>
    </row>
    <row r="11" spans="1:10" ht="15.75" customHeight="1" thickBot="1" x14ac:dyDescent="0.3">
      <c r="A11" s="114"/>
      <c r="B11" s="3"/>
      <c r="C11" s="217" t="s">
        <v>472</v>
      </c>
      <c r="D11" s="218"/>
      <c r="E11" s="218"/>
      <c r="F11" s="218"/>
      <c r="G11" s="219"/>
      <c r="H11" s="178">
        <f>INDEX(Withholding!$H$2:$H$428,Withholding!$A$1)</f>
        <v>0</v>
      </c>
      <c r="I11" s="71"/>
      <c r="J11" s="70"/>
    </row>
    <row r="12" spans="1:10" s="77" customFormat="1" ht="15.75" thickBot="1" x14ac:dyDescent="0.3">
      <c r="A12" s="114"/>
      <c r="B12" s="2"/>
      <c r="C12" s="231" t="s">
        <v>473</v>
      </c>
      <c r="D12" s="232"/>
      <c r="E12" s="232"/>
      <c r="F12" s="232"/>
      <c r="G12" s="233"/>
      <c r="H12" s="123">
        <f>+H10-H11</f>
        <v>0</v>
      </c>
      <c r="I12" s="71"/>
      <c r="J12" s="70"/>
    </row>
    <row r="13" spans="1:10" s="77" customFormat="1" ht="15.75" thickBot="1" x14ac:dyDescent="0.3">
      <c r="A13" s="114"/>
      <c r="B13" s="2"/>
      <c r="C13" s="2"/>
      <c r="D13" s="2"/>
      <c r="E13" s="2"/>
      <c r="F13" s="2"/>
      <c r="G13" s="2"/>
      <c r="H13" s="129"/>
      <c r="I13" s="71"/>
      <c r="J13" s="70"/>
    </row>
    <row r="14" spans="1:10" s="77" customFormat="1" x14ac:dyDescent="0.25">
      <c r="A14" s="114"/>
      <c r="B14" s="2"/>
      <c r="C14" s="222" t="s">
        <v>470</v>
      </c>
      <c r="D14" s="223"/>
      <c r="E14" s="223"/>
      <c r="F14" s="223"/>
      <c r="G14" s="224"/>
      <c r="H14" s="177">
        <f>-INDEX(Withholding!$J$2:$J$428,Withholding!$A$1)</f>
        <v>0</v>
      </c>
      <c r="I14" s="71"/>
      <c r="J14" s="70"/>
    </row>
    <row r="15" spans="1:10" s="77" customFormat="1" x14ac:dyDescent="0.25">
      <c r="A15" s="114"/>
      <c r="B15" s="2"/>
      <c r="C15" s="198" t="s">
        <v>467</v>
      </c>
      <c r="D15" s="199"/>
      <c r="E15" s="199"/>
      <c r="F15" s="199"/>
      <c r="G15" s="200"/>
      <c r="H15" s="179">
        <f>-INDEX(Withholding!$K$2:$K$428,Withholding!$A$1)</f>
        <v>0</v>
      </c>
      <c r="I15" s="71"/>
      <c r="J15" s="70"/>
    </row>
    <row r="16" spans="1:10" s="77" customFormat="1" x14ac:dyDescent="0.25">
      <c r="A16" s="114"/>
      <c r="B16" s="2"/>
      <c r="C16" s="198" t="s">
        <v>490</v>
      </c>
      <c r="D16" s="199"/>
      <c r="E16" s="199"/>
      <c r="F16" s="199"/>
      <c r="G16" s="200"/>
      <c r="H16" s="179">
        <f>-INDEX(Withholding!$L$2:$L$428,Withholding!$A$1)</f>
        <v>0</v>
      </c>
      <c r="I16" s="71"/>
      <c r="J16" s="70"/>
    </row>
    <row r="17" spans="1:10" s="77" customFormat="1" x14ac:dyDescent="0.25">
      <c r="A17" s="114"/>
      <c r="B17" s="2"/>
      <c r="C17" s="225" t="s">
        <v>468</v>
      </c>
      <c r="D17" s="226"/>
      <c r="E17" s="226"/>
      <c r="F17" s="226"/>
      <c r="G17" s="227"/>
      <c r="H17" s="180">
        <f>-INDEX(Withholding!$M$2:$M$428,Withholding!$A$1)</f>
        <v>0</v>
      </c>
      <c r="I17" s="71"/>
      <c r="J17" s="70"/>
    </row>
    <row r="18" spans="1:10" s="77" customFormat="1" x14ac:dyDescent="0.25">
      <c r="A18" s="114"/>
      <c r="B18" s="2"/>
      <c r="C18" s="198" t="s">
        <v>495</v>
      </c>
      <c r="D18" s="199"/>
      <c r="E18" s="199"/>
      <c r="F18" s="199"/>
      <c r="G18" s="200"/>
      <c r="H18" s="181">
        <f>-INDEX(Withholding!$N$2:$N$428,Withholding!$A$1)</f>
        <v>0</v>
      </c>
      <c r="I18" s="71"/>
      <c r="J18" s="70"/>
    </row>
    <row r="19" spans="1:10" s="77" customFormat="1" ht="15.75" thickBot="1" x14ac:dyDescent="0.3">
      <c r="A19" s="114"/>
      <c r="B19" s="2"/>
      <c r="C19" s="234" t="s">
        <v>497</v>
      </c>
      <c r="D19" s="235"/>
      <c r="E19" s="235"/>
      <c r="F19" s="235"/>
      <c r="G19" s="236"/>
      <c r="H19" s="182">
        <f>-INDEX(Withholding!$O$2:$O$428,Withholding!$A$1)</f>
        <v>0</v>
      </c>
      <c r="I19" s="71"/>
      <c r="J19" s="70"/>
    </row>
    <row r="20" spans="1:10" s="77" customFormat="1" ht="15.75" thickBot="1" x14ac:dyDescent="0.3">
      <c r="A20" s="114"/>
      <c r="B20" s="2"/>
      <c r="C20" s="228" t="s">
        <v>493</v>
      </c>
      <c r="D20" s="229"/>
      <c r="E20" s="229"/>
      <c r="F20" s="229"/>
      <c r="G20" s="230"/>
      <c r="H20" s="123">
        <f>SUM(H14:H19)</f>
        <v>0</v>
      </c>
      <c r="I20" s="71"/>
      <c r="J20" s="70"/>
    </row>
    <row r="21" spans="1:10" s="77" customFormat="1" ht="15.75" thickBot="1" x14ac:dyDescent="0.3">
      <c r="A21" s="114"/>
      <c r="B21" s="2"/>
      <c r="C21" s="2"/>
      <c r="D21" s="2"/>
      <c r="E21" s="2"/>
      <c r="F21" s="2"/>
      <c r="G21" s="2"/>
      <c r="H21" s="82"/>
      <c r="I21" s="71"/>
      <c r="J21" s="70"/>
    </row>
    <row r="22" spans="1:10" s="77" customFormat="1" ht="15.75" thickBot="1" x14ac:dyDescent="0.3">
      <c r="A22" s="114"/>
      <c r="B22" s="2"/>
      <c r="C22" s="201" t="s">
        <v>491</v>
      </c>
      <c r="D22" s="202"/>
      <c r="E22" s="202"/>
      <c r="F22" s="202"/>
      <c r="G22" s="203"/>
      <c r="H22" s="124">
        <f>IF(H12&lt;0,H12+H20,H20)</f>
        <v>0</v>
      </c>
      <c r="I22" s="71"/>
      <c r="J22" s="70"/>
    </row>
    <row r="23" spans="1:10" s="77" customFormat="1" ht="15.75" thickBot="1" x14ac:dyDescent="0.3">
      <c r="A23" s="114"/>
      <c r="B23" s="2"/>
      <c r="C23" s="2"/>
      <c r="D23" s="2"/>
      <c r="E23" s="2"/>
      <c r="F23" s="2"/>
      <c r="G23" s="2"/>
      <c r="H23" s="2"/>
      <c r="I23" s="71"/>
      <c r="J23" s="70"/>
    </row>
    <row r="24" spans="1:10" s="77" customFormat="1" ht="15.75" thickBot="1" x14ac:dyDescent="0.3">
      <c r="A24" s="114"/>
      <c r="B24" s="81" t="s">
        <v>460</v>
      </c>
      <c r="C24" s="2"/>
      <c r="D24" s="128" t="s">
        <v>486</v>
      </c>
      <c r="E24" s="130" t="s">
        <v>478</v>
      </c>
      <c r="F24" s="130" t="s">
        <v>479</v>
      </c>
      <c r="G24" s="130" t="s">
        <v>480</v>
      </c>
      <c r="H24" s="2"/>
      <c r="I24" s="71"/>
      <c r="J24" s="70"/>
    </row>
    <row r="25" spans="1:10" s="77" customFormat="1" ht="15.75" thickBot="1" x14ac:dyDescent="0.3">
      <c r="A25" s="114"/>
      <c r="B25" s="134" t="s">
        <v>488</v>
      </c>
      <c r="C25" s="71"/>
      <c r="D25" s="207" t="s">
        <v>2</v>
      </c>
      <c r="E25" s="208"/>
      <c r="F25" s="208"/>
      <c r="G25" s="209"/>
      <c r="H25" s="69"/>
      <c r="I25" s="71"/>
      <c r="J25" s="70"/>
    </row>
    <row r="26" spans="1:10" s="77" customFormat="1" ht="15.75" thickBot="1" x14ac:dyDescent="0.3">
      <c r="A26" s="114"/>
      <c r="B26" s="164" t="s">
        <v>489</v>
      </c>
      <c r="C26" s="71"/>
      <c r="D26" s="119">
        <v>43724</v>
      </c>
      <c r="E26" s="133">
        <f>INDEX(Eligibility!$C$2:$C$427,Eligibility!$A$1)</f>
        <v>0</v>
      </c>
      <c r="F26" s="133">
        <v>0</v>
      </c>
      <c r="G26" s="133">
        <f>E26+F26</f>
        <v>0</v>
      </c>
      <c r="H26" s="69"/>
      <c r="I26" s="71"/>
      <c r="J26" s="70"/>
    </row>
    <row r="27" spans="1:10" s="77" customFormat="1" ht="15.75" thickBot="1" x14ac:dyDescent="0.3">
      <c r="A27" s="114"/>
      <c r="B27" s="139" t="s">
        <v>492</v>
      </c>
      <c r="D27" s="140">
        <v>43801</v>
      </c>
      <c r="E27" s="141">
        <f>INDEX(Eligibility!$D$2:$D$427,Eligibility!$A$1)</f>
        <v>0</v>
      </c>
      <c r="F27" s="141">
        <f>-INDEX(Withholding!$Q$2:$Q$428,Withholding!$A$1)</f>
        <v>0</v>
      </c>
      <c r="G27" s="141">
        <f>E27+F27</f>
        <v>0</v>
      </c>
      <c r="H27" s="69"/>
      <c r="I27" s="71"/>
      <c r="J27" s="70"/>
    </row>
    <row r="28" spans="1:10" s="77" customFormat="1" ht="15.75" thickBot="1" x14ac:dyDescent="0.3">
      <c r="A28" s="114"/>
      <c r="B28" s="71"/>
      <c r="C28" s="71"/>
      <c r="D28" s="165">
        <v>43913</v>
      </c>
      <c r="E28" s="122">
        <f>INDEX(Eligibility!$E$2:$E$427,Eligibility!$A$1)</f>
        <v>0</v>
      </c>
      <c r="F28" s="122">
        <f>-INDEX(Withholding!$R$2:$R$428,Withholding!$A$1)</f>
        <v>0</v>
      </c>
      <c r="G28" s="122">
        <f>E28+F28</f>
        <v>0</v>
      </c>
      <c r="H28" s="69"/>
      <c r="I28" s="71"/>
      <c r="J28" s="70"/>
    </row>
    <row r="29" spans="1:10" s="77" customFormat="1" ht="15.75" thickBot="1" x14ac:dyDescent="0.3">
      <c r="A29" s="114"/>
      <c r="B29" s="71"/>
      <c r="C29" s="71"/>
      <c r="D29" s="165">
        <v>43997</v>
      </c>
      <c r="E29" s="122">
        <f>INDEX(Eligibility!$F$2:$F$427,Eligibility!$A$1)</f>
        <v>0</v>
      </c>
      <c r="F29" s="122">
        <f>-INDEX(Withholding!$S$2:$S$428,Withholding!$A$1)</f>
        <v>0</v>
      </c>
      <c r="G29" s="122">
        <f>E29+F29</f>
        <v>0</v>
      </c>
      <c r="H29" s="69"/>
      <c r="I29" s="71"/>
      <c r="J29" s="70"/>
    </row>
    <row r="30" spans="1:10" s="77" customFormat="1" ht="15.75" thickBot="1" x14ac:dyDescent="0.3">
      <c r="A30" s="114"/>
      <c r="B30" s="71"/>
      <c r="C30" s="71"/>
      <c r="D30" s="166">
        <v>44039</v>
      </c>
      <c r="E30" s="122">
        <f>INDEX(Eligibility!$G$2:$G$427,Eligibility!$A$1)</f>
        <v>0</v>
      </c>
      <c r="F30" s="167">
        <v>0</v>
      </c>
      <c r="G30" s="122">
        <f>E30+F30</f>
        <v>0</v>
      </c>
      <c r="H30" s="69"/>
      <c r="I30" s="71"/>
      <c r="J30" s="70"/>
    </row>
    <row r="31" spans="1:10" s="77" customFormat="1" ht="15.75" thickBot="1" x14ac:dyDescent="0.3">
      <c r="A31" s="114"/>
      <c r="B31" s="71"/>
      <c r="C31" s="71"/>
      <c r="D31" s="125" t="s">
        <v>481</v>
      </c>
      <c r="E31" s="126">
        <f>SUM(E26:E30)</f>
        <v>0</v>
      </c>
      <c r="F31" s="126">
        <f>SUM(F26:F30)</f>
        <v>0</v>
      </c>
      <c r="G31" s="126">
        <f>SUM(G26:G30)</f>
        <v>0</v>
      </c>
      <c r="H31" s="69"/>
      <c r="I31" s="71"/>
      <c r="J31" s="70"/>
    </row>
    <row r="32" spans="1:10" s="77" customFormat="1" ht="15.75" thickBot="1" x14ac:dyDescent="0.3">
      <c r="A32" s="114"/>
      <c r="B32" s="71"/>
      <c r="C32" s="71"/>
      <c r="D32" s="204" t="s">
        <v>3</v>
      </c>
      <c r="E32" s="205"/>
      <c r="F32" s="205"/>
      <c r="G32" s="206"/>
      <c r="H32" s="69"/>
      <c r="I32" s="71"/>
      <c r="J32" s="70"/>
    </row>
    <row r="33" spans="1:10" s="77" customFormat="1" ht="15.75" thickBot="1" x14ac:dyDescent="0.3">
      <c r="A33" s="114"/>
      <c r="B33" s="71"/>
      <c r="C33" s="71"/>
      <c r="D33" s="111">
        <v>43801</v>
      </c>
      <c r="E33" s="141">
        <f>INDEX(Eligibility!$H$2:$H$427,Eligibility!$A$1)</f>
        <v>0</v>
      </c>
      <c r="F33" s="141">
        <f>-INDEX(Withholding!$T$2:$T$428,Withholding!$A$1)</f>
        <v>0</v>
      </c>
      <c r="G33" s="141">
        <f>E33+F33</f>
        <v>0</v>
      </c>
      <c r="H33" s="69"/>
      <c r="I33" s="71"/>
      <c r="J33" s="70"/>
    </row>
    <row r="34" spans="1:10" s="77" customFormat="1" ht="15.75" thickBot="1" x14ac:dyDescent="0.3">
      <c r="A34" s="114"/>
      <c r="B34" s="71"/>
      <c r="C34" s="71"/>
      <c r="D34" s="165">
        <v>43913</v>
      </c>
      <c r="E34" s="122">
        <f>INDEX(Eligibility!$I$2:$I$427,Eligibility!$A$1)</f>
        <v>0</v>
      </c>
      <c r="F34" s="122">
        <f>-INDEX(Withholding!$U$2:$U$428,Withholding!$A$1)</f>
        <v>0</v>
      </c>
      <c r="G34" s="122">
        <f>E34+F34</f>
        <v>0</v>
      </c>
      <c r="H34" s="69"/>
      <c r="I34" s="71"/>
      <c r="J34" s="70"/>
    </row>
    <row r="35" spans="1:10" s="77" customFormat="1" ht="15.75" thickBot="1" x14ac:dyDescent="0.3">
      <c r="A35" s="114"/>
      <c r="B35" s="71"/>
      <c r="C35" s="71"/>
      <c r="D35" s="168">
        <v>43997</v>
      </c>
      <c r="E35" s="122">
        <f>INDEX(Eligibility!$J$2:$J$427,Eligibility!$A$1)</f>
        <v>0</v>
      </c>
      <c r="F35" s="122">
        <f>-INDEX(Withholding!$V$2:$V$428,Withholding!$A$1)</f>
        <v>0</v>
      </c>
      <c r="G35" s="122">
        <f>E35+F35</f>
        <v>0</v>
      </c>
      <c r="H35" s="69"/>
      <c r="I35" s="71"/>
      <c r="J35" s="70"/>
    </row>
    <row r="36" spans="1:10" s="77" customFormat="1" ht="15.75" thickBot="1" x14ac:dyDescent="0.3">
      <c r="A36" s="114"/>
      <c r="B36" s="71"/>
      <c r="C36" s="71"/>
      <c r="D36" s="125" t="s">
        <v>482</v>
      </c>
      <c r="E36" s="126">
        <f>SUM(E33:E35)</f>
        <v>0</v>
      </c>
      <c r="F36" s="126">
        <f>SUM(F33:F35)</f>
        <v>0</v>
      </c>
      <c r="G36" s="126">
        <f>SUM(G33:G35)</f>
        <v>0</v>
      </c>
      <c r="H36" s="69"/>
      <c r="I36" s="71"/>
      <c r="J36" s="70"/>
    </row>
    <row r="37" spans="1:10" s="77" customFormat="1" ht="15.75" thickBot="1" x14ac:dyDescent="0.3">
      <c r="A37" s="114"/>
      <c r="B37" s="71"/>
      <c r="C37" s="71"/>
      <c r="D37" s="204" t="s">
        <v>53</v>
      </c>
      <c r="E37" s="205"/>
      <c r="F37" s="205"/>
      <c r="G37" s="206"/>
      <c r="H37" s="71"/>
      <c r="I37" s="71"/>
      <c r="J37" s="70"/>
    </row>
    <row r="38" spans="1:10" s="77" customFormat="1" ht="15.75" thickBot="1" x14ac:dyDescent="0.3">
      <c r="A38" s="114"/>
      <c r="B38" s="71"/>
      <c r="C38" s="71"/>
      <c r="D38" s="165" t="s">
        <v>513</v>
      </c>
      <c r="E38" s="122">
        <f>INDEX(Eligibility!$K$2:$K$427,Eligibility!$A$1)</f>
        <v>0</v>
      </c>
      <c r="F38" s="122">
        <f>-INDEX(Withholding!$W$2:$W$428,Withholding!$A$1)</f>
        <v>0</v>
      </c>
      <c r="G38" s="122">
        <f>E38+F38</f>
        <v>0</v>
      </c>
      <c r="H38" s="71"/>
      <c r="I38" s="71"/>
      <c r="J38" s="70"/>
    </row>
    <row r="39" spans="1:10" s="77" customFormat="1" ht="15.75" thickBot="1" x14ac:dyDescent="0.3">
      <c r="A39" s="114"/>
      <c r="B39" s="71"/>
      <c r="C39" s="71"/>
      <c r="D39" s="204" t="s">
        <v>461</v>
      </c>
      <c r="E39" s="205"/>
      <c r="F39" s="205"/>
      <c r="G39" s="206"/>
      <c r="H39" s="71"/>
      <c r="I39" s="71"/>
      <c r="J39" s="70"/>
    </row>
    <row r="40" spans="1:10" s="77" customFormat="1" ht="15.75" thickBot="1" x14ac:dyDescent="0.3">
      <c r="A40" s="114"/>
      <c r="B40" s="71"/>
      <c r="C40" s="71"/>
      <c r="D40" s="112">
        <v>43787</v>
      </c>
      <c r="E40" s="133">
        <f>INDEX(Eligibility!$L$2:$L$427,Eligibility!$A$1)</f>
        <v>0</v>
      </c>
      <c r="F40" s="133">
        <f>-INDEX(Withholding!$X$2:$X$428,Withholding!$A$1)</f>
        <v>0</v>
      </c>
      <c r="G40" s="133">
        <f>E40+F40</f>
        <v>0</v>
      </c>
      <c r="H40" s="71"/>
      <c r="I40" s="71"/>
      <c r="J40" s="70"/>
    </row>
    <row r="41" spans="1:10" s="77" customFormat="1" ht="15.75" thickBot="1" x14ac:dyDescent="0.3">
      <c r="A41" s="114"/>
      <c r="B41" s="71"/>
      <c r="C41" s="71"/>
      <c r="D41" s="189">
        <v>43879</v>
      </c>
      <c r="E41" s="141">
        <f>INDEX(Eligibility!$M$2:$M$427,Eligibility!$A$1)</f>
        <v>0</v>
      </c>
      <c r="F41" s="141">
        <f>-INDEX(Withholding!$Y$2:$Y$428,Withholding!$A$1)</f>
        <v>0</v>
      </c>
      <c r="G41" s="141">
        <f>E41+F41</f>
        <v>0</v>
      </c>
      <c r="H41" s="71"/>
      <c r="I41" s="71"/>
      <c r="J41" s="70"/>
    </row>
    <row r="42" spans="1:10" s="77" customFormat="1" ht="15.75" thickBot="1" x14ac:dyDescent="0.3">
      <c r="A42" s="114"/>
      <c r="B42" s="71"/>
      <c r="C42" s="71"/>
      <c r="D42" s="168">
        <v>43990</v>
      </c>
      <c r="E42" s="122">
        <f>INDEX(Eligibility!$N$2:$N$427,Eligibility!$A$1)</f>
        <v>0</v>
      </c>
      <c r="F42" s="122">
        <f>-INDEX(Withholding!$Z$2:$Z$428,Withholding!$A$1)</f>
        <v>0</v>
      </c>
      <c r="G42" s="122">
        <f>E42+F42</f>
        <v>0</v>
      </c>
      <c r="H42" s="71"/>
      <c r="I42" s="71"/>
      <c r="J42" s="70"/>
    </row>
    <row r="43" spans="1:10" s="77" customFormat="1" ht="15.75" thickBot="1" x14ac:dyDescent="0.3">
      <c r="A43" s="114"/>
      <c r="B43" s="71"/>
      <c r="C43" s="71"/>
      <c r="D43" s="125" t="s">
        <v>483</v>
      </c>
      <c r="E43" s="126">
        <f>SUM(E40:E42)</f>
        <v>0</v>
      </c>
      <c r="F43" s="126">
        <f>SUM(F40:F42)</f>
        <v>0</v>
      </c>
      <c r="G43" s="126">
        <f>SUM(G40:G42)</f>
        <v>0</v>
      </c>
      <c r="H43" s="71"/>
      <c r="I43" s="71"/>
      <c r="J43" s="70"/>
    </row>
    <row r="44" spans="1:10" s="77" customFormat="1" ht="15.75" thickBot="1" x14ac:dyDescent="0.3">
      <c r="A44" s="114"/>
      <c r="B44" s="71"/>
      <c r="C44" s="71"/>
      <c r="D44" s="204" t="s">
        <v>51</v>
      </c>
      <c r="E44" s="205"/>
      <c r="F44" s="205"/>
      <c r="G44" s="206"/>
      <c r="H44" s="71"/>
      <c r="I44" s="71"/>
      <c r="J44" s="70"/>
    </row>
    <row r="45" spans="1:10" s="77" customFormat="1" ht="15.75" thickBot="1" x14ac:dyDescent="0.3">
      <c r="A45" s="114"/>
      <c r="B45" s="71"/>
      <c r="C45" s="71"/>
      <c r="D45" s="184" t="s">
        <v>507</v>
      </c>
      <c r="E45" s="122">
        <f>INDEX(Eligibility!$O$2:$O$427,Eligibility!$A$1)</f>
        <v>0</v>
      </c>
      <c r="F45" s="122">
        <f>-INDEX(Withholding!$AA$2:$AA$428,Withholding!$A$1)</f>
        <v>0</v>
      </c>
      <c r="G45" s="122">
        <f>E45+F45</f>
        <v>0</v>
      </c>
      <c r="H45" s="71"/>
      <c r="I45" s="71"/>
      <c r="J45" s="70"/>
    </row>
    <row r="46" spans="1:10" s="77" customFormat="1" ht="15.75" thickBot="1" x14ac:dyDescent="0.3">
      <c r="A46" s="114"/>
      <c r="B46" s="71"/>
      <c r="C46" s="71"/>
      <c r="D46" s="204" t="s">
        <v>504</v>
      </c>
      <c r="E46" s="205"/>
      <c r="F46" s="205"/>
      <c r="G46" s="206"/>
      <c r="H46" s="71"/>
      <c r="I46" s="71"/>
      <c r="J46" s="70"/>
    </row>
    <row r="47" spans="1:10" s="77" customFormat="1" ht="15.75" thickBot="1" x14ac:dyDescent="0.3">
      <c r="A47" s="114"/>
      <c r="B47" s="71"/>
      <c r="C47" s="71"/>
      <c r="D47" s="184" t="s">
        <v>514</v>
      </c>
      <c r="E47" s="122">
        <f>INDEX(Eligibility!$P$2:$P$427,Eligibility!$A$1)</f>
        <v>0</v>
      </c>
      <c r="F47" s="122">
        <f>-INDEX(Withholding!$AB$2:$AB$428,Withholding!$A$1)</f>
        <v>0</v>
      </c>
      <c r="G47" s="122">
        <f>E47+F47</f>
        <v>0</v>
      </c>
      <c r="H47" s="71"/>
      <c r="I47" s="71"/>
      <c r="J47" s="70"/>
    </row>
    <row r="48" spans="1:10" s="77" customFormat="1" ht="15.75" thickBot="1" x14ac:dyDescent="0.3">
      <c r="A48" s="114"/>
      <c r="B48" s="71"/>
      <c r="C48" s="71"/>
      <c r="D48" s="204" t="s">
        <v>496</v>
      </c>
      <c r="E48" s="205"/>
      <c r="F48" s="205"/>
      <c r="G48" s="206"/>
      <c r="H48" s="71"/>
      <c r="I48" s="71"/>
      <c r="J48" s="70"/>
    </row>
    <row r="49" spans="1:10" s="77" customFormat="1" ht="15.75" thickBot="1" x14ac:dyDescent="0.3">
      <c r="A49" s="114"/>
      <c r="B49" s="71"/>
      <c r="C49" s="71"/>
      <c r="D49" s="111">
        <v>43857</v>
      </c>
      <c r="E49" s="141">
        <f>INDEX(Eligibility!$Q$2:$Q$427,Eligibility!$A$1)</f>
        <v>0</v>
      </c>
      <c r="F49" s="141">
        <f>-INDEX(Withholding!$AC$2:$AC$428,Withholding!$A$1)</f>
        <v>0</v>
      </c>
      <c r="G49" s="141">
        <f>E49+F49</f>
        <v>0</v>
      </c>
      <c r="H49" s="71"/>
      <c r="I49" s="71"/>
      <c r="J49" s="70"/>
    </row>
    <row r="50" spans="1:10" s="77" customFormat="1" ht="15.75" thickBot="1" x14ac:dyDescent="0.3">
      <c r="A50" s="114"/>
      <c r="B50" s="71"/>
      <c r="C50" s="71"/>
      <c r="D50" s="135">
        <v>43997</v>
      </c>
      <c r="E50" s="136">
        <f>INDEX(Eligibility!$R$2:$R$427,Eligibility!$A$1)</f>
        <v>0</v>
      </c>
      <c r="F50" s="136">
        <f>-INDEX(Withholding!$AD$2:$AD$428,Withholding!$A$1)</f>
        <v>0</v>
      </c>
      <c r="G50" s="136">
        <f>E50+F50</f>
        <v>0</v>
      </c>
      <c r="H50" s="71"/>
      <c r="I50" s="71"/>
      <c r="J50" s="70"/>
    </row>
    <row r="51" spans="1:10" s="77" customFormat="1" ht="15.75" thickBot="1" x14ac:dyDescent="0.3">
      <c r="A51" s="114"/>
      <c r="B51" s="71"/>
      <c r="C51" s="71"/>
      <c r="D51" s="137" t="s">
        <v>508</v>
      </c>
      <c r="E51" s="136">
        <f>INDEX(Eligibility!$S$2:$S$427,Eligibility!$A$1)</f>
        <v>0</v>
      </c>
      <c r="F51" s="136">
        <f>-INDEX(Withholding!$AE$2:$AE$428,Withholding!$A$1)</f>
        <v>0</v>
      </c>
      <c r="G51" s="136">
        <f>E51+F51</f>
        <v>0</v>
      </c>
      <c r="H51" s="71"/>
      <c r="I51" s="71"/>
      <c r="J51" s="70"/>
    </row>
    <row r="52" spans="1:10" s="77" customFormat="1" ht="15.75" thickBot="1" x14ac:dyDescent="0.3">
      <c r="A52" s="114"/>
      <c r="B52" s="71"/>
      <c r="C52" s="71"/>
      <c r="D52" s="125" t="s">
        <v>484</v>
      </c>
      <c r="E52" s="126">
        <f>SUM(E49:E51)</f>
        <v>0</v>
      </c>
      <c r="F52" s="126">
        <f>SUM(F49:F51)</f>
        <v>0</v>
      </c>
      <c r="G52" s="126">
        <f>SUM(G49:G51)</f>
        <v>0</v>
      </c>
      <c r="H52" s="71"/>
      <c r="I52" s="71"/>
      <c r="J52" s="70"/>
    </row>
    <row r="53" spans="1:10" s="77" customFormat="1" ht="15.75" thickBot="1" x14ac:dyDescent="0.3">
      <c r="A53" s="114"/>
      <c r="B53" s="71"/>
      <c r="C53" s="71"/>
      <c r="D53" s="204" t="s">
        <v>4</v>
      </c>
      <c r="E53" s="205"/>
      <c r="F53" s="205"/>
      <c r="G53" s="206"/>
      <c r="H53" s="71"/>
      <c r="I53" s="71"/>
      <c r="J53" s="70"/>
    </row>
    <row r="54" spans="1:10" s="77" customFormat="1" ht="15.75" thickBot="1" x14ac:dyDescent="0.3">
      <c r="A54" s="114"/>
      <c r="B54" s="71"/>
      <c r="C54" s="71"/>
      <c r="D54" s="111">
        <v>43787</v>
      </c>
      <c r="E54" s="133">
        <f>INDEX(Eligibility!$T$2:$T$427,Eligibility!$A$1)</f>
        <v>0</v>
      </c>
      <c r="F54" s="133">
        <f>-INDEX(Withholding!$AF$2:$AF$428,Withholding!$A$1)</f>
        <v>0</v>
      </c>
      <c r="G54" s="133">
        <f t="shared" ref="G54:G60" si="0">E54+F54</f>
        <v>0</v>
      </c>
      <c r="H54" s="71"/>
      <c r="I54" s="71"/>
      <c r="J54" s="70"/>
    </row>
    <row r="55" spans="1:10" s="77" customFormat="1" ht="15.75" thickBot="1" x14ac:dyDescent="0.3">
      <c r="A55" s="114"/>
      <c r="B55" s="71"/>
      <c r="C55" s="71"/>
      <c r="D55" s="140">
        <v>43815</v>
      </c>
      <c r="E55" s="141">
        <f>INDEX(Eligibility!$U$2:$U$427,Eligibility!$A$1)</f>
        <v>0</v>
      </c>
      <c r="F55" s="141">
        <f>-INDEX(Withholding!$AG$2:$AG$428,Withholding!$A$1)</f>
        <v>0</v>
      </c>
      <c r="G55" s="141">
        <f t="shared" si="0"/>
        <v>0</v>
      </c>
      <c r="H55" s="71"/>
      <c r="I55" s="71"/>
      <c r="J55" s="70"/>
    </row>
    <row r="56" spans="1:10" s="80" customFormat="1" ht="15.75" thickBot="1" x14ac:dyDescent="0.3">
      <c r="A56" s="114"/>
      <c r="B56" s="71"/>
      <c r="C56" s="71"/>
      <c r="D56" s="140">
        <v>43851</v>
      </c>
      <c r="E56" s="141">
        <f>INDEX(Eligibility!$V$2:$V$427,Eligibility!$A$1)</f>
        <v>0</v>
      </c>
      <c r="F56" s="141">
        <f>-INDEX(Withholding!$AH$2:$AH$428,Withholding!$A$1)</f>
        <v>0</v>
      </c>
      <c r="G56" s="141">
        <f t="shared" si="0"/>
        <v>0</v>
      </c>
      <c r="H56" s="79"/>
      <c r="I56" s="79"/>
      <c r="J56" s="70"/>
    </row>
    <row r="57" spans="1:10" ht="16.5" thickBot="1" x14ac:dyDescent="0.3">
      <c r="A57" s="114"/>
      <c r="B57" s="71"/>
      <c r="C57" s="71"/>
      <c r="D57" s="140">
        <v>43879</v>
      </c>
      <c r="E57" s="141">
        <f>INDEX(Eligibility!$W$2:$W$427,Eligibility!$A$1)</f>
        <v>0</v>
      </c>
      <c r="F57" s="141">
        <f>-INDEX(Withholding!$AI$2:$AI$428,Withholding!$A$1)</f>
        <v>0</v>
      </c>
      <c r="G57" s="141">
        <f t="shared" si="0"/>
        <v>0</v>
      </c>
      <c r="H57" s="5"/>
      <c r="I57" s="71"/>
      <c r="J57" s="70"/>
    </row>
    <row r="58" spans="1:10" ht="15.75" thickBot="1" x14ac:dyDescent="0.3">
      <c r="A58" s="114"/>
      <c r="B58" s="71"/>
      <c r="C58" s="71"/>
      <c r="D58" s="165">
        <v>43906</v>
      </c>
      <c r="E58" s="122">
        <f>INDEX(Eligibility!$X$2:$X$427,Eligibility!$A$1)</f>
        <v>0</v>
      </c>
      <c r="F58" s="122">
        <f>-INDEX(Withholding!$AJ$2:$AJ$428,Withholding!$A$1)</f>
        <v>0</v>
      </c>
      <c r="G58" s="122">
        <f t="shared" si="0"/>
        <v>0</v>
      </c>
      <c r="H58" s="71"/>
      <c r="I58" s="71"/>
      <c r="J58" s="70"/>
    </row>
    <row r="59" spans="1:10" ht="15.75" thickBot="1" x14ac:dyDescent="0.3">
      <c r="A59" s="114"/>
      <c r="B59" s="71"/>
      <c r="C59" s="71"/>
      <c r="D59" s="193">
        <v>43990</v>
      </c>
      <c r="E59" s="122">
        <f>INDEX(Eligibility!$Y$2:$Y$427,Eligibility!$A$1)</f>
        <v>0</v>
      </c>
      <c r="F59" s="122">
        <f>-INDEX(Withholding!$AK$2:$AK$428,Withholding!$A$1)</f>
        <v>0</v>
      </c>
      <c r="G59" s="122">
        <f t="shared" si="0"/>
        <v>0</v>
      </c>
      <c r="H59" s="71"/>
      <c r="I59" s="71"/>
      <c r="J59" s="70"/>
    </row>
    <row r="60" spans="1:10" ht="15.75" thickBot="1" x14ac:dyDescent="0.3">
      <c r="A60" s="114"/>
      <c r="B60" s="71"/>
      <c r="C60" s="71"/>
      <c r="D60" s="137" t="s">
        <v>509</v>
      </c>
      <c r="E60" s="136">
        <f>INDEX(Eligibility!$Z$2:$Z$427,Eligibility!$A$1)</f>
        <v>0</v>
      </c>
      <c r="F60" s="136">
        <f>-INDEX(Withholding!$AL$2:$AL$428,Withholding!$A$1)</f>
        <v>0</v>
      </c>
      <c r="G60" s="136">
        <f t="shared" si="0"/>
        <v>0</v>
      </c>
      <c r="H60" s="71"/>
      <c r="I60" s="71"/>
      <c r="J60" s="70"/>
    </row>
    <row r="61" spans="1:10" ht="15.75" thickBot="1" x14ac:dyDescent="0.3">
      <c r="A61" s="114"/>
      <c r="B61" s="71"/>
      <c r="C61" s="71"/>
      <c r="D61" s="127" t="s">
        <v>485</v>
      </c>
      <c r="E61" s="126">
        <f>SUM(E54:E60)</f>
        <v>0</v>
      </c>
      <c r="F61" s="126">
        <f>SUM(F54:F60)</f>
        <v>0</v>
      </c>
      <c r="G61" s="126">
        <f>SUM(G54:G60)</f>
        <v>0</v>
      </c>
      <c r="H61" s="71"/>
      <c r="I61" s="71"/>
      <c r="J61" s="70"/>
    </row>
    <row r="62" spans="1:10" ht="15.75" thickBot="1" x14ac:dyDescent="0.3">
      <c r="A62" s="114"/>
      <c r="B62" s="71"/>
      <c r="C62" s="71"/>
      <c r="D62" s="195" t="s">
        <v>494</v>
      </c>
      <c r="E62" s="196"/>
      <c r="F62" s="196"/>
      <c r="G62" s="197"/>
      <c r="H62" s="71"/>
      <c r="I62" s="71"/>
      <c r="J62" s="70"/>
    </row>
    <row r="63" spans="1:10" ht="15.75" thickBot="1" x14ac:dyDescent="0.3">
      <c r="A63" s="114"/>
      <c r="C63" s="71"/>
      <c r="D63" s="138" t="s">
        <v>510</v>
      </c>
      <c r="E63" s="136">
        <f>INDEX(Eligibility!$AA$2:$AA$427,Eligibility!$A$1)</f>
        <v>0</v>
      </c>
      <c r="F63" s="136">
        <f>-INDEX(Withholding!$AM$2:$AM$428,Withholding!$A$1)</f>
        <v>0</v>
      </c>
      <c r="G63" s="136">
        <f>E63+F63</f>
        <v>0</v>
      </c>
      <c r="H63" s="71"/>
      <c r="I63" s="71"/>
      <c r="J63" s="70"/>
    </row>
    <row r="64" spans="1:10" ht="15.75" thickBot="1" x14ac:dyDescent="0.3">
      <c r="A64" s="114"/>
      <c r="B64" s="71"/>
      <c r="C64" s="71"/>
      <c r="D64" s="2"/>
      <c r="E64" s="78"/>
      <c r="F64" s="71"/>
      <c r="G64" s="71"/>
      <c r="H64" s="71"/>
      <c r="I64" s="71"/>
      <c r="J64" s="70"/>
    </row>
    <row r="65" spans="1:10" ht="15.75" thickBot="1" x14ac:dyDescent="0.3">
      <c r="A65" s="114"/>
      <c r="B65" s="71"/>
      <c r="C65" s="71"/>
      <c r="D65" s="131" t="s">
        <v>487</v>
      </c>
      <c r="E65" s="183">
        <f>E31+E36+E38+E43+E45+E52+E61+E63</f>
        <v>0</v>
      </c>
      <c r="F65" s="183">
        <f>F31+F36+F38+F43+F45+F52+F61+F63</f>
        <v>0</v>
      </c>
      <c r="G65" s="183">
        <f>G31+G36+G38+G43+G45+G52+G61+G63</f>
        <v>0</v>
      </c>
      <c r="H65" s="71"/>
      <c r="I65" s="71"/>
      <c r="J65" s="70"/>
    </row>
    <row r="66" spans="1:10" ht="15.75" thickBot="1" x14ac:dyDescent="0.3">
      <c r="A66" s="116"/>
      <c r="B66" s="85"/>
      <c r="C66" s="85"/>
      <c r="D66" s="83"/>
      <c r="E66" s="83"/>
      <c r="F66" s="4"/>
      <c r="G66" s="84"/>
      <c r="H66" s="85"/>
      <c r="I66" s="85"/>
      <c r="J66" s="86"/>
    </row>
  </sheetData>
  <mergeCells count="24">
    <mergeCell ref="C14:G14"/>
    <mergeCell ref="C15:G15"/>
    <mergeCell ref="C17:G17"/>
    <mergeCell ref="C20:G20"/>
    <mergeCell ref="C12:G12"/>
    <mergeCell ref="C18:G18"/>
    <mergeCell ref="C19:G19"/>
    <mergeCell ref="B2:I2"/>
    <mergeCell ref="B6:I8"/>
    <mergeCell ref="I4:J4"/>
    <mergeCell ref="C10:G10"/>
    <mergeCell ref="C11:G11"/>
    <mergeCell ref="I3:J3"/>
    <mergeCell ref="D62:G62"/>
    <mergeCell ref="C16:G16"/>
    <mergeCell ref="C22:G22"/>
    <mergeCell ref="D32:G32"/>
    <mergeCell ref="D37:G37"/>
    <mergeCell ref="D39:G39"/>
    <mergeCell ref="D44:G44"/>
    <mergeCell ref="D48:G48"/>
    <mergeCell ref="D53:G53"/>
    <mergeCell ref="D25:G25"/>
    <mergeCell ref="D46:G46"/>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2028825</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1076325</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65508</xdr:row>
                    <xdr:rowOff>0</xdr:rowOff>
                  </from>
                  <to>
                    <xdr:col>3</xdr:col>
                    <xdr:colOff>2028825</xdr:colOff>
                    <xdr:row>65508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9"/>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8.7109375" style="12" customWidth="1"/>
    <col min="2" max="2" width="32.5703125" style="8" customWidth="1"/>
    <col min="3" max="3" width="19" style="15" bestFit="1" customWidth="1"/>
    <col min="4" max="4" width="19.42578125" style="15" bestFit="1" customWidth="1"/>
    <col min="5" max="5" width="16.140625" style="15" bestFit="1" customWidth="1"/>
    <col min="6" max="6" width="20.7109375" style="15" bestFit="1" customWidth="1"/>
    <col min="7" max="7" width="21" style="15" bestFit="1" customWidth="1"/>
    <col min="8" max="8" width="15.85546875" style="15" customWidth="1"/>
    <col min="9" max="9" width="16.28515625" style="15" bestFit="1" customWidth="1"/>
    <col min="10" max="12" width="24.42578125" style="42" customWidth="1"/>
    <col min="13" max="13" width="16.28515625" style="15" customWidth="1"/>
    <col min="14" max="15" width="15" style="15" customWidth="1"/>
    <col min="16" max="16" width="16.28515625" style="15" customWidth="1"/>
    <col min="17" max="17" width="13.85546875" style="15" bestFit="1" customWidth="1"/>
    <col min="18" max="19" width="17.7109375" style="15" customWidth="1"/>
    <col min="20" max="20" width="13.85546875" style="15" customWidth="1"/>
    <col min="21" max="21" width="12.140625" style="15" bestFit="1" customWidth="1"/>
    <col min="22" max="22" width="15.42578125" style="15" customWidth="1"/>
    <col min="23" max="23" width="22" style="9" customWidth="1"/>
    <col min="24" max="26" width="15" style="15" customWidth="1"/>
    <col min="27" max="28" width="18.5703125" style="15" customWidth="1"/>
    <col min="29" max="29" width="12.140625" style="15" customWidth="1"/>
    <col min="30" max="31" width="17.7109375" style="15" customWidth="1"/>
    <col min="32" max="32" width="15" style="15" customWidth="1"/>
    <col min="33" max="36" width="15" style="9" customWidth="1"/>
    <col min="37" max="37" width="15" style="15" customWidth="1"/>
    <col min="38" max="38" width="22.140625" style="15" customWidth="1"/>
    <col min="39" max="39" width="25.140625" style="9" customWidth="1"/>
    <col min="40" max="40" width="24" style="22" bestFit="1" customWidth="1"/>
    <col min="41" max="16384" width="9.140625" style="35"/>
  </cols>
  <sheetData>
    <row r="1" spans="1:40" s="30" customFormat="1" ht="45" x14ac:dyDescent="0.25">
      <c r="A1" s="6">
        <v>1</v>
      </c>
      <c r="B1" s="191" t="s">
        <v>5</v>
      </c>
      <c r="C1" s="24" t="s">
        <v>35</v>
      </c>
      <c r="D1" s="24" t="s">
        <v>36</v>
      </c>
      <c r="E1" s="19" t="s">
        <v>27</v>
      </c>
      <c r="F1" s="24" t="s">
        <v>37</v>
      </c>
      <c r="G1" s="24" t="s">
        <v>38</v>
      </c>
      <c r="H1" s="6" t="s">
        <v>28</v>
      </c>
      <c r="I1" s="30" t="s">
        <v>457</v>
      </c>
      <c r="J1" s="40" t="s">
        <v>462</v>
      </c>
      <c r="K1" s="40" t="s">
        <v>463</v>
      </c>
      <c r="L1" s="40" t="s">
        <v>477</v>
      </c>
      <c r="M1" s="40" t="s">
        <v>464</v>
      </c>
      <c r="N1" s="40" t="s">
        <v>465</v>
      </c>
      <c r="O1" s="40" t="s">
        <v>497</v>
      </c>
      <c r="P1" s="31" t="s">
        <v>458</v>
      </c>
      <c r="Q1" s="109" t="s">
        <v>459</v>
      </c>
      <c r="R1" s="109" t="s">
        <v>21</v>
      </c>
      <c r="S1" s="109" t="s">
        <v>24</v>
      </c>
      <c r="T1" s="109" t="s">
        <v>16</v>
      </c>
      <c r="U1" s="109" t="s">
        <v>22</v>
      </c>
      <c r="V1" s="109" t="s">
        <v>25</v>
      </c>
      <c r="W1" s="109" t="s">
        <v>52</v>
      </c>
      <c r="X1" s="109" t="s">
        <v>453</v>
      </c>
      <c r="Y1" s="109" t="s">
        <v>454</v>
      </c>
      <c r="Z1" s="109" t="s">
        <v>455</v>
      </c>
      <c r="AA1" s="109" t="s">
        <v>456</v>
      </c>
      <c r="AB1" s="176" t="s">
        <v>512</v>
      </c>
      <c r="AC1" s="109" t="s">
        <v>18</v>
      </c>
      <c r="AD1" s="109" t="s">
        <v>449</v>
      </c>
      <c r="AE1" s="109" t="s">
        <v>451</v>
      </c>
      <c r="AF1" s="109" t="s">
        <v>14</v>
      </c>
      <c r="AG1" s="109" t="s">
        <v>15</v>
      </c>
      <c r="AH1" s="109" t="s">
        <v>17</v>
      </c>
      <c r="AI1" s="109" t="s">
        <v>19</v>
      </c>
      <c r="AJ1" s="109" t="s">
        <v>20</v>
      </c>
      <c r="AK1" s="109" t="s">
        <v>23</v>
      </c>
      <c r="AL1" s="109" t="s">
        <v>450</v>
      </c>
      <c r="AM1" s="109" t="s">
        <v>474</v>
      </c>
      <c r="AN1" s="32" t="s">
        <v>26</v>
      </c>
    </row>
    <row r="2" spans="1:40" ht="15.75" thickBot="1" x14ac:dyDescent="0.3">
      <c r="A2" s="60" t="s">
        <v>29</v>
      </c>
      <c r="B2" s="61" t="s">
        <v>30</v>
      </c>
      <c r="C2" s="62">
        <v>0</v>
      </c>
      <c r="D2" s="62">
        <v>0</v>
      </c>
      <c r="E2" s="62">
        <v>0</v>
      </c>
      <c r="F2" s="62">
        <v>0</v>
      </c>
      <c r="G2" s="62">
        <v>0</v>
      </c>
      <c r="H2" s="62">
        <v>0</v>
      </c>
      <c r="I2" s="62">
        <v>0</v>
      </c>
      <c r="J2" s="63">
        <v>0</v>
      </c>
      <c r="K2" s="63">
        <v>0</v>
      </c>
      <c r="L2" s="63">
        <v>0</v>
      </c>
      <c r="M2" s="54">
        <v>0</v>
      </c>
      <c r="N2" s="54">
        <v>0</v>
      </c>
      <c r="O2" s="54"/>
      <c r="P2" s="62">
        <v>0</v>
      </c>
      <c r="Q2" s="54">
        <v>0</v>
      </c>
      <c r="R2" s="54">
        <v>0</v>
      </c>
      <c r="S2" s="54">
        <v>0</v>
      </c>
      <c r="T2" s="54">
        <v>0</v>
      </c>
      <c r="U2" s="54">
        <v>0</v>
      </c>
      <c r="V2" s="64">
        <v>0</v>
      </c>
      <c r="W2" s="54">
        <v>0</v>
      </c>
      <c r="X2" s="54">
        <v>0</v>
      </c>
      <c r="Y2" s="54">
        <v>0</v>
      </c>
      <c r="Z2" s="54">
        <v>0</v>
      </c>
      <c r="AA2" s="54">
        <v>0</v>
      </c>
      <c r="AB2" s="54"/>
      <c r="AC2" s="54">
        <v>0</v>
      </c>
      <c r="AD2" s="54">
        <v>0</v>
      </c>
      <c r="AE2" s="54">
        <v>0</v>
      </c>
      <c r="AF2" s="54">
        <v>0</v>
      </c>
      <c r="AG2" s="54">
        <v>0</v>
      </c>
      <c r="AH2" s="54">
        <v>0</v>
      </c>
      <c r="AI2" s="54">
        <v>0</v>
      </c>
      <c r="AJ2" s="54">
        <v>0</v>
      </c>
      <c r="AK2" s="54">
        <v>0</v>
      </c>
      <c r="AL2" s="54">
        <v>0</v>
      </c>
      <c r="AM2" s="54">
        <v>0</v>
      </c>
      <c r="AN2" s="54">
        <v>0</v>
      </c>
    </row>
    <row r="3" spans="1:40" ht="15.75" thickBot="1" x14ac:dyDescent="0.3">
      <c r="A3" s="89">
        <v>7</v>
      </c>
      <c r="B3" s="97" t="s">
        <v>55</v>
      </c>
      <c r="C3" s="58">
        <v>788031</v>
      </c>
      <c r="D3" s="120">
        <v>0</v>
      </c>
      <c r="E3" s="91">
        <v>788031</v>
      </c>
      <c r="F3" s="25">
        <v>862685</v>
      </c>
      <c r="G3" s="25">
        <v>0</v>
      </c>
      <c r="H3" s="92">
        <v>862685</v>
      </c>
      <c r="I3" s="92">
        <v>-74654</v>
      </c>
      <c r="J3" s="25">
        <v>32184</v>
      </c>
      <c r="K3" s="25">
        <v>0</v>
      </c>
      <c r="L3" s="58">
        <v>0</v>
      </c>
      <c r="M3" s="58">
        <v>0</v>
      </c>
      <c r="N3" s="90"/>
      <c r="O3" s="90">
        <v>0</v>
      </c>
      <c r="P3" s="92">
        <v>-106838</v>
      </c>
      <c r="Q3" s="43"/>
      <c r="R3" s="43"/>
      <c r="S3" s="55">
        <v>106838</v>
      </c>
      <c r="T3" s="34"/>
      <c r="U3" s="34"/>
      <c r="V3" s="43"/>
      <c r="W3" s="93"/>
      <c r="X3" s="91"/>
      <c r="Y3" s="91"/>
      <c r="Z3" s="91"/>
      <c r="AA3" s="91"/>
      <c r="AB3" s="91"/>
      <c r="AC3" s="91"/>
      <c r="AD3" s="92"/>
      <c r="AE3" s="16"/>
      <c r="AF3" s="91"/>
      <c r="AG3" s="93"/>
      <c r="AH3" s="93"/>
      <c r="AI3" s="93"/>
      <c r="AJ3" s="93"/>
      <c r="AK3" s="92"/>
      <c r="AL3" s="92"/>
      <c r="AM3" s="98"/>
      <c r="AN3" s="106">
        <v>0</v>
      </c>
    </row>
    <row r="4" spans="1:40" ht="15.75" thickBot="1" x14ac:dyDescent="0.3">
      <c r="A4" s="46">
        <v>14</v>
      </c>
      <c r="B4" s="94" t="s">
        <v>56</v>
      </c>
      <c r="C4" s="58">
        <v>209333</v>
      </c>
      <c r="D4" s="120">
        <v>0</v>
      </c>
      <c r="E4" s="10">
        <v>209333</v>
      </c>
      <c r="F4" s="25">
        <v>943079</v>
      </c>
      <c r="G4" s="25">
        <v>0</v>
      </c>
      <c r="H4" s="16">
        <v>943079</v>
      </c>
      <c r="I4" s="16">
        <v>-733746</v>
      </c>
      <c r="J4" s="25">
        <v>8046</v>
      </c>
      <c r="K4" s="25">
        <v>0</v>
      </c>
      <c r="L4" s="58">
        <v>0</v>
      </c>
      <c r="M4" s="58">
        <v>5629.53</v>
      </c>
      <c r="N4" s="25"/>
      <c r="O4" s="90">
        <v>0</v>
      </c>
      <c r="P4" s="92">
        <v>-747421.53</v>
      </c>
      <c r="Q4" s="43"/>
      <c r="R4" s="43"/>
      <c r="S4" s="55">
        <v>747421.53</v>
      </c>
      <c r="T4" s="57"/>
      <c r="U4" s="57"/>
      <c r="V4" s="55"/>
      <c r="W4" s="11"/>
      <c r="X4" s="10"/>
      <c r="Y4" s="10"/>
      <c r="Z4" s="10"/>
      <c r="AA4" s="10"/>
      <c r="AB4" s="10"/>
      <c r="AC4" s="10"/>
      <c r="AD4" s="16"/>
      <c r="AE4" s="16"/>
      <c r="AF4" s="10"/>
      <c r="AG4" s="11"/>
      <c r="AH4" s="11"/>
      <c r="AI4" s="11"/>
      <c r="AJ4" s="11"/>
      <c r="AK4" s="16"/>
      <c r="AL4" s="16"/>
      <c r="AM4" s="99"/>
      <c r="AN4" s="106">
        <v>0</v>
      </c>
    </row>
    <row r="5" spans="1:40" ht="15.75" thickBot="1" x14ac:dyDescent="0.3">
      <c r="A5" s="46">
        <v>63</v>
      </c>
      <c r="B5" s="94" t="s">
        <v>57</v>
      </c>
      <c r="C5" s="58">
        <v>185819</v>
      </c>
      <c r="D5" s="120">
        <v>0</v>
      </c>
      <c r="E5" s="10">
        <v>185819</v>
      </c>
      <c r="F5" s="25">
        <v>1186179</v>
      </c>
      <c r="G5" s="25">
        <v>0</v>
      </c>
      <c r="H5" s="16">
        <v>1186179</v>
      </c>
      <c r="I5" s="16">
        <v>-1000360</v>
      </c>
      <c r="J5" s="25">
        <v>0</v>
      </c>
      <c r="K5" s="25">
        <v>0</v>
      </c>
      <c r="L5" s="58">
        <v>0</v>
      </c>
      <c r="M5" s="58">
        <v>0</v>
      </c>
      <c r="N5" s="25"/>
      <c r="O5" s="90">
        <v>0</v>
      </c>
      <c r="P5" s="92">
        <v>-1000360</v>
      </c>
      <c r="Q5" s="43"/>
      <c r="R5" s="43">
        <v>68908</v>
      </c>
      <c r="S5" s="55">
        <v>931452</v>
      </c>
      <c r="T5" s="57"/>
      <c r="U5" s="57"/>
      <c r="V5" s="55"/>
      <c r="W5" s="11"/>
      <c r="X5" s="10"/>
      <c r="Y5" s="10"/>
      <c r="Z5" s="10"/>
      <c r="AA5" s="10"/>
      <c r="AB5" s="10"/>
      <c r="AC5" s="10"/>
      <c r="AD5" s="16"/>
      <c r="AE5" s="16"/>
      <c r="AF5" s="10"/>
      <c r="AG5" s="11"/>
      <c r="AH5" s="11"/>
      <c r="AI5" s="11"/>
      <c r="AJ5" s="11"/>
      <c r="AK5" s="16"/>
      <c r="AL5" s="16"/>
      <c r="AM5" s="99"/>
      <c r="AN5" s="106">
        <v>0</v>
      </c>
    </row>
    <row r="6" spans="1:40" ht="15.75" thickBot="1" x14ac:dyDescent="0.3">
      <c r="A6" s="46">
        <v>70</v>
      </c>
      <c r="B6" s="94" t="s">
        <v>58</v>
      </c>
      <c r="C6" s="58">
        <v>266728</v>
      </c>
      <c r="D6" s="120">
        <v>0</v>
      </c>
      <c r="E6" s="10">
        <v>266728</v>
      </c>
      <c r="F6" s="25">
        <v>570057</v>
      </c>
      <c r="G6" s="25">
        <v>0</v>
      </c>
      <c r="H6" s="16">
        <v>570057</v>
      </c>
      <c r="I6" s="16">
        <v>-303329</v>
      </c>
      <c r="J6" s="25">
        <v>37499</v>
      </c>
      <c r="K6" s="25">
        <v>0</v>
      </c>
      <c r="L6" s="58">
        <v>0</v>
      </c>
      <c r="M6" s="58">
        <v>0</v>
      </c>
      <c r="N6" s="25"/>
      <c r="O6" s="90">
        <v>0</v>
      </c>
      <c r="P6" s="92">
        <v>-340828</v>
      </c>
      <c r="Q6" s="55"/>
      <c r="R6" s="43"/>
      <c r="S6" s="55">
        <v>340828</v>
      </c>
      <c r="T6" s="57"/>
      <c r="U6" s="57"/>
      <c r="V6" s="55"/>
      <c r="W6" s="11"/>
      <c r="X6" s="10"/>
      <c r="Y6" s="10"/>
      <c r="Z6" s="10"/>
      <c r="AA6" s="10"/>
      <c r="AB6" s="10"/>
      <c r="AC6" s="10"/>
      <c r="AD6" s="16"/>
      <c r="AE6" s="16"/>
      <c r="AF6" s="10"/>
      <c r="AG6" s="11"/>
      <c r="AH6" s="11"/>
      <c r="AI6" s="11"/>
      <c r="AJ6" s="11"/>
      <c r="AK6" s="16"/>
      <c r="AL6" s="16"/>
      <c r="AM6" s="99"/>
      <c r="AN6" s="106">
        <v>0</v>
      </c>
    </row>
    <row r="7" spans="1:40" ht="15.75" thickBot="1" x14ac:dyDescent="0.3">
      <c r="A7" s="46">
        <v>84</v>
      </c>
      <c r="B7" s="94" t="s">
        <v>59</v>
      </c>
      <c r="C7" s="58">
        <v>370805</v>
      </c>
      <c r="D7" s="120">
        <v>0</v>
      </c>
      <c r="E7" s="10">
        <v>370805</v>
      </c>
      <c r="F7" s="25">
        <v>174939</v>
      </c>
      <c r="G7" s="25">
        <v>0</v>
      </c>
      <c r="H7" s="16">
        <v>174939</v>
      </c>
      <c r="I7" s="16">
        <v>195866</v>
      </c>
      <c r="J7" s="25">
        <v>0</v>
      </c>
      <c r="K7" s="25">
        <v>0</v>
      </c>
      <c r="L7" s="58">
        <v>0</v>
      </c>
      <c r="M7" s="58">
        <v>0</v>
      </c>
      <c r="N7" s="25"/>
      <c r="O7" s="90">
        <v>0</v>
      </c>
      <c r="P7" s="92">
        <v>195866</v>
      </c>
      <c r="Q7" s="55"/>
      <c r="R7" s="43"/>
      <c r="S7" s="55">
        <v>0</v>
      </c>
      <c r="T7" s="57"/>
      <c r="U7" s="57"/>
      <c r="V7" s="55"/>
      <c r="W7" s="11"/>
      <c r="X7" s="10"/>
      <c r="Y7" s="10"/>
      <c r="Z7" s="10"/>
      <c r="AA7" s="10"/>
      <c r="AB7" s="10"/>
      <c r="AC7" s="10"/>
      <c r="AD7" s="16"/>
      <c r="AE7" s="16"/>
      <c r="AF7" s="10"/>
      <c r="AG7" s="11"/>
      <c r="AH7" s="11"/>
      <c r="AI7" s="11"/>
      <c r="AJ7" s="11"/>
      <c r="AK7" s="16"/>
      <c r="AL7" s="16"/>
      <c r="AM7" s="99"/>
      <c r="AN7" s="106">
        <v>195866</v>
      </c>
    </row>
    <row r="8" spans="1:40" ht="15.75" thickBot="1" x14ac:dyDescent="0.3">
      <c r="A8" s="46">
        <v>91</v>
      </c>
      <c r="B8" s="94" t="s">
        <v>60</v>
      </c>
      <c r="C8" s="58">
        <v>516595</v>
      </c>
      <c r="D8" s="120">
        <v>0</v>
      </c>
      <c r="E8" s="10">
        <v>516595</v>
      </c>
      <c r="F8" s="25">
        <v>212349</v>
      </c>
      <c r="G8" s="25">
        <v>0</v>
      </c>
      <c r="H8" s="16">
        <v>212349</v>
      </c>
      <c r="I8" s="16">
        <v>304246</v>
      </c>
      <c r="J8" s="25">
        <v>0</v>
      </c>
      <c r="K8" s="25">
        <v>0</v>
      </c>
      <c r="L8" s="58">
        <v>0</v>
      </c>
      <c r="M8" s="58">
        <v>0</v>
      </c>
      <c r="N8" s="25"/>
      <c r="O8" s="90">
        <v>0</v>
      </c>
      <c r="P8" s="92">
        <v>304246</v>
      </c>
      <c r="Q8" s="55"/>
      <c r="R8" s="43"/>
      <c r="S8" s="55">
        <v>0</v>
      </c>
      <c r="T8" s="34"/>
      <c r="U8" s="34"/>
      <c r="V8" s="43"/>
      <c r="W8" s="11"/>
      <c r="X8" s="10"/>
      <c r="Y8" s="10"/>
      <c r="Z8" s="10"/>
      <c r="AA8" s="10"/>
      <c r="AB8" s="10"/>
      <c r="AC8" s="10"/>
      <c r="AD8" s="16"/>
      <c r="AE8" s="16"/>
      <c r="AF8" s="10"/>
      <c r="AG8" s="11"/>
      <c r="AH8" s="11"/>
      <c r="AI8" s="11"/>
      <c r="AJ8" s="11"/>
      <c r="AK8" s="16"/>
      <c r="AL8" s="16"/>
      <c r="AM8" s="99"/>
      <c r="AN8" s="106">
        <v>304246</v>
      </c>
    </row>
    <row r="9" spans="1:40" ht="15.75" thickBot="1" x14ac:dyDescent="0.3">
      <c r="A9" s="46">
        <v>105</v>
      </c>
      <c r="B9" s="94" t="s">
        <v>61</v>
      </c>
      <c r="C9" s="58">
        <v>333825</v>
      </c>
      <c r="D9" s="120">
        <v>0</v>
      </c>
      <c r="E9" s="10">
        <v>333825</v>
      </c>
      <c r="F9" s="25">
        <v>835244</v>
      </c>
      <c r="G9" s="25">
        <v>0</v>
      </c>
      <c r="H9" s="16">
        <v>835244</v>
      </c>
      <c r="I9" s="16">
        <v>-501419</v>
      </c>
      <c r="J9" s="25">
        <v>24138</v>
      </c>
      <c r="K9" s="25">
        <v>0</v>
      </c>
      <c r="L9" s="58">
        <v>0</v>
      </c>
      <c r="M9" s="58">
        <v>0</v>
      </c>
      <c r="N9" s="25"/>
      <c r="O9" s="90">
        <v>0</v>
      </c>
      <c r="P9" s="92">
        <v>-525557</v>
      </c>
      <c r="Q9" s="55"/>
      <c r="R9" s="43"/>
      <c r="S9" s="55">
        <v>525557</v>
      </c>
      <c r="T9" s="34"/>
      <c r="U9" s="34"/>
      <c r="V9" s="43"/>
      <c r="W9" s="11"/>
      <c r="X9" s="10"/>
      <c r="Y9" s="10"/>
      <c r="Z9" s="10"/>
      <c r="AA9" s="10"/>
      <c r="AB9" s="10"/>
      <c r="AC9" s="10"/>
      <c r="AD9" s="16"/>
      <c r="AE9" s="16"/>
      <c r="AF9" s="10"/>
      <c r="AG9" s="11"/>
      <c r="AH9" s="11"/>
      <c r="AI9" s="11"/>
      <c r="AJ9" s="11"/>
      <c r="AK9" s="16"/>
      <c r="AL9" s="16"/>
      <c r="AM9" s="99"/>
      <c r="AN9" s="106">
        <v>0</v>
      </c>
    </row>
    <row r="10" spans="1:40" ht="15.75" thickBot="1" x14ac:dyDescent="0.3">
      <c r="A10" s="46">
        <v>112</v>
      </c>
      <c r="B10" s="94" t="s">
        <v>62</v>
      </c>
      <c r="C10" s="58">
        <v>2467107</v>
      </c>
      <c r="D10" s="120">
        <v>0</v>
      </c>
      <c r="E10" s="10">
        <v>2467107</v>
      </c>
      <c r="F10" s="25">
        <v>1057751</v>
      </c>
      <c r="G10" s="25">
        <v>0</v>
      </c>
      <c r="H10" s="16">
        <v>1057751</v>
      </c>
      <c r="I10" s="16">
        <v>1409356</v>
      </c>
      <c r="J10" s="25">
        <v>137428</v>
      </c>
      <c r="K10" s="25">
        <v>0</v>
      </c>
      <c r="L10" s="58">
        <v>0</v>
      </c>
      <c r="M10" s="58">
        <v>0</v>
      </c>
      <c r="N10" s="25"/>
      <c r="O10" s="90">
        <v>0</v>
      </c>
      <c r="P10" s="92">
        <v>1271928</v>
      </c>
      <c r="Q10" s="55"/>
      <c r="R10" s="43"/>
      <c r="S10" s="55">
        <v>137428</v>
      </c>
      <c r="T10" s="34"/>
      <c r="U10" s="34"/>
      <c r="V10" s="43"/>
      <c r="W10" s="11"/>
      <c r="X10" s="10"/>
      <c r="Y10" s="10"/>
      <c r="Z10" s="10"/>
      <c r="AA10" s="10"/>
      <c r="AB10" s="10"/>
      <c r="AC10" s="10"/>
      <c r="AD10" s="16"/>
      <c r="AE10" s="16"/>
      <c r="AF10" s="10"/>
      <c r="AG10" s="11"/>
      <c r="AH10" s="11"/>
      <c r="AI10" s="11"/>
      <c r="AJ10" s="11"/>
      <c r="AK10" s="16"/>
      <c r="AL10" s="16"/>
      <c r="AM10" s="99"/>
      <c r="AN10" s="106">
        <v>1409356</v>
      </c>
    </row>
    <row r="11" spans="1:40" ht="15.75" thickBot="1" x14ac:dyDescent="0.3">
      <c r="A11" s="46">
        <v>119</v>
      </c>
      <c r="B11" s="94" t="s">
        <v>63</v>
      </c>
      <c r="C11" s="58">
        <v>980858</v>
      </c>
      <c r="D11" s="120">
        <v>0</v>
      </c>
      <c r="E11" s="10">
        <v>980858</v>
      </c>
      <c r="F11" s="25">
        <v>1311919</v>
      </c>
      <c r="G11" s="25">
        <v>0</v>
      </c>
      <c r="H11" s="16">
        <v>1311919</v>
      </c>
      <c r="I11" s="16">
        <v>-331061</v>
      </c>
      <c r="J11" s="25">
        <v>0</v>
      </c>
      <c r="K11" s="25">
        <v>0</v>
      </c>
      <c r="L11" s="58">
        <v>0</v>
      </c>
      <c r="M11" s="58">
        <v>0</v>
      </c>
      <c r="N11" s="25"/>
      <c r="O11" s="90">
        <v>0</v>
      </c>
      <c r="P11" s="92">
        <v>-331061</v>
      </c>
      <c r="Q11" s="55"/>
      <c r="R11" s="43"/>
      <c r="S11" s="55">
        <v>331061</v>
      </c>
      <c r="T11" s="34"/>
      <c r="U11" s="34"/>
      <c r="V11" s="43"/>
      <c r="W11" s="11"/>
      <c r="X11" s="10"/>
      <c r="Y11" s="10"/>
      <c r="Z11" s="10"/>
      <c r="AA11" s="10"/>
      <c r="AB11" s="10"/>
      <c r="AC11" s="10"/>
      <c r="AD11" s="16"/>
      <c r="AE11" s="16"/>
      <c r="AF11" s="10"/>
      <c r="AG11" s="11"/>
      <c r="AH11" s="11"/>
      <c r="AI11" s="11"/>
      <c r="AJ11" s="11"/>
      <c r="AK11" s="16"/>
      <c r="AL11" s="16"/>
      <c r="AM11" s="99"/>
      <c r="AN11" s="106">
        <v>0</v>
      </c>
    </row>
    <row r="12" spans="1:40" ht="15.75" thickBot="1" x14ac:dyDescent="0.3">
      <c r="A12" s="46">
        <v>140</v>
      </c>
      <c r="B12" s="94" t="s">
        <v>64</v>
      </c>
      <c r="C12" s="58">
        <v>270234</v>
      </c>
      <c r="D12" s="120">
        <v>0</v>
      </c>
      <c r="E12" s="10">
        <v>270234</v>
      </c>
      <c r="F12" s="25">
        <v>1274810</v>
      </c>
      <c r="G12" s="25">
        <v>0</v>
      </c>
      <c r="H12" s="16">
        <v>1274810</v>
      </c>
      <c r="I12" s="16">
        <v>-1004576</v>
      </c>
      <c r="J12" s="25">
        <v>704025</v>
      </c>
      <c r="K12" s="25">
        <v>0</v>
      </c>
      <c r="L12" s="58">
        <v>0</v>
      </c>
      <c r="M12" s="58">
        <v>0</v>
      </c>
      <c r="N12" s="25"/>
      <c r="O12" s="90">
        <v>0</v>
      </c>
      <c r="P12" s="92">
        <v>-1708601</v>
      </c>
      <c r="Q12" s="55"/>
      <c r="R12" s="43"/>
      <c r="S12" s="55">
        <v>1708601</v>
      </c>
      <c r="T12" s="34"/>
      <c r="U12" s="34"/>
      <c r="V12" s="43"/>
      <c r="W12" s="11"/>
      <c r="X12" s="10"/>
      <c r="Y12" s="10"/>
      <c r="Z12" s="10"/>
      <c r="AA12" s="10"/>
      <c r="AB12" s="10"/>
      <c r="AC12" s="10"/>
      <c r="AD12" s="16"/>
      <c r="AE12" s="16"/>
      <c r="AF12" s="10"/>
      <c r="AG12" s="11"/>
      <c r="AH12" s="11"/>
      <c r="AI12" s="11"/>
      <c r="AJ12" s="11"/>
      <c r="AK12" s="16"/>
      <c r="AL12" s="16"/>
      <c r="AM12" s="99"/>
      <c r="AN12" s="106">
        <v>0</v>
      </c>
    </row>
    <row r="13" spans="1:40" ht="15.75" thickBot="1" x14ac:dyDescent="0.3">
      <c r="A13" s="46">
        <v>147</v>
      </c>
      <c r="B13" s="94" t="s">
        <v>65</v>
      </c>
      <c r="C13" s="58">
        <v>13036045</v>
      </c>
      <c r="D13" s="120">
        <v>0</v>
      </c>
      <c r="E13" s="10">
        <v>13036045</v>
      </c>
      <c r="F13" s="25">
        <v>5949962</v>
      </c>
      <c r="G13" s="25">
        <v>7771</v>
      </c>
      <c r="H13" s="16">
        <v>5957733</v>
      </c>
      <c r="I13" s="16">
        <v>7078312</v>
      </c>
      <c r="J13" s="25">
        <v>3004767</v>
      </c>
      <c r="K13" s="25">
        <v>101784</v>
      </c>
      <c r="L13" s="58">
        <v>0</v>
      </c>
      <c r="M13" s="58">
        <v>5629.53</v>
      </c>
      <c r="N13" s="25"/>
      <c r="O13" s="90">
        <v>0</v>
      </c>
      <c r="P13" s="92">
        <v>3966131.47</v>
      </c>
      <c r="Q13" s="55"/>
      <c r="R13" s="43"/>
      <c r="S13" s="55">
        <v>3112180.53</v>
      </c>
      <c r="T13" s="34"/>
      <c r="U13" s="34"/>
      <c r="V13" s="43"/>
      <c r="W13" s="11"/>
      <c r="X13" s="10"/>
      <c r="Y13" s="10"/>
      <c r="Z13" s="10"/>
      <c r="AA13" s="10"/>
      <c r="AB13" s="27"/>
      <c r="AC13" s="10"/>
      <c r="AD13" s="16"/>
      <c r="AE13" s="16"/>
      <c r="AF13" s="10"/>
      <c r="AG13" s="11"/>
      <c r="AH13" s="11"/>
      <c r="AI13" s="11"/>
      <c r="AJ13" s="11"/>
      <c r="AK13" s="16"/>
      <c r="AL13" s="16"/>
      <c r="AM13" s="99"/>
      <c r="AN13" s="106">
        <v>7078312</v>
      </c>
    </row>
    <row r="14" spans="1:40" ht="15.75" thickBot="1" x14ac:dyDescent="0.3">
      <c r="A14" s="46">
        <v>154</v>
      </c>
      <c r="B14" s="94" t="s">
        <v>66</v>
      </c>
      <c r="C14" s="58">
        <v>460157</v>
      </c>
      <c r="D14" s="120">
        <v>0</v>
      </c>
      <c r="E14" s="10">
        <v>460157</v>
      </c>
      <c r="F14" s="25">
        <v>470696</v>
      </c>
      <c r="G14" s="25">
        <v>0</v>
      </c>
      <c r="H14" s="16">
        <v>470696</v>
      </c>
      <c r="I14" s="16">
        <v>-10539</v>
      </c>
      <c r="J14" s="25">
        <v>0</v>
      </c>
      <c r="K14" s="25">
        <v>0</v>
      </c>
      <c r="L14" s="58">
        <v>0</v>
      </c>
      <c r="M14" s="58">
        <v>0</v>
      </c>
      <c r="N14" s="25"/>
      <c r="O14" s="90">
        <v>0</v>
      </c>
      <c r="P14" s="92">
        <v>-10539</v>
      </c>
      <c r="Q14" s="55"/>
      <c r="R14" s="43"/>
      <c r="S14" s="55">
        <v>10539</v>
      </c>
      <c r="T14" s="34"/>
      <c r="U14" s="34"/>
      <c r="V14" s="43"/>
      <c r="W14" s="11"/>
      <c r="X14" s="10"/>
      <c r="Y14" s="10"/>
      <c r="Z14" s="10"/>
      <c r="AA14" s="10"/>
      <c r="AB14" s="10"/>
      <c r="AC14" s="10"/>
      <c r="AD14" s="16"/>
      <c r="AE14" s="16"/>
      <c r="AF14" s="10"/>
      <c r="AG14" s="11"/>
      <c r="AH14" s="11"/>
      <c r="AI14" s="11"/>
      <c r="AJ14" s="11"/>
      <c r="AK14" s="16"/>
      <c r="AL14" s="16"/>
      <c r="AM14" s="99"/>
      <c r="AN14" s="106">
        <v>0</v>
      </c>
    </row>
    <row r="15" spans="1:40" ht="15.75" thickBot="1" x14ac:dyDescent="0.3">
      <c r="A15" s="46">
        <v>161</v>
      </c>
      <c r="B15" s="94" t="s">
        <v>67</v>
      </c>
      <c r="C15" s="58">
        <v>253229</v>
      </c>
      <c r="D15" s="120">
        <v>0</v>
      </c>
      <c r="E15" s="10">
        <v>253229</v>
      </c>
      <c r="F15" s="25">
        <v>263343</v>
      </c>
      <c r="G15" s="25">
        <v>0</v>
      </c>
      <c r="H15" s="16">
        <v>263343</v>
      </c>
      <c r="I15" s="16">
        <v>-10114</v>
      </c>
      <c r="J15" s="25">
        <v>0</v>
      </c>
      <c r="K15" s="25">
        <v>0</v>
      </c>
      <c r="L15" s="58">
        <v>0</v>
      </c>
      <c r="M15" s="58">
        <v>0</v>
      </c>
      <c r="N15" s="25"/>
      <c r="O15" s="90">
        <v>0</v>
      </c>
      <c r="P15" s="92">
        <v>-10114</v>
      </c>
      <c r="Q15" s="55"/>
      <c r="R15" s="43"/>
      <c r="S15" s="55">
        <v>10114</v>
      </c>
      <c r="T15" s="57"/>
      <c r="U15" s="57"/>
      <c r="V15" s="55"/>
      <c r="W15" s="11"/>
      <c r="X15" s="10"/>
      <c r="Y15" s="10"/>
      <c r="Z15" s="10"/>
      <c r="AA15" s="10"/>
      <c r="AB15" s="10"/>
      <c r="AC15" s="10"/>
      <c r="AD15" s="16"/>
      <c r="AE15" s="16"/>
      <c r="AF15" s="10"/>
      <c r="AG15" s="11"/>
      <c r="AH15" s="11"/>
      <c r="AI15" s="11"/>
      <c r="AJ15" s="11"/>
      <c r="AK15" s="16"/>
      <c r="AL15" s="16"/>
      <c r="AM15" s="99"/>
      <c r="AN15" s="106">
        <v>0</v>
      </c>
    </row>
    <row r="16" spans="1:40" ht="15.75" thickBot="1" x14ac:dyDescent="0.3">
      <c r="A16" s="46">
        <v>2450</v>
      </c>
      <c r="B16" s="94" t="s">
        <v>68</v>
      </c>
      <c r="C16" s="58">
        <v>1569093</v>
      </c>
      <c r="D16" s="120">
        <v>0</v>
      </c>
      <c r="E16" s="10">
        <v>1569093</v>
      </c>
      <c r="F16" s="25">
        <v>649068</v>
      </c>
      <c r="G16" s="25">
        <v>15542</v>
      </c>
      <c r="H16" s="16">
        <v>664610</v>
      </c>
      <c r="I16" s="16">
        <v>904483</v>
      </c>
      <c r="J16" s="25">
        <v>69536</v>
      </c>
      <c r="K16" s="25">
        <v>101784</v>
      </c>
      <c r="L16" s="58">
        <v>0</v>
      </c>
      <c r="M16" s="58">
        <v>16888.59</v>
      </c>
      <c r="N16" s="25"/>
      <c r="O16" s="90">
        <v>0</v>
      </c>
      <c r="P16" s="92">
        <v>716274.41</v>
      </c>
      <c r="Q16" s="55"/>
      <c r="R16" s="43"/>
      <c r="S16" s="55">
        <v>188208.59</v>
      </c>
      <c r="T16" s="34"/>
      <c r="U16" s="34"/>
      <c r="V16" s="43"/>
      <c r="W16" s="11"/>
      <c r="X16" s="10"/>
      <c r="Y16" s="10"/>
      <c r="Z16" s="10"/>
      <c r="AA16" s="10"/>
      <c r="AB16" s="10"/>
      <c r="AC16" s="10"/>
      <c r="AD16" s="16"/>
      <c r="AE16" s="16"/>
      <c r="AF16" s="10"/>
      <c r="AG16" s="11"/>
      <c r="AH16" s="11"/>
      <c r="AI16" s="11"/>
      <c r="AJ16" s="11"/>
      <c r="AK16" s="16"/>
      <c r="AL16" s="16"/>
      <c r="AM16" s="99"/>
      <c r="AN16" s="106">
        <v>904483</v>
      </c>
    </row>
    <row r="17" spans="1:40" ht="15.75" thickBot="1" x14ac:dyDescent="0.3">
      <c r="A17" s="46">
        <v>170</v>
      </c>
      <c r="B17" s="94" t="s">
        <v>69</v>
      </c>
      <c r="C17" s="58">
        <v>497509</v>
      </c>
      <c r="D17" s="120">
        <v>0</v>
      </c>
      <c r="E17" s="10">
        <v>497509</v>
      </c>
      <c r="F17" s="25">
        <v>981026</v>
      </c>
      <c r="G17" s="25">
        <v>0</v>
      </c>
      <c r="H17" s="16">
        <v>981026</v>
      </c>
      <c r="I17" s="16">
        <v>-483517</v>
      </c>
      <c r="J17" s="25">
        <v>325863</v>
      </c>
      <c r="K17" s="25">
        <v>159037.5</v>
      </c>
      <c r="L17" s="58">
        <v>0</v>
      </c>
      <c r="M17" s="58">
        <v>0</v>
      </c>
      <c r="N17" s="25"/>
      <c r="O17" s="90">
        <v>0</v>
      </c>
      <c r="P17" s="92">
        <v>-968417.5</v>
      </c>
      <c r="Q17" s="55"/>
      <c r="R17" s="43"/>
      <c r="S17" s="55">
        <v>968417.5</v>
      </c>
      <c r="T17" s="34"/>
      <c r="U17" s="34"/>
      <c r="V17" s="43"/>
      <c r="W17" s="11"/>
      <c r="X17" s="10"/>
      <c r="Y17" s="10"/>
      <c r="Z17" s="10"/>
      <c r="AA17" s="27"/>
      <c r="AB17" s="10"/>
      <c r="AC17" s="10"/>
      <c r="AD17" s="16"/>
      <c r="AE17" s="16"/>
      <c r="AF17" s="10"/>
      <c r="AG17" s="11"/>
      <c r="AH17" s="11"/>
      <c r="AI17" s="11"/>
      <c r="AJ17" s="11"/>
      <c r="AK17" s="16"/>
      <c r="AL17" s="16"/>
      <c r="AM17" s="99"/>
      <c r="AN17" s="106">
        <v>0</v>
      </c>
    </row>
    <row r="18" spans="1:40" ht="15.75" thickBot="1" x14ac:dyDescent="0.3">
      <c r="A18" s="46">
        <v>182</v>
      </c>
      <c r="B18" s="94" t="s">
        <v>70</v>
      </c>
      <c r="C18" s="58">
        <v>8922096</v>
      </c>
      <c r="D18" s="120">
        <v>0</v>
      </c>
      <c r="E18" s="10">
        <v>8922096</v>
      </c>
      <c r="F18" s="25">
        <v>1051881</v>
      </c>
      <c r="G18" s="25">
        <v>0</v>
      </c>
      <c r="H18" s="16">
        <v>1051881</v>
      </c>
      <c r="I18" s="16">
        <v>7870215</v>
      </c>
      <c r="J18" s="25">
        <v>171550</v>
      </c>
      <c r="K18" s="25">
        <v>12723</v>
      </c>
      <c r="L18" s="58">
        <v>0</v>
      </c>
      <c r="M18" s="58">
        <v>0</v>
      </c>
      <c r="N18" s="25"/>
      <c r="O18" s="90">
        <v>0</v>
      </c>
      <c r="P18" s="92">
        <v>7685942</v>
      </c>
      <c r="Q18" s="55"/>
      <c r="R18" s="43"/>
      <c r="S18" s="55">
        <v>184273</v>
      </c>
      <c r="T18" s="34"/>
      <c r="U18" s="34"/>
      <c r="V18" s="43"/>
      <c r="W18" s="11"/>
      <c r="X18" s="10"/>
      <c r="Y18" s="10"/>
      <c r="Z18" s="10"/>
      <c r="AA18" s="10"/>
      <c r="AB18" s="10"/>
      <c r="AC18" s="10"/>
      <c r="AD18" s="16"/>
      <c r="AE18" s="16"/>
      <c r="AF18" s="10"/>
      <c r="AG18" s="11"/>
      <c r="AH18" s="11"/>
      <c r="AI18" s="11"/>
      <c r="AJ18" s="11"/>
      <c r="AK18" s="16"/>
      <c r="AL18" s="16"/>
      <c r="AM18" s="99"/>
      <c r="AN18" s="106">
        <v>7870215</v>
      </c>
    </row>
    <row r="19" spans="1:40" ht="15.75" thickBot="1" x14ac:dyDescent="0.3">
      <c r="A19" s="46">
        <v>196</v>
      </c>
      <c r="B19" s="94" t="s">
        <v>71</v>
      </c>
      <c r="C19" s="58">
        <v>269510</v>
      </c>
      <c r="D19" s="120">
        <v>0</v>
      </c>
      <c r="E19" s="45">
        <v>269510</v>
      </c>
      <c r="F19" s="25">
        <v>397679</v>
      </c>
      <c r="G19" s="25">
        <v>0</v>
      </c>
      <c r="H19" s="44">
        <v>397679</v>
      </c>
      <c r="I19" s="44">
        <v>-128169</v>
      </c>
      <c r="J19" s="25">
        <v>152874</v>
      </c>
      <c r="K19" s="25">
        <v>0</v>
      </c>
      <c r="L19" s="58">
        <v>0</v>
      </c>
      <c r="M19" s="58">
        <v>0</v>
      </c>
      <c r="N19" s="25"/>
      <c r="O19" s="90">
        <v>0</v>
      </c>
      <c r="P19" s="92">
        <v>-281043</v>
      </c>
      <c r="Q19" s="55"/>
      <c r="R19" s="43"/>
      <c r="S19" s="55">
        <v>281043</v>
      </c>
      <c r="T19" s="57"/>
      <c r="U19" s="57"/>
      <c r="V19" s="55"/>
      <c r="W19" s="59"/>
      <c r="X19" s="45"/>
      <c r="Y19" s="45"/>
      <c r="Z19" s="45"/>
      <c r="AA19" s="96"/>
      <c r="AB19" s="96"/>
      <c r="AC19" s="45"/>
      <c r="AD19" s="44"/>
      <c r="AE19" s="44"/>
      <c r="AF19" s="45"/>
      <c r="AG19" s="59"/>
      <c r="AH19" s="59"/>
      <c r="AI19" s="59"/>
      <c r="AJ19" s="59"/>
      <c r="AK19" s="44"/>
      <c r="AL19" s="44"/>
      <c r="AM19" s="100"/>
      <c r="AN19" s="106">
        <v>0</v>
      </c>
    </row>
    <row r="20" spans="1:40" ht="15.75" thickBot="1" x14ac:dyDescent="0.3">
      <c r="A20" s="46">
        <v>203</v>
      </c>
      <c r="B20" s="94" t="s">
        <v>72</v>
      </c>
      <c r="C20" s="58">
        <v>1016321</v>
      </c>
      <c r="D20" s="120">
        <v>0</v>
      </c>
      <c r="E20" s="10">
        <v>1016321</v>
      </c>
      <c r="F20" s="25">
        <v>679010</v>
      </c>
      <c r="G20" s="25">
        <v>0</v>
      </c>
      <c r="H20" s="16">
        <v>679010</v>
      </c>
      <c r="I20" s="16">
        <v>337311</v>
      </c>
      <c r="J20" s="25">
        <v>41522</v>
      </c>
      <c r="K20" s="25">
        <v>0</v>
      </c>
      <c r="L20" s="58">
        <v>0</v>
      </c>
      <c r="M20" s="58">
        <v>0</v>
      </c>
      <c r="N20" s="25"/>
      <c r="O20" s="90">
        <v>0</v>
      </c>
      <c r="P20" s="92">
        <v>295789</v>
      </c>
      <c r="Q20" s="55"/>
      <c r="R20" s="43"/>
      <c r="S20" s="55">
        <v>41522</v>
      </c>
      <c r="T20" s="57"/>
      <c r="U20" s="57"/>
      <c r="V20" s="55"/>
      <c r="W20" s="11"/>
      <c r="X20" s="10"/>
      <c r="Y20" s="10"/>
      <c r="Z20" s="10"/>
      <c r="AA20" s="56"/>
      <c r="AB20" s="56"/>
      <c r="AC20" s="10"/>
      <c r="AD20" s="16"/>
      <c r="AE20" s="16"/>
      <c r="AF20" s="10"/>
      <c r="AG20" s="11"/>
      <c r="AH20" s="11"/>
      <c r="AI20" s="11"/>
      <c r="AJ20" s="11"/>
      <c r="AK20" s="16"/>
      <c r="AL20" s="16"/>
      <c r="AM20" s="99"/>
      <c r="AN20" s="106">
        <v>337311</v>
      </c>
    </row>
    <row r="21" spans="1:40" ht="15.75" thickBot="1" x14ac:dyDescent="0.3">
      <c r="A21" s="46">
        <v>217</v>
      </c>
      <c r="B21" s="94" t="s">
        <v>73</v>
      </c>
      <c r="C21" s="58">
        <v>673829</v>
      </c>
      <c r="D21" s="120">
        <v>15542</v>
      </c>
      <c r="E21" s="10">
        <v>689371</v>
      </c>
      <c r="F21" s="25">
        <v>417518</v>
      </c>
      <c r="G21" s="25">
        <v>0</v>
      </c>
      <c r="H21" s="16">
        <v>417518</v>
      </c>
      <c r="I21" s="16">
        <v>271853</v>
      </c>
      <c r="J21" s="25">
        <v>16738</v>
      </c>
      <c r="K21" s="25">
        <v>0</v>
      </c>
      <c r="L21" s="58">
        <v>0</v>
      </c>
      <c r="M21" s="58">
        <v>5629.53</v>
      </c>
      <c r="N21" s="25"/>
      <c r="O21" s="90">
        <v>0</v>
      </c>
      <c r="P21" s="92">
        <v>249485.47</v>
      </c>
      <c r="Q21" s="55"/>
      <c r="R21" s="43"/>
      <c r="S21" s="55">
        <v>22367.53</v>
      </c>
      <c r="T21" s="57"/>
      <c r="U21" s="57"/>
      <c r="V21" s="55"/>
      <c r="W21" s="11"/>
      <c r="X21" s="10"/>
      <c r="Y21" s="10"/>
      <c r="Z21" s="10"/>
      <c r="AA21" s="56"/>
      <c r="AB21" s="56"/>
      <c r="AC21" s="10"/>
      <c r="AD21" s="16"/>
      <c r="AE21" s="16"/>
      <c r="AF21" s="10"/>
      <c r="AG21" s="11"/>
      <c r="AH21" s="11"/>
      <c r="AI21" s="11"/>
      <c r="AJ21" s="11"/>
      <c r="AK21" s="16"/>
      <c r="AL21" s="16"/>
      <c r="AM21" s="99"/>
      <c r="AN21" s="106">
        <v>271853</v>
      </c>
    </row>
    <row r="22" spans="1:40" ht="15.75" thickBot="1" x14ac:dyDescent="0.3">
      <c r="A22" s="46">
        <v>231</v>
      </c>
      <c r="B22" s="94" t="s">
        <v>74</v>
      </c>
      <c r="C22" s="58">
        <v>1336859</v>
      </c>
      <c r="D22" s="120">
        <v>0</v>
      </c>
      <c r="E22" s="10">
        <v>1336859</v>
      </c>
      <c r="F22" s="25">
        <v>903707</v>
      </c>
      <c r="G22" s="25">
        <v>0</v>
      </c>
      <c r="H22" s="16">
        <v>903707</v>
      </c>
      <c r="I22" s="16">
        <v>433152</v>
      </c>
      <c r="J22" s="25">
        <v>0</v>
      </c>
      <c r="K22" s="25">
        <v>0</v>
      </c>
      <c r="L22" s="58">
        <v>0</v>
      </c>
      <c r="M22" s="58">
        <v>0</v>
      </c>
      <c r="N22" s="25"/>
      <c r="O22" s="90">
        <v>0</v>
      </c>
      <c r="P22" s="92">
        <v>433152</v>
      </c>
      <c r="Q22" s="55"/>
      <c r="R22" s="43"/>
      <c r="S22" s="55">
        <v>0</v>
      </c>
      <c r="T22" s="34"/>
      <c r="U22" s="34"/>
      <c r="V22" s="43"/>
      <c r="W22" s="11"/>
      <c r="X22" s="10"/>
      <c r="Y22" s="10"/>
      <c r="Z22" s="10"/>
      <c r="AA22" s="56"/>
      <c r="AB22" s="56"/>
      <c r="AC22" s="10"/>
      <c r="AD22" s="16"/>
      <c r="AE22" s="16"/>
      <c r="AF22" s="10"/>
      <c r="AG22" s="11"/>
      <c r="AH22" s="11"/>
      <c r="AI22" s="11"/>
      <c r="AJ22" s="11"/>
      <c r="AK22" s="16"/>
      <c r="AL22" s="16"/>
      <c r="AM22" s="99"/>
      <c r="AN22" s="106">
        <v>433152</v>
      </c>
    </row>
    <row r="23" spans="1:40" ht="15.75" thickBot="1" x14ac:dyDescent="0.3">
      <c r="A23" s="46">
        <v>245</v>
      </c>
      <c r="B23" s="94" t="s">
        <v>75</v>
      </c>
      <c r="C23" s="58">
        <v>707474</v>
      </c>
      <c r="D23" s="120">
        <v>0</v>
      </c>
      <c r="E23" s="10">
        <v>707474</v>
      </c>
      <c r="F23" s="25">
        <v>853669</v>
      </c>
      <c r="G23" s="25">
        <v>0</v>
      </c>
      <c r="H23" s="16">
        <v>853669</v>
      </c>
      <c r="I23" s="16">
        <v>-146195</v>
      </c>
      <c r="J23" s="25">
        <v>16738</v>
      </c>
      <c r="K23" s="25">
        <v>12723</v>
      </c>
      <c r="L23" s="58">
        <v>0</v>
      </c>
      <c r="M23" s="58">
        <v>0</v>
      </c>
      <c r="N23" s="25"/>
      <c r="O23" s="90">
        <v>0</v>
      </c>
      <c r="P23" s="92">
        <v>-175656</v>
      </c>
      <c r="Q23" s="55"/>
      <c r="R23" s="43"/>
      <c r="S23" s="55">
        <v>175656</v>
      </c>
      <c r="T23" s="34"/>
      <c r="U23" s="34"/>
      <c r="V23" s="43"/>
      <c r="W23" s="11"/>
      <c r="X23" s="10"/>
      <c r="Y23" s="10"/>
      <c r="Z23" s="10"/>
      <c r="AA23" s="10"/>
      <c r="AB23" s="10"/>
      <c r="AC23" s="10"/>
      <c r="AD23" s="16"/>
      <c r="AE23" s="16"/>
      <c r="AF23" s="10"/>
      <c r="AG23" s="11"/>
      <c r="AH23" s="11"/>
      <c r="AI23" s="11"/>
      <c r="AJ23" s="11"/>
      <c r="AK23" s="16"/>
      <c r="AL23" s="16"/>
      <c r="AM23" s="101"/>
      <c r="AN23" s="106">
        <v>0</v>
      </c>
    </row>
    <row r="24" spans="1:40" ht="15.75" thickBot="1" x14ac:dyDescent="0.3">
      <c r="A24" s="46">
        <v>280</v>
      </c>
      <c r="B24" s="94" t="s">
        <v>76</v>
      </c>
      <c r="C24" s="58">
        <v>832031</v>
      </c>
      <c r="D24" s="120">
        <v>0</v>
      </c>
      <c r="E24" s="10">
        <v>832031</v>
      </c>
      <c r="F24" s="25">
        <v>1588176</v>
      </c>
      <c r="G24" s="25">
        <v>0</v>
      </c>
      <c r="H24" s="16">
        <v>1588176</v>
      </c>
      <c r="I24" s="16">
        <v>-756145</v>
      </c>
      <c r="J24" s="25">
        <v>405060</v>
      </c>
      <c r="K24" s="25">
        <v>0</v>
      </c>
      <c r="L24" s="58">
        <v>0</v>
      </c>
      <c r="M24" s="58">
        <v>16888.59</v>
      </c>
      <c r="N24" s="25"/>
      <c r="O24" s="90">
        <v>0</v>
      </c>
      <c r="P24" s="92">
        <v>-1178093.5900000001</v>
      </c>
      <c r="Q24" s="55"/>
      <c r="R24" s="43"/>
      <c r="S24" s="55">
        <v>1178093.5900000001</v>
      </c>
      <c r="T24" s="57"/>
      <c r="U24" s="57"/>
      <c r="V24" s="55"/>
      <c r="W24" s="11"/>
      <c r="X24" s="10"/>
      <c r="Y24" s="10"/>
      <c r="Z24" s="10"/>
      <c r="AA24" s="56"/>
      <c r="AB24" s="56"/>
      <c r="AC24" s="10"/>
      <c r="AD24" s="16"/>
      <c r="AE24" s="16"/>
      <c r="AF24" s="10"/>
      <c r="AG24" s="11"/>
      <c r="AH24" s="11"/>
      <c r="AI24" s="11"/>
      <c r="AJ24" s="11"/>
      <c r="AK24" s="16"/>
      <c r="AL24" s="16"/>
      <c r="AM24" s="99"/>
      <c r="AN24" s="106">
        <v>0</v>
      </c>
    </row>
    <row r="25" spans="1:40" ht="15.75" thickBot="1" x14ac:dyDescent="0.3">
      <c r="A25" s="46">
        <v>287</v>
      </c>
      <c r="B25" s="94" t="s">
        <v>77</v>
      </c>
      <c r="C25" s="58">
        <v>484118</v>
      </c>
      <c r="D25" s="120">
        <v>0</v>
      </c>
      <c r="E25" s="10">
        <v>484118</v>
      </c>
      <c r="F25" s="25">
        <v>253846</v>
      </c>
      <c r="G25" s="25">
        <v>0</v>
      </c>
      <c r="H25" s="16">
        <v>253846</v>
      </c>
      <c r="I25" s="16">
        <v>230272</v>
      </c>
      <c r="J25" s="25">
        <v>0</v>
      </c>
      <c r="K25" s="25">
        <v>0</v>
      </c>
      <c r="L25" s="58">
        <v>5346.6</v>
      </c>
      <c r="M25" s="58">
        <v>0</v>
      </c>
      <c r="N25" s="25"/>
      <c r="O25" s="90">
        <v>0</v>
      </c>
      <c r="P25" s="92">
        <v>224925.4</v>
      </c>
      <c r="Q25" s="55"/>
      <c r="R25" s="43"/>
      <c r="S25" s="55">
        <v>5346.6</v>
      </c>
      <c r="T25" s="55"/>
      <c r="U25" s="57"/>
      <c r="V25" s="55"/>
      <c r="W25" s="11"/>
      <c r="X25" s="10"/>
      <c r="Y25" s="10"/>
      <c r="Z25" s="10"/>
      <c r="AA25" s="56"/>
      <c r="AB25" s="56"/>
      <c r="AC25" s="10"/>
      <c r="AD25" s="16"/>
      <c r="AE25" s="16"/>
      <c r="AF25" s="10"/>
      <c r="AG25" s="11"/>
      <c r="AH25" s="11"/>
      <c r="AI25" s="11"/>
      <c r="AJ25" s="11"/>
      <c r="AK25" s="16"/>
      <c r="AL25" s="16"/>
      <c r="AM25" s="99"/>
      <c r="AN25" s="106">
        <v>230272</v>
      </c>
    </row>
    <row r="26" spans="1:40" ht="15.75" thickBot="1" x14ac:dyDescent="0.3">
      <c r="A26" s="46">
        <v>308</v>
      </c>
      <c r="B26" s="94" t="s">
        <v>78</v>
      </c>
      <c r="C26" s="58">
        <v>811741</v>
      </c>
      <c r="D26" s="120">
        <v>0</v>
      </c>
      <c r="E26" s="10">
        <v>811741</v>
      </c>
      <c r="F26" s="25">
        <v>2173423</v>
      </c>
      <c r="G26" s="25">
        <v>0</v>
      </c>
      <c r="H26" s="16">
        <v>2173423</v>
      </c>
      <c r="I26" s="16">
        <v>-1361682</v>
      </c>
      <c r="J26" s="25">
        <v>0</v>
      </c>
      <c r="K26" s="25">
        <v>0</v>
      </c>
      <c r="L26" s="58">
        <v>0</v>
      </c>
      <c r="M26" s="58">
        <v>0</v>
      </c>
      <c r="N26" s="25"/>
      <c r="O26" s="90">
        <v>0</v>
      </c>
      <c r="P26" s="92">
        <v>-1361682</v>
      </c>
      <c r="Q26" s="55"/>
      <c r="R26" s="43"/>
      <c r="S26" s="55">
        <v>1361682</v>
      </c>
      <c r="T26" s="57"/>
      <c r="U26" s="57"/>
      <c r="V26" s="43"/>
      <c r="W26" s="11"/>
      <c r="X26" s="10"/>
      <c r="Y26" s="10"/>
      <c r="Z26" s="10"/>
      <c r="AA26" s="56"/>
      <c r="AB26" s="56"/>
      <c r="AC26" s="10"/>
      <c r="AD26" s="16"/>
      <c r="AE26" s="16"/>
      <c r="AF26" s="10"/>
      <c r="AG26" s="11"/>
      <c r="AH26" s="11"/>
      <c r="AI26" s="11"/>
      <c r="AJ26" s="11"/>
      <c r="AK26" s="16"/>
      <c r="AL26" s="16"/>
      <c r="AM26" s="99"/>
      <c r="AN26" s="106">
        <v>0</v>
      </c>
    </row>
    <row r="27" spans="1:40" ht="15.75" thickBot="1" x14ac:dyDescent="0.3">
      <c r="A27" s="46">
        <v>315</v>
      </c>
      <c r="B27" s="94" t="s">
        <v>31</v>
      </c>
      <c r="C27" s="58">
        <v>63313</v>
      </c>
      <c r="D27" s="120">
        <v>0</v>
      </c>
      <c r="E27" s="10">
        <v>63313</v>
      </c>
      <c r="F27" s="25">
        <v>407902</v>
      </c>
      <c r="G27" s="25">
        <v>0</v>
      </c>
      <c r="H27" s="16">
        <v>407902</v>
      </c>
      <c r="I27" s="16">
        <v>-344589</v>
      </c>
      <c r="J27" s="25">
        <v>0</v>
      </c>
      <c r="K27" s="25">
        <v>0</v>
      </c>
      <c r="L27" s="58">
        <v>0</v>
      </c>
      <c r="M27" s="58">
        <v>0</v>
      </c>
      <c r="N27" s="25"/>
      <c r="O27" s="90">
        <v>0</v>
      </c>
      <c r="P27" s="92">
        <v>-344589</v>
      </c>
      <c r="Q27" s="55">
        <v>38769</v>
      </c>
      <c r="R27" s="43">
        <v>34884</v>
      </c>
      <c r="S27" s="55">
        <v>48837</v>
      </c>
      <c r="T27" s="57"/>
      <c r="U27" s="57"/>
      <c r="V27" s="57"/>
      <c r="W27" s="10">
        <v>29092</v>
      </c>
      <c r="X27" s="10">
        <v>38005.53</v>
      </c>
      <c r="Y27" s="186">
        <v>70623</v>
      </c>
      <c r="Z27" s="10">
        <v>84378.47</v>
      </c>
      <c r="AA27" s="56"/>
      <c r="AB27" s="56"/>
      <c r="AC27" s="10"/>
      <c r="AD27" s="16"/>
      <c r="AE27" s="16"/>
      <c r="AF27" s="10"/>
      <c r="AG27" s="11"/>
      <c r="AH27" s="11"/>
      <c r="AI27" s="11"/>
      <c r="AJ27" s="11"/>
      <c r="AK27" s="16"/>
      <c r="AL27" s="16"/>
      <c r="AM27" s="99"/>
      <c r="AN27" s="106">
        <v>0</v>
      </c>
    </row>
    <row r="28" spans="1:40" ht="15.75" thickBot="1" x14ac:dyDescent="0.3">
      <c r="A28" s="46">
        <v>336</v>
      </c>
      <c r="B28" s="94" t="s">
        <v>79</v>
      </c>
      <c r="C28" s="58">
        <v>980961</v>
      </c>
      <c r="D28" s="120">
        <v>0</v>
      </c>
      <c r="E28" s="10">
        <v>980961</v>
      </c>
      <c r="F28" s="25">
        <v>1121484</v>
      </c>
      <c r="G28" s="25">
        <v>0</v>
      </c>
      <c r="H28" s="16">
        <v>1121484</v>
      </c>
      <c r="I28" s="16">
        <v>-140523</v>
      </c>
      <c r="J28" s="25">
        <v>357118.6</v>
      </c>
      <c r="K28" s="25">
        <v>38169</v>
      </c>
      <c r="L28" s="58">
        <v>0</v>
      </c>
      <c r="M28" s="58">
        <v>5629.53</v>
      </c>
      <c r="N28" s="25"/>
      <c r="O28" s="90">
        <v>0</v>
      </c>
      <c r="P28" s="92">
        <v>-541440.13</v>
      </c>
      <c r="Q28" s="55"/>
      <c r="R28" s="43"/>
      <c r="S28" s="55">
        <v>541440.13</v>
      </c>
      <c r="T28" s="34"/>
      <c r="U28" s="34"/>
      <c r="V28" s="43"/>
      <c r="W28" s="11"/>
      <c r="X28" s="10"/>
      <c r="Y28" s="10"/>
      <c r="Z28" s="10"/>
      <c r="AA28" s="56"/>
      <c r="AB28" s="56"/>
      <c r="AC28" s="10"/>
      <c r="AD28" s="16"/>
      <c r="AE28" s="16"/>
      <c r="AF28" s="10"/>
      <c r="AG28" s="11"/>
      <c r="AH28" s="11"/>
      <c r="AI28" s="11"/>
      <c r="AJ28" s="11"/>
      <c r="AK28" s="16"/>
      <c r="AL28" s="16"/>
      <c r="AM28" s="99"/>
      <c r="AN28" s="106">
        <v>0</v>
      </c>
    </row>
    <row r="29" spans="1:40" ht="15.75" thickBot="1" x14ac:dyDescent="0.3">
      <c r="A29" s="46">
        <v>4263</v>
      </c>
      <c r="B29" s="94" t="s">
        <v>80</v>
      </c>
      <c r="C29" s="58">
        <v>59777</v>
      </c>
      <c r="D29" s="120">
        <v>0</v>
      </c>
      <c r="E29" s="10">
        <v>59777</v>
      </c>
      <c r="F29" s="25">
        <v>251241</v>
      </c>
      <c r="G29" s="25">
        <v>0</v>
      </c>
      <c r="H29" s="16">
        <v>251241</v>
      </c>
      <c r="I29" s="16">
        <v>-191464</v>
      </c>
      <c r="J29" s="25">
        <v>12069</v>
      </c>
      <c r="K29" s="25">
        <v>0</v>
      </c>
      <c r="L29" s="58">
        <v>0</v>
      </c>
      <c r="M29" s="58">
        <v>0</v>
      </c>
      <c r="N29" s="25"/>
      <c r="O29" s="90">
        <v>0</v>
      </c>
      <c r="P29" s="92">
        <v>-203533</v>
      </c>
      <c r="Q29" s="55">
        <v>22430</v>
      </c>
      <c r="R29" s="43">
        <v>25260</v>
      </c>
      <c r="S29" s="55">
        <v>35364</v>
      </c>
      <c r="T29" s="55">
        <v>36584</v>
      </c>
      <c r="U29" s="55">
        <v>22865</v>
      </c>
      <c r="V29" s="57">
        <v>32012</v>
      </c>
      <c r="W29" s="11">
        <v>15670</v>
      </c>
      <c r="X29" s="10"/>
      <c r="Y29" s="10"/>
      <c r="Z29" s="11">
        <v>13348</v>
      </c>
      <c r="AA29" s="56"/>
      <c r="AB29" s="56"/>
      <c r="AC29" s="10"/>
      <c r="AD29" s="16"/>
      <c r="AE29" s="16"/>
      <c r="AF29" s="10"/>
      <c r="AG29" s="11"/>
      <c r="AH29" s="11"/>
      <c r="AI29" s="11"/>
      <c r="AJ29" s="11"/>
      <c r="AK29" s="16"/>
      <c r="AL29" s="11"/>
      <c r="AM29" s="99"/>
      <c r="AN29" s="106">
        <v>0</v>
      </c>
    </row>
    <row r="30" spans="1:40" ht="15.75" thickBot="1" x14ac:dyDescent="0.3">
      <c r="A30" s="46">
        <v>350</v>
      </c>
      <c r="B30" s="94" t="s">
        <v>81</v>
      </c>
      <c r="C30" s="58">
        <v>355449</v>
      </c>
      <c r="D30" s="120">
        <v>0</v>
      </c>
      <c r="E30" s="10">
        <v>355449</v>
      </c>
      <c r="F30" s="25">
        <v>574341</v>
      </c>
      <c r="G30" s="25">
        <v>0</v>
      </c>
      <c r="H30" s="16">
        <v>574341</v>
      </c>
      <c r="I30" s="16">
        <v>-218892</v>
      </c>
      <c r="J30" s="25">
        <v>8046</v>
      </c>
      <c r="K30" s="25">
        <v>0</v>
      </c>
      <c r="L30" s="58">
        <v>8911</v>
      </c>
      <c r="M30" s="58">
        <v>5629.53</v>
      </c>
      <c r="N30" s="25"/>
      <c r="O30" s="90">
        <v>0</v>
      </c>
      <c r="P30" s="92">
        <v>-241478.53</v>
      </c>
      <c r="Q30" s="55"/>
      <c r="R30" s="43"/>
      <c r="S30" s="55">
        <v>241478.53</v>
      </c>
      <c r="T30" s="57"/>
      <c r="U30" s="57"/>
      <c r="V30" s="55"/>
      <c r="W30" s="11"/>
      <c r="X30" s="10"/>
      <c r="Y30" s="10"/>
      <c r="Z30" s="10"/>
      <c r="AA30" s="10"/>
      <c r="AB30" s="10"/>
      <c r="AC30" s="10"/>
      <c r="AD30" s="16"/>
      <c r="AE30" s="16"/>
      <c r="AF30" s="10"/>
      <c r="AG30" s="11"/>
      <c r="AH30" s="11"/>
      <c r="AI30" s="11"/>
      <c r="AJ30" s="11"/>
      <c r="AK30" s="16"/>
      <c r="AL30" s="16"/>
      <c r="AM30" s="99"/>
      <c r="AN30" s="106">
        <v>0</v>
      </c>
    </row>
    <row r="31" spans="1:40" ht="15.75" thickBot="1" x14ac:dyDescent="0.3">
      <c r="A31" s="46">
        <v>364</v>
      </c>
      <c r="B31" s="94" t="s">
        <v>82</v>
      </c>
      <c r="C31" s="58">
        <v>332904</v>
      </c>
      <c r="D31" s="120">
        <v>0</v>
      </c>
      <c r="E31" s="10">
        <v>332904</v>
      </c>
      <c r="F31" s="25">
        <v>300001</v>
      </c>
      <c r="G31" s="25">
        <v>0</v>
      </c>
      <c r="H31" s="16">
        <v>300001</v>
      </c>
      <c r="I31" s="16">
        <v>32903</v>
      </c>
      <c r="J31" s="25">
        <v>0</v>
      </c>
      <c r="K31" s="25">
        <v>0</v>
      </c>
      <c r="L31" s="58">
        <v>0</v>
      </c>
      <c r="M31" s="58">
        <v>0</v>
      </c>
      <c r="N31" s="25"/>
      <c r="O31" s="90">
        <v>0</v>
      </c>
      <c r="P31" s="92">
        <v>32903</v>
      </c>
      <c r="Q31" s="55"/>
      <c r="R31" s="43"/>
      <c r="S31" s="55">
        <v>0</v>
      </c>
      <c r="T31" s="57"/>
      <c r="U31" s="57"/>
      <c r="V31" s="55"/>
      <c r="W31" s="11"/>
      <c r="X31" s="10"/>
      <c r="Y31" s="10"/>
      <c r="Z31" s="10"/>
      <c r="AA31" s="10"/>
      <c r="AB31" s="10"/>
      <c r="AC31" s="10"/>
      <c r="AD31" s="16"/>
      <c r="AE31" s="16"/>
      <c r="AF31" s="10"/>
      <c r="AG31" s="11"/>
      <c r="AH31" s="11"/>
      <c r="AI31" s="11"/>
      <c r="AJ31" s="11"/>
      <c r="AK31" s="16"/>
      <c r="AL31" s="16"/>
      <c r="AM31" s="99"/>
      <c r="AN31" s="106">
        <v>32903</v>
      </c>
    </row>
    <row r="32" spans="1:40" s="88" customFormat="1" ht="15.75" thickBot="1" x14ac:dyDescent="0.3">
      <c r="A32" s="46">
        <v>413</v>
      </c>
      <c r="B32" s="94" t="s">
        <v>83</v>
      </c>
      <c r="C32" s="58">
        <v>1109280</v>
      </c>
      <c r="D32" s="120">
        <v>0</v>
      </c>
      <c r="E32" s="10">
        <v>1109280</v>
      </c>
      <c r="F32" s="25">
        <v>6145551</v>
      </c>
      <c r="G32" s="25">
        <v>31084</v>
      </c>
      <c r="H32" s="16">
        <v>6176635</v>
      </c>
      <c r="I32" s="16">
        <v>-5067355</v>
      </c>
      <c r="J32" s="25">
        <v>1270056.8</v>
      </c>
      <c r="K32" s="25">
        <v>0</v>
      </c>
      <c r="L32" s="58">
        <v>0</v>
      </c>
      <c r="M32" s="58">
        <v>33777.18</v>
      </c>
      <c r="N32" s="25"/>
      <c r="O32" s="90">
        <v>0</v>
      </c>
      <c r="P32" s="92">
        <v>-6371188.9800000004</v>
      </c>
      <c r="Q32" s="55"/>
      <c r="R32" s="43"/>
      <c r="S32" s="55">
        <v>6371188.9800000004</v>
      </c>
      <c r="T32" s="57"/>
      <c r="U32" s="57"/>
      <c r="V32" s="55"/>
      <c r="W32" s="11"/>
      <c r="X32" s="10"/>
      <c r="Y32" s="10"/>
      <c r="Z32" s="10"/>
      <c r="AA32" s="10"/>
      <c r="AB32" s="10"/>
      <c r="AC32" s="10"/>
      <c r="AD32" s="16"/>
      <c r="AE32" s="16"/>
      <c r="AF32" s="10"/>
      <c r="AG32" s="11"/>
      <c r="AH32" s="11"/>
      <c r="AI32" s="11"/>
      <c r="AJ32" s="11"/>
      <c r="AK32" s="16"/>
      <c r="AL32" s="16"/>
      <c r="AM32" s="99"/>
      <c r="AN32" s="106">
        <v>0</v>
      </c>
    </row>
    <row r="33" spans="1:40" ht="15.75" thickBot="1" x14ac:dyDescent="0.3">
      <c r="A33" s="46">
        <v>422</v>
      </c>
      <c r="B33" s="94" t="s">
        <v>84</v>
      </c>
      <c r="C33" s="58">
        <v>3891039</v>
      </c>
      <c r="D33" s="120">
        <v>31084</v>
      </c>
      <c r="E33" s="10">
        <v>3922123</v>
      </c>
      <c r="F33" s="25">
        <v>1053757</v>
      </c>
      <c r="G33" s="25">
        <v>0</v>
      </c>
      <c r="H33" s="16">
        <v>1053757</v>
      </c>
      <c r="I33" s="16">
        <v>2868366</v>
      </c>
      <c r="J33" s="25">
        <v>83302.8</v>
      </c>
      <c r="K33" s="25">
        <v>0</v>
      </c>
      <c r="L33" s="58">
        <v>0</v>
      </c>
      <c r="M33" s="58">
        <v>0</v>
      </c>
      <c r="N33" s="25"/>
      <c r="O33" s="90"/>
      <c r="P33" s="92">
        <v>2785063.2</v>
      </c>
      <c r="Q33" s="55"/>
      <c r="R33" s="43"/>
      <c r="S33" s="55">
        <v>83302.8</v>
      </c>
      <c r="T33" s="57"/>
      <c r="U33" s="57"/>
      <c r="V33" s="55"/>
      <c r="W33" s="28"/>
      <c r="X33" s="10"/>
      <c r="Y33" s="10"/>
      <c r="Z33" s="10"/>
      <c r="AA33" s="10"/>
      <c r="AB33" s="10"/>
      <c r="AC33" s="10"/>
      <c r="AD33" s="16"/>
      <c r="AE33" s="16"/>
      <c r="AF33" s="10"/>
      <c r="AG33" s="11"/>
      <c r="AH33" s="11"/>
      <c r="AI33" s="11"/>
      <c r="AJ33" s="11"/>
      <c r="AK33" s="16"/>
      <c r="AL33" s="16"/>
      <c r="AM33" s="99"/>
      <c r="AN33" s="106">
        <v>2868366</v>
      </c>
    </row>
    <row r="34" spans="1:40" ht="15.75" thickBot="1" x14ac:dyDescent="0.3">
      <c r="A34" s="46">
        <v>427</v>
      </c>
      <c r="B34" s="94" t="s">
        <v>85</v>
      </c>
      <c r="C34" s="58">
        <v>147501</v>
      </c>
      <c r="D34" s="120">
        <v>0</v>
      </c>
      <c r="E34" s="10">
        <v>147501</v>
      </c>
      <c r="F34" s="25">
        <v>509101</v>
      </c>
      <c r="G34" s="25">
        <v>0</v>
      </c>
      <c r="H34" s="16">
        <v>509101</v>
      </c>
      <c r="I34" s="16">
        <v>-361600</v>
      </c>
      <c r="J34" s="25">
        <v>0</v>
      </c>
      <c r="K34" s="25">
        <v>0</v>
      </c>
      <c r="L34" s="58">
        <v>0</v>
      </c>
      <c r="M34" s="58">
        <v>0</v>
      </c>
      <c r="N34" s="25"/>
      <c r="O34" s="90">
        <v>0</v>
      </c>
      <c r="P34" s="92">
        <v>-361600</v>
      </c>
      <c r="Q34" s="55"/>
      <c r="R34" s="43"/>
      <c r="S34" s="55">
        <v>361600</v>
      </c>
      <c r="T34" s="57"/>
      <c r="U34" s="57"/>
      <c r="V34" s="55"/>
      <c r="W34" s="11"/>
      <c r="X34" s="10"/>
      <c r="Y34" s="10"/>
      <c r="Z34" s="10"/>
      <c r="AA34" s="10"/>
      <c r="AB34" s="10"/>
      <c r="AC34" s="10"/>
      <c r="AD34" s="16"/>
      <c r="AE34" s="16"/>
      <c r="AF34" s="10"/>
      <c r="AG34" s="11"/>
      <c r="AH34" s="11"/>
      <c r="AI34" s="11"/>
      <c r="AJ34" s="11"/>
      <c r="AK34" s="16"/>
      <c r="AL34" s="16"/>
      <c r="AM34" s="99"/>
      <c r="AN34" s="106">
        <v>0</v>
      </c>
    </row>
    <row r="35" spans="1:40" ht="15.75" thickBot="1" x14ac:dyDescent="0.3">
      <c r="A35" s="46">
        <v>434</v>
      </c>
      <c r="B35" s="94" t="s">
        <v>86</v>
      </c>
      <c r="C35" s="58">
        <v>716760</v>
      </c>
      <c r="D35" s="120">
        <v>0</v>
      </c>
      <c r="E35" s="10">
        <v>716760</v>
      </c>
      <c r="F35" s="25">
        <v>1087606</v>
      </c>
      <c r="G35" s="25">
        <v>0</v>
      </c>
      <c r="H35" s="16">
        <v>1087606</v>
      </c>
      <c r="I35" s="16">
        <v>-370846</v>
      </c>
      <c r="J35" s="25">
        <v>235272</v>
      </c>
      <c r="K35" s="25">
        <v>0</v>
      </c>
      <c r="L35" s="58">
        <v>0</v>
      </c>
      <c r="M35" s="58">
        <v>5629.53</v>
      </c>
      <c r="N35" s="25"/>
      <c r="O35" s="90">
        <v>0</v>
      </c>
      <c r="P35" s="92">
        <v>-611747.53</v>
      </c>
      <c r="Q35" s="55"/>
      <c r="R35" s="43"/>
      <c r="S35" s="55">
        <v>611747.53</v>
      </c>
      <c r="T35" s="57"/>
      <c r="U35" s="57"/>
      <c r="V35" s="55"/>
      <c r="W35" s="11"/>
      <c r="X35" s="10"/>
      <c r="Y35" s="10"/>
      <c r="Z35" s="10"/>
      <c r="AA35" s="10"/>
      <c r="AB35" s="10"/>
      <c r="AC35" s="10"/>
      <c r="AD35" s="16"/>
      <c r="AE35" s="16"/>
      <c r="AF35" s="10"/>
      <c r="AG35" s="11"/>
      <c r="AH35" s="11"/>
      <c r="AI35" s="11"/>
      <c r="AJ35" s="11"/>
      <c r="AK35" s="16"/>
      <c r="AL35" s="16"/>
      <c r="AM35" s="99"/>
      <c r="AN35" s="106">
        <v>0</v>
      </c>
    </row>
    <row r="36" spans="1:40" ht="15.75" thickBot="1" x14ac:dyDescent="0.3">
      <c r="A36" s="46">
        <v>6013</v>
      </c>
      <c r="B36" s="94" t="s">
        <v>41</v>
      </c>
      <c r="C36" s="58">
        <v>477590</v>
      </c>
      <c r="D36" s="120">
        <v>0</v>
      </c>
      <c r="E36" s="45">
        <v>477590</v>
      </c>
      <c r="F36" s="25">
        <v>741312</v>
      </c>
      <c r="G36" s="25">
        <v>0</v>
      </c>
      <c r="H36" s="44">
        <v>741312</v>
      </c>
      <c r="I36" s="44">
        <v>-263722</v>
      </c>
      <c r="J36" s="25">
        <v>0</v>
      </c>
      <c r="K36" s="25">
        <v>0</v>
      </c>
      <c r="L36" s="58">
        <v>0</v>
      </c>
      <c r="M36" s="58">
        <v>0</v>
      </c>
      <c r="N36" s="25"/>
      <c r="O36" s="90">
        <v>0</v>
      </c>
      <c r="P36" s="92">
        <v>-263722</v>
      </c>
      <c r="Q36" s="55">
        <v>13876</v>
      </c>
      <c r="R36" s="43">
        <v>14806</v>
      </c>
      <c r="S36" s="55">
        <v>20729</v>
      </c>
      <c r="T36" s="57">
        <v>5695</v>
      </c>
      <c r="U36" s="57">
        <v>3559</v>
      </c>
      <c r="V36" s="57">
        <v>4983</v>
      </c>
      <c r="W36" s="59"/>
      <c r="X36" s="45"/>
      <c r="Y36" s="45"/>
      <c r="Z36" s="45"/>
      <c r="AA36" s="142">
        <v>200074</v>
      </c>
      <c r="AB36" s="45"/>
      <c r="AC36" s="45"/>
      <c r="AD36" s="44"/>
      <c r="AE36" s="45"/>
      <c r="AF36" s="45"/>
      <c r="AG36" s="59"/>
      <c r="AH36" s="59"/>
      <c r="AI36" s="59"/>
      <c r="AJ36" s="59"/>
      <c r="AK36" s="44"/>
      <c r="AL36" s="44"/>
      <c r="AM36" s="100"/>
      <c r="AN36" s="106">
        <v>0</v>
      </c>
    </row>
    <row r="37" spans="1:40" ht="15.75" thickBot="1" x14ac:dyDescent="0.3">
      <c r="A37" s="46">
        <v>441</v>
      </c>
      <c r="B37" s="94" t="s">
        <v>87</v>
      </c>
      <c r="C37" s="58">
        <v>940898</v>
      </c>
      <c r="D37" s="120">
        <v>0</v>
      </c>
      <c r="E37" s="10">
        <v>940898</v>
      </c>
      <c r="F37" s="25">
        <v>245524</v>
      </c>
      <c r="G37" s="25">
        <v>0</v>
      </c>
      <c r="H37" s="16">
        <v>245524</v>
      </c>
      <c r="I37" s="16">
        <v>695374</v>
      </c>
      <c r="J37" s="25">
        <v>0</v>
      </c>
      <c r="K37" s="25">
        <v>0</v>
      </c>
      <c r="L37" s="58">
        <v>0</v>
      </c>
      <c r="M37" s="58">
        <v>0</v>
      </c>
      <c r="N37" s="25"/>
      <c r="O37" s="90">
        <v>0</v>
      </c>
      <c r="P37" s="92">
        <v>695374</v>
      </c>
      <c r="Q37" s="55"/>
      <c r="R37" s="43"/>
      <c r="S37" s="55">
        <v>0</v>
      </c>
      <c r="T37" s="34"/>
      <c r="U37" s="34"/>
      <c r="V37" s="55"/>
      <c r="W37" s="11"/>
      <c r="X37" s="10"/>
      <c r="Y37" s="10"/>
      <c r="Z37" s="10"/>
      <c r="AA37" s="10"/>
      <c r="AB37" s="10"/>
      <c r="AC37" s="10"/>
      <c r="AD37" s="16"/>
      <c r="AE37" s="16"/>
      <c r="AF37" s="10"/>
      <c r="AG37" s="11"/>
      <c r="AH37" s="11"/>
      <c r="AI37" s="11"/>
      <c r="AJ37" s="11"/>
      <c r="AK37" s="16"/>
      <c r="AL37" s="16"/>
      <c r="AM37" s="99"/>
      <c r="AN37" s="106">
        <v>695374</v>
      </c>
    </row>
    <row r="38" spans="1:40" ht="15.75" thickBot="1" x14ac:dyDescent="0.3">
      <c r="A38" s="46">
        <v>2240</v>
      </c>
      <c r="B38" s="94" t="s">
        <v>88</v>
      </c>
      <c r="C38" s="58">
        <v>241610</v>
      </c>
      <c r="D38" s="120">
        <v>0</v>
      </c>
      <c r="E38" s="10">
        <v>241610</v>
      </c>
      <c r="F38" s="25">
        <v>466207</v>
      </c>
      <c r="G38" s="25">
        <v>0</v>
      </c>
      <c r="H38" s="16">
        <v>466207</v>
      </c>
      <c r="I38" s="16">
        <v>-224597</v>
      </c>
      <c r="J38" s="25">
        <v>0</v>
      </c>
      <c r="K38" s="25">
        <v>0</v>
      </c>
      <c r="L38" s="58">
        <v>0</v>
      </c>
      <c r="M38" s="58">
        <v>0</v>
      </c>
      <c r="N38" s="25"/>
      <c r="O38" s="90">
        <v>0</v>
      </c>
      <c r="P38" s="92">
        <v>-224597</v>
      </c>
      <c r="Q38" s="55"/>
      <c r="R38" s="43"/>
      <c r="S38" s="55">
        <v>224597</v>
      </c>
      <c r="T38" s="34"/>
      <c r="U38" s="34"/>
      <c r="V38" s="55"/>
      <c r="W38" s="11"/>
      <c r="X38" s="10"/>
      <c r="Y38" s="10"/>
      <c r="Z38" s="10"/>
      <c r="AA38" s="10"/>
      <c r="AB38" s="10"/>
      <c r="AC38" s="10"/>
      <c r="AD38" s="16"/>
      <c r="AE38" s="16"/>
      <c r="AF38" s="10"/>
      <c r="AG38" s="11"/>
      <c r="AH38" s="11"/>
      <c r="AI38" s="11"/>
      <c r="AJ38" s="11"/>
      <c r="AK38" s="16"/>
      <c r="AL38" s="16"/>
      <c r="AM38" s="99"/>
      <c r="AN38" s="106">
        <v>0</v>
      </c>
    </row>
    <row r="39" spans="1:40" ht="15.75" thickBot="1" x14ac:dyDescent="0.3">
      <c r="A39" s="46">
        <v>476</v>
      </c>
      <c r="B39" s="94" t="s">
        <v>89</v>
      </c>
      <c r="C39" s="58">
        <v>446205</v>
      </c>
      <c r="D39" s="120">
        <v>0</v>
      </c>
      <c r="E39" s="10">
        <v>446205</v>
      </c>
      <c r="F39" s="25">
        <v>1115057</v>
      </c>
      <c r="G39" s="25">
        <v>0</v>
      </c>
      <c r="H39" s="16">
        <v>1115057</v>
      </c>
      <c r="I39" s="16">
        <v>-668852</v>
      </c>
      <c r="J39" s="25">
        <v>8692</v>
      </c>
      <c r="K39" s="25">
        <v>0</v>
      </c>
      <c r="L39" s="58">
        <v>0</v>
      </c>
      <c r="M39" s="58">
        <v>5629.53</v>
      </c>
      <c r="N39" s="25"/>
      <c r="O39" s="90">
        <v>0</v>
      </c>
      <c r="P39" s="92">
        <v>-683173.53</v>
      </c>
      <c r="Q39" s="55"/>
      <c r="R39" s="43"/>
      <c r="S39" s="55">
        <v>683173.53</v>
      </c>
      <c r="T39" s="34"/>
      <c r="U39" s="34"/>
      <c r="V39" s="55"/>
      <c r="W39" s="11"/>
      <c r="X39" s="10"/>
      <c r="Y39" s="10"/>
      <c r="Z39" s="10"/>
      <c r="AA39" s="10"/>
      <c r="AB39" s="10"/>
      <c r="AC39" s="10"/>
      <c r="AD39" s="16"/>
      <c r="AE39" s="16"/>
      <c r="AF39" s="10"/>
      <c r="AG39" s="11"/>
      <c r="AH39" s="11"/>
      <c r="AI39" s="11"/>
      <c r="AJ39" s="11"/>
      <c r="AK39" s="16"/>
      <c r="AL39" s="16"/>
      <c r="AM39" s="99"/>
      <c r="AN39" s="106">
        <v>0</v>
      </c>
    </row>
    <row r="40" spans="1:40" ht="15.75" thickBot="1" x14ac:dyDescent="0.3">
      <c r="A40" s="46">
        <v>485</v>
      </c>
      <c r="B40" s="94" t="s">
        <v>90</v>
      </c>
      <c r="C40" s="58">
        <v>422963</v>
      </c>
      <c r="D40" s="120">
        <v>0</v>
      </c>
      <c r="E40" s="10">
        <v>422963</v>
      </c>
      <c r="F40" s="25">
        <v>490766</v>
      </c>
      <c r="G40" s="25">
        <v>0</v>
      </c>
      <c r="H40" s="16">
        <v>490766</v>
      </c>
      <c r="I40" s="16">
        <v>-67803</v>
      </c>
      <c r="J40" s="25">
        <v>0</v>
      </c>
      <c r="K40" s="25">
        <v>0</v>
      </c>
      <c r="L40" s="58">
        <v>0</v>
      </c>
      <c r="M40" s="58">
        <v>0</v>
      </c>
      <c r="N40" s="25"/>
      <c r="O40" s="90">
        <v>0</v>
      </c>
      <c r="P40" s="92">
        <v>-67803</v>
      </c>
      <c r="Q40" s="55"/>
      <c r="R40" s="43"/>
      <c r="S40" s="55">
        <v>67803</v>
      </c>
      <c r="T40" s="34"/>
      <c r="U40" s="34"/>
      <c r="V40" s="55"/>
      <c r="W40" s="11"/>
      <c r="X40" s="10"/>
      <c r="Y40" s="10"/>
      <c r="Z40" s="10"/>
      <c r="AA40" s="10"/>
      <c r="AB40" s="10"/>
      <c r="AC40" s="10"/>
      <c r="AD40" s="16"/>
      <c r="AE40" s="16"/>
      <c r="AF40" s="10"/>
      <c r="AG40" s="11"/>
      <c r="AH40" s="11"/>
      <c r="AI40" s="11"/>
      <c r="AJ40" s="11"/>
      <c r="AK40" s="16"/>
      <c r="AL40" s="16"/>
      <c r="AM40" s="99"/>
      <c r="AN40" s="106">
        <v>0</v>
      </c>
    </row>
    <row r="41" spans="1:40" ht="15.75" thickBot="1" x14ac:dyDescent="0.3">
      <c r="A41" s="46">
        <v>497</v>
      </c>
      <c r="B41" s="94" t="s">
        <v>91</v>
      </c>
      <c r="C41" s="58">
        <v>711344</v>
      </c>
      <c r="D41" s="120">
        <v>0</v>
      </c>
      <c r="E41" s="10">
        <v>711344</v>
      </c>
      <c r="F41" s="25">
        <v>635604</v>
      </c>
      <c r="G41" s="25">
        <v>0</v>
      </c>
      <c r="H41" s="16">
        <v>635604</v>
      </c>
      <c r="I41" s="16">
        <v>75740</v>
      </c>
      <c r="J41" s="25">
        <v>41522</v>
      </c>
      <c r="K41" s="25">
        <v>0</v>
      </c>
      <c r="L41" s="58">
        <v>0</v>
      </c>
      <c r="M41" s="58">
        <v>5629.53</v>
      </c>
      <c r="N41" s="25"/>
      <c r="O41" s="90">
        <v>0</v>
      </c>
      <c r="P41" s="92">
        <v>28588.47</v>
      </c>
      <c r="Q41" s="55"/>
      <c r="R41" s="43"/>
      <c r="S41" s="55">
        <v>47151.53</v>
      </c>
      <c r="T41" s="34"/>
      <c r="U41" s="34"/>
      <c r="V41" s="55"/>
      <c r="W41" s="11"/>
      <c r="X41" s="10"/>
      <c r="Y41" s="10"/>
      <c r="Z41" s="10"/>
      <c r="AA41" s="10"/>
      <c r="AB41" s="10"/>
      <c r="AC41" s="10"/>
      <c r="AD41" s="16"/>
      <c r="AE41" s="16"/>
      <c r="AF41" s="10"/>
      <c r="AG41" s="11"/>
      <c r="AH41" s="11"/>
      <c r="AI41" s="11"/>
      <c r="AJ41" s="11"/>
      <c r="AK41" s="16"/>
      <c r="AL41" s="16"/>
      <c r="AM41" s="99"/>
      <c r="AN41" s="106">
        <v>75740</v>
      </c>
    </row>
    <row r="42" spans="1:40" ht="15.75" thickBot="1" x14ac:dyDescent="0.3">
      <c r="A42" s="46">
        <v>602</v>
      </c>
      <c r="B42" s="94" t="s">
        <v>92</v>
      </c>
      <c r="C42" s="58">
        <v>563688</v>
      </c>
      <c r="D42" s="120">
        <v>0</v>
      </c>
      <c r="E42" s="10">
        <v>563688</v>
      </c>
      <c r="F42" s="25">
        <v>1053694</v>
      </c>
      <c r="G42" s="25">
        <v>0</v>
      </c>
      <c r="H42" s="16">
        <v>1053694</v>
      </c>
      <c r="I42" s="16">
        <v>-490006</v>
      </c>
      <c r="J42" s="25">
        <v>197127</v>
      </c>
      <c r="K42" s="25">
        <v>63615</v>
      </c>
      <c r="L42" s="58">
        <v>0</v>
      </c>
      <c r="M42" s="58">
        <v>0</v>
      </c>
      <c r="N42" s="25"/>
      <c r="O42" s="90">
        <v>0</v>
      </c>
      <c r="P42" s="92">
        <v>-750748</v>
      </c>
      <c r="Q42" s="55"/>
      <c r="R42" s="43"/>
      <c r="S42" s="55">
        <v>750748</v>
      </c>
      <c r="T42" s="34"/>
      <c r="U42" s="34"/>
      <c r="V42" s="55"/>
      <c r="W42" s="11"/>
      <c r="X42" s="10"/>
      <c r="Y42" s="10"/>
      <c r="Z42" s="10"/>
      <c r="AA42" s="10"/>
      <c r="AB42" s="10"/>
      <c r="AC42" s="10"/>
      <c r="AD42" s="16"/>
      <c r="AE42" s="16"/>
      <c r="AF42" s="10"/>
      <c r="AG42" s="11"/>
      <c r="AH42" s="11"/>
      <c r="AI42" s="11"/>
      <c r="AJ42" s="11"/>
      <c r="AK42" s="16"/>
      <c r="AL42" s="16"/>
      <c r="AM42" s="99"/>
      <c r="AN42" s="106">
        <v>0</v>
      </c>
    </row>
    <row r="43" spans="1:40" ht="15.75" thickBot="1" x14ac:dyDescent="0.3">
      <c r="A43" s="46">
        <v>609</v>
      </c>
      <c r="B43" s="94" t="s">
        <v>93</v>
      </c>
      <c r="C43" s="58">
        <v>316791</v>
      </c>
      <c r="D43" s="120">
        <v>0</v>
      </c>
      <c r="E43" s="10">
        <v>316791</v>
      </c>
      <c r="F43" s="25">
        <v>704848</v>
      </c>
      <c r="G43" s="25">
        <v>0</v>
      </c>
      <c r="H43" s="16">
        <v>704848</v>
      </c>
      <c r="I43" s="16">
        <v>-388057</v>
      </c>
      <c r="J43" s="25">
        <v>0</v>
      </c>
      <c r="K43" s="25">
        <v>0</v>
      </c>
      <c r="L43" s="58">
        <v>0</v>
      </c>
      <c r="M43" s="58">
        <v>0</v>
      </c>
      <c r="N43" s="25"/>
      <c r="O43" s="90">
        <v>0</v>
      </c>
      <c r="P43" s="92">
        <v>-388057</v>
      </c>
      <c r="Q43" s="55"/>
      <c r="R43" s="43"/>
      <c r="S43" s="55">
        <v>388057</v>
      </c>
      <c r="T43" s="34"/>
      <c r="U43" s="34"/>
      <c r="V43" s="55"/>
      <c r="W43" s="11"/>
      <c r="X43" s="10"/>
      <c r="Y43" s="10"/>
      <c r="Z43" s="10"/>
      <c r="AA43" s="10"/>
      <c r="AB43" s="10"/>
      <c r="AC43" s="10"/>
      <c r="AD43" s="16"/>
      <c r="AE43" s="16"/>
      <c r="AF43" s="10"/>
      <c r="AG43" s="11"/>
      <c r="AH43" s="11"/>
      <c r="AI43" s="11"/>
      <c r="AJ43" s="11"/>
      <c r="AK43" s="16"/>
      <c r="AL43" s="16"/>
      <c r="AM43" s="99"/>
      <c r="AN43" s="106">
        <v>0</v>
      </c>
    </row>
    <row r="44" spans="1:40" ht="15.75" thickBot="1" x14ac:dyDescent="0.3">
      <c r="A44" s="46">
        <v>623</v>
      </c>
      <c r="B44" s="94" t="s">
        <v>94</v>
      </c>
      <c r="C44" s="58">
        <v>166650</v>
      </c>
      <c r="D44" s="120">
        <v>0</v>
      </c>
      <c r="E44" s="10">
        <v>166650</v>
      </c>
      <c r="F44" s="25">
        <v>554051</v>
      </c>
      <c r="G44" s="25">
        <v>0</v>
      </c>
      <c r="H44" s="16">
        <v>554051</v>
      </c>
      <c r="I44" s="16">
        <v>-387401</v>
      </c>
      <c r="J44" s="25">
        <v>16092</v>
      </c>
      <c r="K44" s="25">
        <v>0</v>
      </c>
      <c r="L44" s="58">
        <v>0</v>
      </c>
      <c r="M44" s="58">
        <v>0</v>
      </c>
      <c r="N44" s="25"/>
      <c r="O44" s="90">
        <v>0</v>
      </c>
      <c r="P44" s="92">
        <v>-403493</v>
      </c>
      <c r="Q44" s="55"/>
      <c r="R44" s="43"/>
      <c r="S44" s="55">
        <v>403493</v>
      </c>
      <c r="T44" s="34"/>
      <c r="U44" s="34"/>
      <c r="V44" s="55"/>
      <c r="W44" s="11"/>
      <c r="X44" s="10"/>
      <c r="Y44" s="10"/>
      <c r="Z44" s="10"/>
      <c r="AA44" s="10"/>
      <c r="AB44" s="10"/>
      <c r="AC44" s="10"/>
      <c r="AD44" s="16"/>
      <c r="AE44" s="16"/>
      <c r="AF44" s="10"/>
      <c r="AG44" s="11"/>
      <c r="AH44" s="11"/>
      <c r="AI44" s="11"/>
      <c r="AJ44" s="11"/>
      <c r="AK44" s="16"/>
      <c r="AL44" s="16"/>
      <c r="AM44" s="99"/>
      <c r="AN44" s="106">
        <v>0</v>
      </c>
    </row>
    <row r="45" spans="1:40" ht="15.75" thickBot="1" x14ac:dyDescent="0.3">
      <c r="A45" s="46">
        <v>637</v>
      </c>
      <c r="B45" s="94" t="s">
        <v>95</v>
      </c>
      <c r="C45" s="58">
        <v>607417</v>
      </c>
      <c r="D45" s="120">
        <v>0</v>
      </c>
      <c r="E45" s="10">
        <v>607417</v>
      </c>
      <c r="F45" s="25">
        <v>905989</v>
      </c>
      <c r="G45" s="25">
        <v>0</v>
      </c>
      <c r="H45" s="16">
        <v>905989</v>
      </c>
      <c r="I45" s="16">
        <v>-298572</v>
      </c>
      <c r="J45" s="25">
        <v>0</v>
      </c>
      <c r="K45" s="25">
        <v>0</v>
      </c>
      <c r="L45" s="58">
        <v>0</v>
      </c>
      <c r="M45" s="58">
        <v>0</v>
      </c>
      <c r="N45" s="25"/>
      <c r="O45" s="90">
        <v>0</v>
      </c>
      <c r="P45" s="92">
        <v>-298572</v>
      </c>
      <c r="Q45" s="55"/>
      <c r="R45" s="43"/>
      <c r="S45" s="55">
        <v>298572</v>
      </c>
      <c r="T45" s="34"/>
      <c r="U45" s="34"/>
      <c r="V45" s="55"/>
      <c r="W45" s="11"/>
      <c r="X45" s="10"/>
      <c r="Y45" s="10"/>
      <c r="Z45" s="10"/>
      <c r="AA45" s="10"/>
      <c r="AB45" s="10"/>
      <c r="AC45" s="10"/>
      <c r="AD45" s="16"/>
      <c r="AE45" s="16"/>
      <c r="AF45" s="10"/>
      <c r="AG45" s="11"/>
      <c r="AH45" s="11"/>
      <c r="AI45" s="11"/>
      <c r="AJ45" s="11"/>
      <c r="AK45" s="16"/>
      <c r="AL45" s="16"/>
      <c r="AM45" s="99"/>
      <c r="AN45" s="106">
        <v>0</v>
      </c>
    </row>
    <row r="46" spans="1:40" ht="15.75" thickBot="1" x14ac:dyDescent="0.3">
      <c r="A46" s="46">
        <v>657</v>
      </c>
      <c r="B46" s="94" t="s">
        <v>96</v>
      </c>
      <c r="C46" s="58">
        <v>778477</v>
      </c>
      <c r="D46" s="120">
        <v>0</v>
      </c>
      <c r="E46" s="10">
        <v>778477</v>
      </c>
      <c r="F46" s="25">
        <v>117343</v>
      </c>
      <c r="G46" s="25">
        <v>0</v>
      </c>
      <c r="H46" s="16">
        <v>117343</v>
      </c>
      <c r="I46" s="16">
        <v>661134</v>
      </c>
      <c r="J46" s="25">
        <v>0</v>
      </c>
      <c r="K46" s="25">
        <v>0</v>
      </c>
      <c r="L46" s="58">
        <v>0</v>
      </c>
      <c r="M46" s="58">
        <v>0</v>
      </c>
      <c r="N46" s="25"/>
      <c r="O46" s="90">
        <v>0</v>
      </c>
      <c r="P46" s="92">
        <v>661134</v>
      </c>
      <c r="Q46" s="55"/>
      <c r="R46" s="43"/>
      <c r="S46" s="55">
        <v>0</v>
      </c>
      <c r="T46" s="34"/>
      <c r="U46" s="34"/>
      <c r="V46" s="55"/>
      <c r="W46" s="11"/>
      <c r="X46" s="10"/>
      <c r="Y46" s="10"/>
      <c r="Z46" s="10"/>
      <c r="AA46" s="10"/>
      <c r="AB46" s="10"/>
      <c r="AC46" s="10"/>
      <c r="AD46" s="16"/>
      <c r="AE46" s="16"/>
      <c r="AF46" s="10"/>
      <c r="AG46" s="11"/>
      <c r="AH46" s="11"/>
      <c r="AI46" s="11"/>
      <c r="AJ46" s="11"/>
      <c r="AK46" s="16"/>
      <c r="AL46" s="16"/>
      <c r="AM46" s="99"/>
      <c r="AN46" s="106">
        <v>661134</v>
      </c>
    </row>
    <row r="47" spans="1:40" ht="15.75" thickBot="1" x14ac:dyDescent="0.3">
      <c r="A47" s="46">
        <v>658</v>
      </c>
      <c r="B47" s="94" t="s">
        <v>97</v>
      </c>
      <c r="C47" s="58">
        <v>1020263</v>
      </c>
      <c r="D47" s="120">
        <v>0</v>
      </c>
      <c r="E47" s="10">
        <v>1020263</v>
      </c>
      <c r="F47" s="25">
        <v>280623</v>
      </c>
      <c r="G47" s="25">
        <v>0</v>
      </c>
      <c r="H47" s="16">
        <v>280623</v>
      </c>
      <c r="I47" s="16">
        <v>739640</v>
      </c>
      <c r="J47" s="25">
        <v>207111</v>
      </c>
      <c r="K47" s="25">
        <v>0</v>
      </c>
      <c r="L47" s="58">
        <v>0</v>
      </c>
      <c r="M47" s="58">
        <v>5629.53</v>
      </c>
      <c r="N47" s="25"/>
      <c r="O47" s="90">
        <v>0</v>
      </c>
      <c r="P47" s="92">
        <v>526899.47</v>
      </c>
      <c r="Q47" s="55"/>
      <c r="R47" s="43"/>
      <c r="S47" s="55">
        <v>212740.53</v>
      </c>
      <c r="T47" s="34"/>
      <c r="U47" s="34"/>
      <c r="V47" s="55"/>
      <c r="W47" s="11"/>
      <c r="X47" s="10"/>
      <c r="Y47" s="10"/>
      <c r="Z47" s="10"/>
      <c r="AA47" s="10"/>
      <c r="AB47" s="10"/>
      <c r="AC47" s="10"/>
      <c r="AD47" s="16"/>
      <c r="AE47" s="16"/>
      <c r="AF47" s="10"/>
      <c r="AG47" s="11"/>
      <c r="AH47" s="11"/>
      <c r="AI47" s="11"/>
      <c r="AJ47" s="11"/>
      <c r="AK47" s="16"/>
      <c r="AL47" s="16"/>
      <c r="AM47" s="99"/>
      <c r="AN47" s="106">
        <v>739640</v>
      </c>
    </row>
    <row r="48" spans="1:40" ht="15.75" thickBot="1" x14ac:dyDescent="0.3">
      <c r="A48" s="46">
        <v>665</v>
      </c>
      <c r="B48" s="94" t="s">
        <v>98</v>
      </c>
      <c r="C48" s="58">
        <v>800557</v>
      </c>
      <c r="D48" s="120">
        <v>0</v>
      </c>
      <c r="E48" s="10">
        <v>800557</v>
      </c>
      <c r="F48" s="25">
        <v>393642</v>
      </c>
      <c r="G48" s="25">
        <v>0</v>
      </c>
      <c r="H48" s="16">
        <v>393642</v>
      </c>
      <c r="I48" s="16">
        <v>406915</v>
      </c>
      <c r="J48" s="25">
        <v>0</v>
      </c>
      <c r="K48" s="25">
        <v>0</v>
      </c>
      <c r="L48" s="58">
        <v>0</v>
      </c>
      <c r="M48" s="58">
        <v>0</v>
      </c>
      <c r="N48" s="25"/>
      <c r="O48" s="90">
        <v>0</v>
      </c>
      <c r="P48" s="92">
        <v>406915</v>
      </c>
      <c r="Q48" s="55"/>
      <c r="R48" s="43"/>
      <c r="S48" s="55">
        <v>0</v>
      </c>
      <c r="T48" s="34"/>
      <c r="U48" s="34"/>
      <c r="V48" s="55"/>
      <c r="W48" s="11"/>
      <c r="X48" s="10"/>
      <c r="Y48" s="10"/>
      <c r="Z48" s="10"/>
      <c r="AA48" s="10"/>
      <c r="AB48" s="10"/>
      <c r="AC48" s="10"/>
      <c r="AD48" s="16"/>
      <c r="AE48" s="16"/>
      <c r="AF48" s="10"/>
      <c r="AG48" s="11"/>
      <c r="AH48" s="11"/>
      <c r="AI48" s="11"/>
      <c r="AJ48" s="11"/>
      <c r="AK48" s="16"/>
      <c r="AL48" s="16"/>
      <c r="AM48" s="99"/>
      <c r="AN48" s="106">
        <v>406915</v>
      </c>
    </row>
    <row r="49" spans="1:40" ht="15.75" thickBot="1" x14ac:dyDescent="0.3">
      <c r="A49" s="46">
        <v>700</v>
      </c>
      <c r="B49" s="94" t="s">
        <v>99</v>
      </c>
      <c r="C49" s="58">
        <v>596986</v>
      </c>
      <c r="D49" s="120">
        <v>0</v>
      </c>
      <c r="E49" s="10">
        <v>596986</v>
      </c>
      <c r="F49" s="25">
        <v>717693</v>
      </c>
      <c r="G49" s="25">
        <v>0</v>
      </c>
      <c r="H49" s="16">
        <v>717693</v>
      </c>
      <c r="I49" s="16">
        <v>-120707</v>
      </c>
      <c r="J49" s="25">
        <v>0</v>
      </c>
      <c r="K49" s="25">
        <v>0</v>
      </c>
      <c r="L49" s="58">
        <v>0</v>
      </c>
      <c r="M49" s="58">
        <v>0</v>
      </c>
      <c r="N49" s="25"/>
      <c r="O49" s="90">
        <v>0</v>
      </c>
      <c r="P49" s="92">
        <v>-120707</v>
      </c>
      <c r="Q49" s="55"/>
      <c r="R49" s="43"/>
      <c r="S49" s="55">
        <v>120707</v>
      </c>
      <c r="T49" s="34"/>
      <c r="U49" s="34"/>
      <c r="V49" s="55"/>
      <c r="W49" s="11"/>
      <c r="X49" s="10"/>
      <c r="Y49" s="10"/>
      <c r="Z49" s="10"/>
      <c r="AA49" s="10"/>
      <c r="AB49" s="10"/>
      <c r="AC49" s="10"/>
      <c r="AD49" s="16"/>
      <c r="AE49" s="16"/>
      <c r="AF49" s="10"/>
      <c r="AG49" s="11"/>
      <c r="AH49" s="11"/>
      <c r="AI49" s="11"/>
      <c r="AJ49" s="11"/>
      <c r="AK49" s="16"/>
      <c r="AL49" s="16"/>
      <c r="AM49" s="99"/>
      <c r="AN49" s="106">
        <v>0</v>
      </c>
    </row>
    <row r="50" spans="1:40" ht="15.75" thickBot="1" x14ac:dyDescent="0.3">
      <c r="A50" s="46">
        <v>721</v>
      </c>
      <c r="B50" s="94" t="s">
        <v>100</v>
      </c>
      <c r="C50" s="58">
        <v>358533</v>
      </c>
      <c r="D50" s="120">
        <v>38855</v>
      </c>
      <c r="E50" s="10">
        <v>397388</v>
      </c>
      <c r="F50" s="25">
        <v>1485326</v>
      </c>
      <c r="G50" s="25">
        <v>7771</v>
      </c>
      <c r="H50" s="16">
        <v>1493097</v>
      </c>
      <c r="I50" s="16">
        <v>-1095709</v>
      </c>
      <c r="J50" s="25">
        <v>361329.9</v>
      </c>
      <c r="K50" s="25">
        <v>25446</v>
      </c>
      <c r="L50" s="58">
        <v>0</v>
      </c>
      <c r="M50" s="58">
        <v>5629.53</v>
      </c>
      <c r="N50" s="25"/>
      <c r="O50" s="90">
        <v>0</v>
      </c>
      <c r="P50" s="92">
        <v>-1488114.43</v>
      </c>
      <c r="Q50" s="55"/>
      <c r="R50" s="43"/>
      <c r="S50" s="55">
        <v>1488114.43</v>
      </c>
      <c r="T50" s="34"/>
      <c r="U50" s="34"/>
      <c r="V50" s="55"/>
      <c r="W50" s="11"/>
      <c r="X50" s="10"/>
      <c r="Y50" s="10"/>
      <c r="Z50" s="10"/>
      <c r="AA50" s="10"/>
      <c r="AB50" s="10"/>
      <c r="AC50" s="10"/>
      <c r="AD50" s="16"/>
      <c r="AE50" s="16"/>
      <c r="AF50" s="10"/>
      <c r="AG50" s="11"/>
      <c r="AH50" s="11"/>
      <c r="AI50" s="11"/>
      <c r="AJ50" s="11"/>
      <c r="AK50" s="16"/>
      <c r="AL50" s="16"/>
      <c r="AM50" s="99"/>
      <c r="AN50" s="106">
        <v>0</v>
      </c>
    </row>
    <row r="51" spans="1:40" ht="15.75" thickBot="1" x14ac:dyDescent="0.3">
      <c r="A51" s="46">
        <v>735</v>
      </c>
      <c r="B51" s="94" t="s">
        <v>101</v>
      </c>
      <c r="C51" s="58">
        <v>368243</v>
      </c>
      <c r="D51" s="120">
        <v>0</v>
      </c>
      <c r="E51" s="10">
        <v>368243</v>
      </c>
      <c r="F51" s="25">
        <v>764835</v>
      </c>
      <c r="G51" s="25">
        <v>0</v>
      </c>
      <c r="H51" s="16">
        <v>764835</v>
      </c>
      <c r="I51" s="16">
        <v>-396592</v>
      </c>
      <c r="J51" s="25">
        <v>24138</v>
      </c>
      <c r="K51" s="25">
        <v>0</v>
      </c>
      <c r="L51" s="58">
        <v>0</v>
      </c>
      <c r="M51" s="58">
        <v>0</v>
      </c>
      <c r="N51" s="25"/>
      <c r="O51" s="90">
        <v>0</v>
      </c>
      <c r="P51" s="92">
        <v>-420730</v>
      </c>
      <c r="Q51" s="55"/>
      <c r="R51" s="43"/>
      <c r="S51" s="55">
        <v>420730</v>
      </c>
      <c r="T51" s="34"/>
      <c r="U51" s="34"/>
      <c r="V51" s="55"/>
      <c r="W51" s="11"/>
      <c r="X51" s="10"/>
      <c r="Y51" s="10"/>
      <c r="Z51" s="10"/>
      <c r="AA51" s="10"/>
      <c r="AB51" s="10"/>
      <c r="AC51" s="10"/>
      <c r="AD51" s="16"/>
      <c r="AE51" s="16"/>
      <c r="AF51" s="10"/>
      <c r="AG51" s="11"/>
      <c r="AH51" s="11"/>
      <c r="AI51" s="11"/>
      <c r="AJ51" s="11"/>
      <c r="AK51" s="16"/>
      <c r="AL51" s="16"/>
      <c r="AM51" s="99"/>
      <c r="AN51" s="106">
        <v>0</v>
      </c>
    </row>
    <row r="52" spans="1:40" ht="15.75" thickBot="1" x14ac:dyDescent="0.3">
      <c r="A52" s="46">
        <v>777</v>
      </c>
      <c r="B52" s="94" t="s">
        <v>102</v>
      </c>
      <c r="C52" s="58">
        <v>678548</v>
      </c>
      <c r="D52" s="120">
        <v>0</v>
      </c>
      <c r="E52" s="10">
        <v>678548</v>
      </c>
      <c r="F52" s="25">
        <v>2856090</v>
      </c>
      <c r="G52" s="25">
        <v>12723</v>
      </c>
      <c r="H52" s="16">
        <v>2868813</v>
      </c>
      <c r="I52" s="16">
        <v>-2190265</v>
      </c>
      <c r="J52" s="25">
        <v>845681</v>
      </c>
      <c r="K52" s="25">
        <v>0</v>
      </c>
      <c r="L52" s="58">
        <v>0</v>
      </c>
      <c r="M52" s="58">
        <v>5629.53</v>
      </c>
      <c r="N52" s="25"/>
      <c r="O52" s="90">
        <v>0</v>
      </c>
      <c r="P52" s="92">
        <v>-3041575.53</v>
      </c>
      <c r="Q52" s="55"/>
      <c r="R52" s="43"/>
      <c r="S52" s="55">
        <v>3041575.53</v>
      </c>
      <c r="T52" s="34"/>
      <c r="U52" s="34"/>
      <c r="V52" s="55"/>
      <c r="W52" s="11"/>
      <c r="X52" s="10"/>
      <c r="Y52" s="10"/>
      <c r="Z52" s="10"/>
      <c r="AA52" s="10"/>
      <c r="AB52" s="10"/>
      <c r="AC52" s="10"/>
      <c r="AD52" s="16"/>
      <c r="AE52" s="16"/>
      <c r="AF52" s="10"/>
      <c r="AG52" s="11"/>
      <c r="AH52" s="11"/>
      <c r="AI52" s="11"/>
      <c r="AJ52" s="11"/>
      <c r="AK52" s="16"/>
      <c r="AL52" s="16"/>
      <c r="AM52" s="99"/>
      <c r="AN52" s="106">
        <v>0</v>
      </c>
    </row>
    <row r="53" spans="1:40" ht="15.75" thickBot="1" x14ac:dyDescent="0.3">
      <c r="A53" s="46">
        <v>840</v>
      </c>
      <c r="B53" s="94" t="s">
        <v>103</v>
      </c>
      <c r="C53" s="58">
        <v>562355</v>
      </c>
      <c r="D53" s="120">
        <v>0</v>
      </c>
      <c r="E53" s="10">
        <v>562355</v>
      </c>
      <c r="F53" s="25">
        <v>371608</v>
      </c>
      <c r="G53" s="25">
        <v>0</v>
      </c>
      <c r="H53" s="16">
        <v>371608</v>
      </c>
      <c r="I53" s="16">
        <v>190747</v>
      </c>
      <c r="J53" s="25">
        <v>0</v>
      </c>
      <c r="K53" s="25">
        <v>0</v>
      </c>
      <c r="L53" s="58">
        <v>0</v>
      </c>
      <c r="M53" s="58">
        <v>0</v>
      </c>
      <c r="N53" s="25"/>
      <c r="O53" s="90">
        <v>0</v>
      </c>
      <c r="P53" s="92">
        <v>190747</v>
      </c>
      <c r="Q53" s="55"/>
      <c r="R53" s="43"/>
      <c r="S53" s="55">
        <v>0</v>
      </c>
      <c r="T53" s="34"/>
      <c r="U53" s="34"/>
      <c r="V53" s="55"/>
      <c r="W53" s="11"/>
      <c r="X53" s="10"/>
      <c r="Y53" s="10"/>
      <c r="Z53" s="10"/>
      <c r="AA53" s="10"/>
      <c r="AB53" s="10"/>
      <c r="AC53" s="10"/>
      <c r="AD53" s="16"/>
      <c r="AE53" s="16"/>
      <c r="AF53" s="10"/>
      <c r="AG53" s="11"/>
      <c r="AH53" s="11"/>
      <c r="AI53" s="11"/>
      <c r="AJ53" s="11"/>
      <c r="AK53" s="16"/>
      <c r="AL53" s="16"/>
      <c r="AM53" s="99"/>
      <c r="AN53" s="106">
        <v>190747</v>
      </c>
    </row>
    <row r="54" spans="1:40" ht="15.75" thickBot="1" x14ac:dyDescent="0.3">
      <c r="A54" s="46">
        <v>870</v>
      </c>
      <c r="B54" s="94" t="s">
        <v>104</v>
      </c>
      <c r="C54" s="58">
        <v>430835</v>
      </c>
      <c r="D54" s="120">
        <v>0</v>
      </c>
      <c r="E54" s="10">
        <v>430835</v>
      </c>
      <c r="F54" s="25">
        <v>669649</v>
      </c>
      <c r="G54" s="25">
        <v>0</v>
      </c>
      <c r="H54" s="16">
        <v>669649</v>
      </c>
      <c r="I54" s="16">
        <v>-238814</v>
      </c>
      <c r="J54" s="25">
        <v>112644</v>
      </c>
      <c r="K54" s="25">
        <v>25446</v>
      </c>
      <c r="L54" s="58">
        <v>0</v>
      </c>
      <c r="M54" s="58">
        <v>0</v>
      </c>
      <c r="N54" s="25"/>
      <c r="O54" s="90">
        <v>0</v>
      </c>
      <c r="P54" s="92">
        <v>-376904</v>
      </c>
      <c r="Q54" s="55"/>
      <c r="R54" s="43"/>
      <c r="S54" s="55">
        <v>376904</v>
      </c>
      <c r="T54" s="34"/>
      <c r="U54" s="34"/>
      <c r="V54" s="55"/>
      <c r="W54" s="11"/>
      <c r="X54" s="10"/>
      <c r="Y54" s="10"/>
      <c r="Z54" s="10"/>
      <c r="AA54" s="10"/>
      <c r="AB54" s="10"/>
      <c r="AC54" s="10"/>
      <c r="AD54" s="16"/>
      <c r="AE54" s="16"/>
      <c r="AF54" s="10"/>
      <c r="AG54" s="11"/>
      <c r="AH54" s="11"/>
      <c r="AI54" s="11"/>
      <c r="AJ54" s="11"/>
      <c r="AK54" s="16"/>
      <c r="AL54" s="16"/>
      <c r="AM54" s="99"/>
      <c r="AN54" s="106">
        <v>0</v>
      </c>
    </row>
    <row r="55" spans="1:40" ht="15.75" thickBot="1" x14ac:dyDescent="0.3">
      <c r="A55" s="46">
        <v>882</v>
      </c>
      <c r="B55" s="94" t="s">
        <v>105</v>
      </c>
      <c r="C55" s="58">
        <v>256711</v>
      </c>
      <c r="D55" s="120">
        <v>0</v>
      </c>
      <c r="E55" s="10">
        <v>256711</v>
      </c>
      <c r="F55" s="25">
        <v>460727</v>
      </c>
      <c r="G55" s="25">
        <v>0</v>
      </c>
      <c r="H55" s="16">
        <v>460727</v>
      </c>
      <c r="I55" s="16">
        <v>-204016</v>
      </c>
      <c r="J55" s="25">
        <v>28965.599999999999</v>
      </c>
      <c r="K55" s="25">
        <v>20769</v>
      </c>
      <c r="L55" s="58">
        <v>0</v>
      </c>
      <c r="M55" s="58">
        <v>0</v>
      </c>
      <c r="N55" s="25"/>
      <c r="O55" s="90">
        <v>0</v>
      </c>
      <c r="P55" s="92">
        <v>-253750.6</v>
      </c>
      <c r="Q55" s="55"/>
      <c r="R55" s="43"/>
      <c r="S55" s="55">
        <v>253750.6</v>
      </c>
      <c r="T55" s="34"/>
      <c r="U55" s="34"/>
      <c r="V55" s="55"/>
      <c r="W55" s="11"/>
      <c r="X55" s="10"/>
      <c r="Y55" s="10"/>
      <c r="Z55" s="10"/>
      <c r="AA55" s="10"/>
      <c r="AB55" s="10"/>
      <c r="AC55" s="10"/>
      <c r="AD55" s="16"/>
      <c r="AE55" s="16"/>
      <c r="AF55" s="10"/>
      <c r="AG55" s="11"/>
      <c r="AH55" s="11"/>
      <c r="AI55" s="11"/>
      <c r="AJ55" s="11"/>
      <c r="AK55" s="16"/>
      <c r="AL55" s="16"/>
      <c r="AM55" s="99"/>
      <c r="AN55" s="106">
        <v>0</v>
      </c>
    </row>
    <row r="56" spans="1:40" ht="15.75" thickBot="1" x14ac:dyDescent="0.3">
      <c r="A56" s="46">
        <v>896</v>
      </c>
      <c r="B56" s="94" t="s">
        <v>106</v>
      </c>
      <c r="C56" s="58">
        <v>838754</v>
      </c>
      <c r="D56" s="120">
        <v>0</v>
      </c>
      <c r="E56" s="10">
        <v>838754</v>
      </c>
      <c r="F56" s="25">
        <v>527705</v>
      </c>
      <c r="G56" s="25">
        <v>0</v>
      </c>
      <c r="H56" s="16">
        <v>527705</v>
      </c>
      <c r="I56" s="16">
        <v>311049</v>
      </c>
      <c r="J56" s="25">
        <v>0</v>
      </c>
      <c r="K56" s="25">
        <v>6361.5</v>
      </c>
      <c r="L56" s="58">
        <v>0</v>
      </c>
      <c r="M56" s="58">
        <v>0</v>
      </c>
      <c r="N56" s="25"/>
      <c r="O56" s="90">
        <v>0</v>
      </c>
      <c r="P56" s="92">
        <v>304687.5</v>
      </c>
      <c r="Q56" s="55"/>
      <c r="R56" s="43"/>
      <c r="S56" s="55">
        <v>6361.5</v>
      </c>
      <c r="T56" s="34"/>
      <c r="U56" s="34"/>
      <c r="V56" s="55"/>
      <c r="W56" s="11"/>
      <c r="X56" s="10"/>
      <c r="Y56" s="10"/>
      <c r="Z56" s="10"/>
      <c r="AA56" s="10"/>
      <c r="AB56" s="10"/>
      <c r="AC56" s="10"/>
      <c r="AD56" s="16"/>
      <c r="AE56" s="16"/>
      <c r="AF56" s="10"/>
      <c r="AG56" s="11"/>
      <c r="AH56" s="11"/>
      <c r="AI56" s="11"/>
      <c r="AJ56" s="11"/>
      <c r="AK56" s="16"/>
      <c r="AL56" s="16"/>
      <c r="AM56" s="99"/>
      <c r="AN56" s="106">
        <v>311049</v>
      </c>
    </row>
    <row r="57" spans="1:40" ht="15.75" thickBot="1" x14ac:dyDescent="0.3">
      <c r="A57" s="46">
        <v>903</v>
      </c>
      <c r="B57" s="94" t="s">
        <v>107</v>
      </c>
      <c r="C57" s="58">
        <v>2416357</v>
      </c>
      <c r="D57" s="120">
        <v>0</v>
      </c>
      <c r="E57" s="10">
        <v>2416357</v>
      </c>
      <c r="F57" s="25">
        <v>661649</v>
      </c>
      <c r="G57" s="25">
        <v>0</v>
      </c>
      <c r="H57" s="16">
        <v>661649</v>
      </c>
      <c r="I57" s="16">
        <v>1754708</v>
      </c>
      <c r="J57" s="25">
        <v>0</v>
      </c>
      <c r="K57" s="25">
        <v>0</v>
      </c>
      <c r="L57" s="58">
        <v>0</v>
      </c>
      <c r="M57" s="58">
        <v>0</v>
      </c>
      <c r="N57" s="25"/>
      <c r="O57" s="90">
        <v>0</v>
      </c>
      <c r="P57" s="92">
        <v>1754708</v>
      </c>
      <c r="Q57" s="55"/>
      <c r="R57" s="43"/>
      <c r="S57" s="55">
        <v>0</v>
      </c>
      <c r="T57" s="34"/>
      <c r="U57" s="34"/>
      <c r="V57" s="55"/>
      <c r="W57" s="11"/>
      <c r="X57" s="10"/>
      <c r="Y57" s="10"/>
      <c r="Z57" s="10"/>
      <c r="AA57" s="10"/>
      <c r="AB57" s="10"/>
      <c r="AC57" s="10"/>
      <c r="AD57" s="16"/>
      <c r="AE57" s="16"/>
      <c r="AF57" s="10"/>
      <c r="AG57" s="11"/>
      <c r="AH57" s="11"/>
      <c r="AI57" s="11"/>
      <c r="AJ57" s="11"/>
      <c r="AK57" s="16"/>
      <c r="AL57" s="16"/>
      <c r="AM57" s="99"/>
      <c r="AN57" s="106">
        <v>1754708</v>
      </c>
    </row>
    <row r="58" spans="1:40" ht="15.75" thickBot="1" x14ac:dyDescent="0.3">
      <c r="A58" s="46">
        <v>910</v>
      </c>
      <c r="B58" s="94" t="s">
        <v>108</v>
      </c>
      <c r="C58" s="58">
        <v>694186</v>
      </c>
      <c r="D58" s="120">
        <v>0</v>
      </c>
      <c r="E58" s="10">
        <v>694186</v>
      </c>
      <c r="F58" s="25">
        <v>1013750</v>
      </c>
      <c r="G58" s="25">
        <v>0</v>
      </c>
      <c r="H58" s="16">
        <v>1013750</v>
      </c>
      <c r="I58" s="16">
        <v>-319564</v>
      </c>
      <c r="J58" s="25">
        <v>98343</v>
      </c>
      <c r="K58" s="25">
        <v>12723</v>
      </c>
      <c r="L58" s="58">
        <v>0</v>
      </c>
      <c r="M58" s="58">
        <v>5629.53</v>
      </c>
      <c r="N58" s="25"/>
      <c r="O58" s="90">
        <v>0</v>
      </c>
      <c r="P58" s="92">
        <v>-436259.53</v>
      </c>
      <c r="Q58" s="55"/>
      <c r="R58" s="43"/>
      <c r="S58" s="55">
        <v>436259.53</v>
      </c>
      <c r="T58" s="34"/>
      <c r="U58" s="34"/>
      <c r="V58" s="55"/>
      <c r="W58" s="11"/>
      <c r="X58" s="10"/>
      <c r="Y58" s="10"/>
      <c r="Z58" s="10"/>
      <c r="AA58" s="10"/>
      <c r="AB58" s="10"/>
      <c r="AC58" s="10"/>
      <c r="AD58" s="16"/>
      <c r="AE58" s="16"/>
      <c r="AF58" s="10"/>
      <c r="AG58" s="11"/>
      <c r="AH58" s="11"/>
      <c r="AI58" s="11"/>
      <c r="AJ58" s="11"/>
      <c r="AK58" s="16"/>
      <c r="AL58" s="16"/>
      <c r="AM58" s="99"/>
      <c r="AN58" s="106">
        <v>0</v>
      </c>
    </row>
    <row r="59" spans="1:40" ht="15.75" thickBot="1" x14ac:dyDescent="0.3">
      <c r="A59" s="46">
        <v>980</v>
      </c>
      <c r="B59" s="94" t="s">
        <v>109</v>
      </c>
      <c r="C59" s="58">
        <v>662348</v>
      </c>
      <c r="D59" s="120">
        <v>0</v>
      </c>
      <c r="E59" s="10">
        <v>662348</v>
      </c>
      <c r="F59" s="25">
        <v>221530</v>
      </c>
      <c r="G59" s="25">
        <v>0</v>
      </c>
      <c r="H59" s="16">
        <v>221530</v>
      </c>
      <c r="I59" s="16">
        <v>440818</v>
      </c>
      <c r="J59" s="25">
        <v>73060</v>
      </c>
      <c r="K59" s="25">
        <v>12723</v>
      </c>
      <c r="L59" s="58">
        <v>0</v>
      </c>
      <c r="M59" s="58">
        <v>0</v>
      </c>
      <c r="N59" s="25"/>
      <c r="O59" s="90">
        <v>0</v>
      </c>
      <c r="P59" s="92">
        <v>355035</v>
      </c>
      <c r="Q59" s="55"/>
      <c r="R59" s="43"/>
      <c r="S59" s="55">
        <v>85783</v>
      </c>
      <c r="T59" s="34"/>
      <c r="U59" s="34"/>
      <c r="V59" s="55"/>
      <c r="W59" s="11"/>
      <c r="X59" s="10"/>
      <c r="Y59" s="10"/>
      <c r="Z59" s="10"/>
      <c r="AA59" s="10"/>
      <c r="AB59" s="10"/>
      <c r="AC59" s="10"/>
      <c r="AD59" s="16"/>
      <c r="AE59" s="16"/>
      <c r="AF59" s="10"/>
      <c r="AG59" s="11"/>
      <c r="AH59" s="11"/>
      <c r="AI59" s="11"/>
      <c r="AJ59" s="11"/>
      <c r="AK59" s="16"/>
      <c r="AL59" s="16"/>
      <c r="AM59" s="99"/>
      <c r="AN59" s="106">
        <v>440818</v>
      </c>
    </row>
    <row r="60" spans="1:40" ht="15.75" thickBot="1" x14ac:dyDescent="0.3">
      <c r="A60" s="46">
        <v>994</v>
      </c>
      <c r="B60" s="94" t="s">
        <v>110</v>
      </c>
      <c r="C60" s="58">
        <v>61482</v>
      </c>
      <c r="D60" s="120">
        <v>0</v>
      </c>
      <c r="E60" s="10">
        <v>61482</v>
      </c>
      <c r="F60" s="25">
        <v>364875</v>
      </c>
      <c r="G60" s="25">
        <v>0</v>
      </c>
      <c r="H60" s="16">
        <v>364875</v>
      </c>
      <c r="I60" s="16">
        <v>-303393</v>
      </c>
      <c r="J60" s="25">
        <v>0</v>
      </c>
      <c r="K60" s="25">
        <v>0</v>
      </c>
      <c r="L60" s="58">
        <v>0</v>
      </c>
      <c r="M60" s="58">
        <v>0</v>
      </c>
      <c r="N60" s="25"/>
      <c r="O60" s="90">
        <v>0</v>
      </c>
      <c r="P60" s="92">
        <v>-303393</v>
      </c>
      <c r="Q60" s="55"/>
      <c r="R60" s="43"/>
      <c r="S60" s="55">
        <v>303393</v>
      </c>
      <c r="T60" s="34"/>
      <c r="U60" s="34"/>
      <c r="V60" s="55"/>
      <c r="W60" s="11"/>
      <c r="X60" s="10"/>
      <c r="Y60" s="10"/>
      <c r="Z60" s="10"/>
      <c r="AA60" s="10"/>
      <c r="AB60" s="10"/>
      <c r="AC60" s="10"/>
      <c r="AD60" s="16"/>
      <c r="AE60" s="16"/>
      <c r="AF60" s="10"/>
      <c r="AG60" s="11"/>
      <c r="AH60" s="11"/>
      <c r="AI60" s="11"/>
      <c r="AJ60" s="11"/>
      <c r="AK60" s="16"/>
      <c r="AL60" s="16"/>
      <c r="AM60" s="99"/>
      <c r="AN60" s="106">
        <v>0</v>
      </c>
    </row>
    <row r="61" spans="1:40" ht="15.75" thickBot="1" x14ac:dyDescent="0.3">
      <c r="A61" s="46">
        <v>1029</v>
      </c>
      <c r="B61" s="94" t="s">
        <v>111</v>
      </c>
      <c r="C61" s="58">
        <v>378190</v>
      </c>
      <c r="D61" s="120">
        <v>0</v>
      </c>
      <c r="E61" s="10">
        <v>378190</v>
      </c>
      <c r="F61" s="25">
        <v>883618</v>
      </c>
      <c r="G61" s="25">
        <v>0</v>
      </c>
      <c r="H61" s="16">
        <v>883618</v>
      </c>
      <c r="I61" s="16">
        <v>-505428</v>
      </c>
      <c r="J61" s="25">
        <v>182973</v>
      </c>
      <c r="K61" s="25">
        <v>0</v>
      </c>
      <c r="L61" s="58">
        <v>0</v>
      </c>
      <c r="M61" s="58">
        <v>5629.53</v>
      </c>
      <c r="N61" s="25"/>
      <c r="O61" s="90">
        <v>0</v>
      </c>
      <c r="P61" s="92">
        <v>-694030.53</v>
      </c>
      <c r="Q61" s="55"/>
      <c r="R61" s="43"/>
      <c r="S61" s="55">
        <v>694030.53</v>
      </c>
      <c r="T61" s="34"/>
      <c r="U61" s="34"/>
      <c r="V61" s="55"/>
      <c r="W61" s="11"/>
      <c r="X61" s="10"/>
      <c r="Y61" s="10"/>
      <c r="Z61" s="10"/>
      <c r="AA61" s="10"/>
      <c r="AB61" s="10"/>
      <c r="AC61" s="10"/>
      <c r="AD61" s="16"/>
      <c r="AE61" s="16"/>
      <c r="AF61" s="10"/>
      <c r="AG61" s="11"/>
      <c r="AH61" s="11"/>
      <c r="AI61" s="11"/>
      <c r="AJ61" s="11"/>
      <c r="AK61" s="16"/>
      <c r="AL61" s="16"/>
      <c r="AM61" s="99"/>
      <c r="AN61" s="106">
        <v>0</v>
      </c>
    </row>
    <row r="62" spans="1:40" ht="15.75" thickBot="1" x14ac:dyDescent="0.3">
      <c r="A62" s="46">
        <v>1015</v>
      </c>
      <c r="B62" s="94" t="s">
        <v>112</v>
      </c>
      <c r="C62" s="58">
        <v>1375265</v>
      </c>
      <c r="D62" s="120">
        <v>7771</v>
      </c>
      <c r="E62" s="10">
        <v>1383036</v>
      </c>
      <c r="F62" s="25">
        <v>406420</v>
      </c>
      <c r="G62" s="25">
        <v>0</v>
      </c>
      <c r="H62" s="16">
        <v>406420</v>
      </c>
      <c r="I62" s="16">
        <v>976616</v>
      </c>
      <c r="J62" s="25">
        <v>186996</v>
      </c>
      <c r="K62" s="25">
        <v>25446</v>
      </c>
      <c r="L62" s="58">
        <v>0</v>
      </c>
      <c r="M62" s="58">
        <v>0</v>
      </c>
      <c r="N62" s="25"/>
      <c r="O62" s="90">
        <v>0</v>
      </c>
      <c r="P62" s="92">
        <v>764174</v>
      </c>
      <c r="Q62" s="55"/>
      <c r="R62" s="43"/>
      <c r="S62" s="55">
        <v>212442</v>
      </c>
      <c r="T62" s="34"/>
      <c r="U62" s="34"/>
      <c r="V62" s="55"/>
      <c r="W62" s="11"/>
      <c r="X62" s="10"/>
      <c r="Y62" s="10"/>
      <c r="Z62" s="10"/>
      <c r="AA62" s="10"/>
      <c r="AB62" s="10"/>
      <c r="AC62" s="10"/>
      <c r="AD62" s="16"/>
      <c r="AE62" s="16"/>
      <c r="AF62" s="10"/>
      <c r="AG62" s="11"/>
      <c r="AH62" s="11"/>
      <c r="AI62" s="11"/>
      <c r="AJ62" s="11"/>
      <c r="AK62" s="16"/>
      <c r="AL62" s="16"/>
      <c r="AM62" s="99"/>
      <c r="AN62" s="106">
        <v>976616</v>
      </c>
    </row>
    <row r="63" spans="1:40" ht="15.75" thickBot="1" x14ac:dyDescent="0.3">
      <c r="A63" s="46">
        <v>5054</v>
      </c>
      <c r="B63" s="94" t="s">
        <v>113</v>
      </c>
      <c r="C63" s="58">
        <v>1094738</v>
      </c>
      <c r="D63" s="120">
        <v>0</v>
      </c>
      <c r="E63" s="10">
        <v>1094738</v>
      </c>
      <c r="F63" s="25">
        <v>1026211</v>
      </c>
      <c r="G63" s="25">
        <v>0</v>
      </c>
      <c r="H63" s="16">
        <v>1026211</v>
      </c>
      <c r="I63" s="16">
        <v>68527</v>
      </c>
      <c r="J63" s="25">
        <v>26076</v>
      </c>
      <c r="K63" s="25">
        <v>12723</v>
      </c>
      <c r="L63" s="58">
        <v>0</v>
      </c>
      <c r="M63" s="58">
        <v>0</v>
      </c>
      <c r="N63" s="25"/>
      <c r="O63" s="90">
        <v>0</v>
      </c>
      <c r="P63" s="92">
        <v>29728</v>
      </c>
      <c r="Q63" s="55"/>
      <c r="R63" s="43"/>
      <c r="S63" s="55">
        <v>38799</v>
      </c>
      <c r="T63" s="34"/>
      <c r="U63" s="34"/>
      <c r="V63" s="55"/>
      <c r="W63" s="11"/>
      <c r="X63" s="10"/>
      <c r="Y63" s="10"/>
      <c r="Z63" s="10"/>
      <c r="AA63" s="10"/>
      <c r="AB63" s="10"/>
      <c r="AC63" s="10"/>
      <c r="AD63" s="16"/>
      <c r="AE63" s="16"/>
      <c r="AF63" s="10"/>
      <c r="AG63" s="11"/>
      <c r="AH63" s="11"/>
      <c r="AI63" s="11"/>
      <c r="AJ63" s="11"/>
      <c r="AK63" s="16"/>
      <c r="AL63" s="16"/>
      <c r="AM63" s="99"/>
      <c r="AN63" s="106">
        <v>68527</v>
      </c>
    </row>
    <row r="64" spans="1:40" ht="15.75" thickBot="1" x14ac:dyDescent="0.3">
      <c r="A64" s="46">
        <v>1071</v>
      </c>
      <c r="B64" s="94" t="s">
        <v>114</v>
      </c>
      <c r="C64" s="58">
        <v>360729</v>
      </c>
      <c r="D64" s="120">
        <v>0</v>
      </c>
      <c r="E64" s="10">
        <v>360729</v>
      </c>
      <c r="F64" s="25">
        <v>816607</v>
      </c>
      <c r="G64" s="25">
        <v>0</v>
      </c>
      <c r="H64" s="16">
        <v>816607</v>
      </c>
      <c r="I64" s="16">
        <v>-455878</v>
      </c>
      <c r="J64" s="25">
        <v>0</v>
      </c>
      <c r="K64" s="25">
        <v>0</v>
      </c>
      <c r="L64" s="58">
        <v>0</v>
      </c>
      <c r="M64" s="58">
        <v>5629.53</v>
      </c>
      <c r="N64" s="25"/>
      <c r="O64" s="90">
        <v>0</v>
      </c>
      <c r="P64" s="92">
        <v>-461507.53</v>
      </c>
      <c r="Q64" s="55"/>
      <c r="R64" s="43"/>
      <c r="S64" s="55">
        <v>461507.53</v>
      </c>
      <c r="T64" s="34"/>
      <c r="U64" s="34"/>
      <c r="V64" s="55"/>
      <c r="W64" s="11"/>
      <c r="X64" s="10"/>
      <c r="Y64" s="10"/>
      <c r="Z64" s="10"/>
      <c r="AA64" s="10"/>
      <c r="AB64" s="10"/>
      <c r="AC64" s="10"/>
      <c r="AD64" s="16"/>
      <c r="AE64" s="16"/>
      <c r="AF64" s="10"/>
      <c r="AG64" s="11"/>
      <c r="AH64" s="11"/>
      <c r="AI64" s="11"/>
      <c r="AJ64" s="11"/>
      <c r="AK64" s="16"/>
      <c r="AL64" s="16"/>
      <c r="AM64" s="99"/>
      <c r="AN64" s="106">
        <v>0</v>
      </c>
    </row>
    <row r="65" spans="1:40" ht="15.75" thickBot="1" x14ac:dyDescent="0.3">
      <c r="A65" s="46">
        <v>1080</v>
      </c>
      <c r="B65" s="94" t="s">
        <v>115</v>
      </c>
      <c r="C65" s="58">
        <v>619749</v>
      </c>
      <c r="D65" s="120">
        <v>0</v>
      </c>
      <c r="E65" s="10">
        <v>619749</v>
      </c>
      <c r="F65" s="25">
        <v>1554851</v>
      </c>
      <c r="G65" s="25">
        <v>0</v>
      </c>
      <c r="H65" s="16">
        <v>1554851</v>
      </c>
      <c r="I65" s="16">
        <v>-935102</v>
      </c>
      <c r="J65" s="25">
        <v>0</v>
      </c>
      <c r="K65" s="25">
        <v>0</v>
      </c>
      <c r="L65" s="58">
        <v>0</v>
      </c>
      <c r="M65" s="58">
        <v>0</v>
      </c>
      <c r="N65" s="25"/>
      <c r="O65" s="90">
        <v>0</v>
      </c>
      <c r="P65" s="92">
        <v>-935102</v>
      </c>
      <c r="Q65" s="55">
        <v>16832</v>
      </c>
      <c r="R65" s="43">
        <v>347441</v>
      </c>
      <c r="S65" s="55">
        <v>570829</v>
      </c>
      <c r="T65" s="43"/>
      <c r="U65" s="43"/>
      <c r="V65" s="55"/>
      <c r="W65" s="11"/>
      <c r="X65" s="10"/>
      <c r="Y65" s="10"/>
      <c r="Z65" s="10"/>
      <c r="AA65" s="10"/>
      <c r="AB65" s="10"/>
      <c r="AC65" s="10"/>
      <c r="AD65" s="16"/>
      <c r="AE65" s="16"/>
      <c r="AF65" s="10"/>
      <c r="AG65" s="11"/>
      <c r="AH65" s="11"/>
      <c r="AI65" s="11"/>
      <c r="AJ65" s="11"/>
      <c r="AK65" s="16"/>
      <c r="AL65" s="16"/>
      <c r="AM65" s="99"/>
      <c r="AN65" s="106">
        <v>0</v>
      </c>
    </row>
    <row r="66" spans="1:40" ht="15.75" thickBot="1" x14ac:dyDescent="0.3">
      <c r="A66" s="46">
        <v>1085</v>
      </c>
      <c r="B66" s="94" t="s">
        <v>116</v>
      </c>
      <c r="C66" s="58">
        <v>1101653</v>
      </c>
      <c r="D66" s="120">
        <v>0</v>
      </c>
      <c r="E66" s="10">
        <v>1101653</v>
      </c>
      <c r="F66" s="25">
        <v>589298</v>
      </c>
      <c r="G66" s="25">
        <v>0</v>
      </c>
      <c r="H66" s="16">
        <v>589298</v>
      </c>
      <c r="I66" s="16">
        <v>512355</v>
      </c>
      <c r="J66" s="25">
        <v>172196</v>
      </c>
      <c r="K66" s="25">
        <v>12723</v>
      </c>
      <c r="L66" s="58">
        <v>0</v>
      </c>
      <c r="M66" s="58">
        <v>0</v>
      </c>
      <c r="N66" s="25"/>
      <c r="O66" s="90">
        <v>0</v>
      </c>
      <c r="P66" s="92">
        <v>327436</v>
      </c>
      <c r="Q66" s="55"/>
      <c r="R66" s="43"/>
      <c r="S66" s="55">
        <v>184919</v>
      </c>
      <c r="T66" s="34"/>
      <c r="U66" s="34"/>
      <c r="V66" s="55"/>
      <c r="W66" s="11"/>
      <c r="X66" s="10"/>
      <c r="Y66" s="10"/>
      <c r="Z66" s="10"/>
      <c r="AA66" s="10"/>
      <c r="AB66" s="10"/>
      <c r="AC66" s="10"/>
      <c r="AD66" s="16"/>
      <c r="AE66" s="16"/>
      <c r="AF66" s="10"/>
      <c r="AG66" s="11"/>
      <c r="AH66" s="11"/>
      <c r="AI66" s="11"/>
      <c r="AJ66" s="11"/>
      <c r="AK66" s="16"/>
      <c r="AL66" s="16"/>
      <c r="AM66" s="99"/>
      <c r="AN66" s="106">
        <v>512355</v>
      </c>
    </row>
    <row r="67" spans="1:40" ht="15.75" thickBot="1" x14ac:dyDescent="0.3">
      <c r="A67" s="46">
        <v>1092</v>
      </c>
      <c r="B67" s="94" t="s">
        <v>117</v>
      </c>
      <c r="C67" s="58">
        <v>1225351</v>
      </c>
      <c r="D67" s="120">
        <v>0</v>
      </c>
      <c r="E67" s="10">
        <v>1225351</v>
      </c>
      <c r="F67" s="25">
        <v>2695806</v>
      </c>
      <c r="G67" s="25">
        <v>0</v>
      </c>
      <c r="H67" s="16">
        <v>2695806</v>
      </c>
      <c r="I67" s="16">
        <v>-1470455</v>
      </c>
      <c r="J67" s="25">
        <v>730824.1</v>
      </c>
      <c r="K67" s="25">
        <v>178122</v>
      </c>
      <c r="L67" s="58">
        <v>0</v>
      </c>
      <c r="M67" s="58">
        <v>0</v>
      </c>
      <c r="N67" s="25"/>
      <c r="O67" s="90">
        <v>0</v>
      </c>
      <c r="P67" s="92">
        <v>-2379401.1</v>
      </c>
      <c r="Q67" s="55"/>
      <c r="R67" s="43"/>
      <c r="S67" s="55">
        <v>2379401.1</v>
      </c>
      <c r="T67" s="34"/>
      <c r="U67" s="34"/>
      <c r="V67" s="55"/>
      <c r="W67" s="11"/>
      <c r="X67" s="10"/>
      <c r="Y67" s="10"/>
      <c r="Z67" s="10"/>
      <c r="AA67" s="10"/>
      <c r="AB67" s="10"/>
      <c r="AC67" s="10"/>
      <c r="AD67" s="16"/>
      <c r="AE67" s="16"/>
      <c r="AF67" s="10"/>
      <c r="AG67" s="11"/>
      <c r="AH67" s="11"/>
      <c r="AI67" s="11"/>
      <c r="AJ67" s="11"/>
      <c r="AK67" s="16"/>
      <c r="AL67" s="16"/>
      <c r="AM67" s="99"/>
      <c r="AN67" s="106">
        <v>0</v>
      </c>
    </row>
    <row r="68" spans="1:40" ht="15.75" thickBot="1" x14ac:dyDescent="0.3">
      <c r="A68" s="46">
        <v>1120</v>
      </c>
      <c r="B68" s="94" t="s">
        <v>118</v>
      </c>
      <c r="C68" s="58">
        <v>578446</v>
      </c>
      <c r="D68" s="120">
        <v>0</v>
      </c>
      <c r="E68" s="10">
        <v>578446</v>
      </c>
      <c r="F68" s="25">
        <v>400542</v>
      </c>
      <c r="G68" s="25">
        <v>0</v>
      </c>
      <c r="H68" s="16">
        <v>400542</v>
      </c>
      <c r="I68" s="16">
        <v>177904</v>
      </c>
      <c r="J68" s="25">
        <v>0</v>
      </c>
      <c r="K68" s="25">
        <v>0</v>
      </c>
      <c r="L68" s="58">
        <v>0</v>
      </c>
      <c r="M68" s="58">
        <v>0</v>
      </c>
      <c r="N68" s="25"/>
      <c r="O68" s="90">
        <v>0</v>
      </c>
      <c r="P68" s="92">
        <v>177904</v>
      </c>
      <c r="Q68" s="55"/>
      <c r="R68" s="43"/>
      <c r="S68" s="55">
        <v>0</v>
      </c>
      <c r="T68" s="34"/>
      <c r="U68" s="34"/>
      <c r="V68" s="55"/>
      <c r="W68" s="11"/>
      <c r="X68" s="10"/>
      <c r="Y68" s="10"/>
      <c r="Z68" s="10"/>
      <c r="AA68" s="10"/>
      <c r="AB68" s="10"/>
      <c r="AC68" s="10"/>
      <c r="AD68" s="16"/>
      <c r="AE68" s="16"/>
      <c r="AF68" s="10"/>
      <c r="AG68" s="11"/>
      <c r="AH68" s="11"/>
      <c r="AI68" s="11"/>
      <c r="AJ68" s="11"/>
      <c r="AK68" s="16"/>
      <c r="AL68" s="16"/>
      <c r="AM68" s="99"/>
      <c r="AN68" s="106">
        <v>177904</v>
      </c>
    </row>
    <row r="69" spans="1:40" ht="15.75" thickBot="1" x14ac:dyDescent="0.3">
      <c r="A69" s="46">
        <v>1127</v>
      </c>
      <c r="B69" s="94" t="s">
        <v>119</v>
      </c>
      <c r="C69" s="58">
        <v>386150</v>
      </c>
      <c r="D69" s="120">
        <v>0</v>
      </c>
      <c r="E69" s="10">
        <v>386150</v>
      </c>
      <c r="F69" s="25">
        <v>567532</v>
      </c>
      <c r="G69" s="25">
        <v>0</v>
      </c>
      <c r="H69" s="16">
        <v>567532</v>
      </c>
      <c r="I69" s="16">
        <v>-181382</v>
      </c>
      <c r="J69" s="25">
        <v>0</v>
      </c>
      <c r="K69" s="25">
        <v>0</v>
      </c>
      <c r="L69" s="58">
        <v>0</v>
      </c>
      <c r="M69" s="58">
        <v>0</v>
      </c>
      <c r="N69" s="25"/>
      <c r="O69" s="90">
        <v>0</v>
      </c>
      <c r="P69" s="92">
        <v>-181382</v>
      </c>
      <c r="Q69" s="55"/>
      <c r="R69" s="43"/>
      <c r="S69" s="55">
        <v>181382</v>
      </c>
      <c r="T69" s="34"/>
      <c r="U69" s="34"/>
      <c r="V69" s="55"/>
      <c r="W69" s="11"/>
      <c r="X69" s="10"/>
      <c r="Y69" s="10"/>
      <c r="Z69" s="10"/>
      <c r="AA69" s="10"/>
      <c r="AB69" s="10"/>
      <c r="AC69" s="10"/>
      <c r="AD69" s="16"/>
      <c r="AE69" s="16"/>
      <c r="AF69" s="10"/>
      <c r="AG69" s="11"/>
      <c r="AH69" s="11"/>
      <c r="AI69" s="11"/>
      <c r="AJ69" s="11"/>
      <c r="AK69" s="16"/>
      <c r="AL69" s="16"/>
      <c r="AM69" s="99"/>
      <c r="AN69" s="106">
        <v>0</v>
      </c>
    </row>
    <row r="70" spans="1:40" ht="15.75" thickBot="1" x14ac:dyDescent="0.3">
      <c r="A70" s="46">
        <v>1134</v>
      </c>
      <c r="B70" s="94" t="s">
        <v>120</v>
      </c>
      <c r="C70" s="58">
        <v>1407410</v>
      </c>
      <c r="D70" s="120">
        <v>0</v>
      </c>
      <c r="E70" s="10">
        <v>1407410</v>
      </c>
      <c r="F70" s="25">
        <v>412951</v>
      </c>
      <c r="G70" s="25">
        <v>0</v>
      </c>
      <c r="H70" s="16">
        <v>412951</v>
      </c>
      <c r="I70" s="16">
        <v>994459</v>
      </c>
      <c r="J70" s="25">
        <v>8046</v>
      </c>
      <c r="K70" s="25">
        <v>0</v>
      </c>
      <c r="L70" s="58">
        <v>0</v>
      </c>
      <c r="M70" s="58">
        <v>0</v>
      </c>
      <c r="N70" s="25"/>
      <c r="O70" s="90">
        <v>0</v>
      </c>
      <c r="P70" s="92">
        <v>986413</v>
      </c>
      <c r="Q70" s="55"/>
      <c r="R70" s="43"/>
      <c r="S70" s="55">
        <v>8046</v>
      </c>
      <c r="T70" s="34"/>
      <c r="U70" s="34"/>
      <c r="V70" s="55"/>
      <c r="W70" s="11"/>
      <c r="X70" s="10"/>
      <c r="Y70" s="10"/>
      <c r="Z70" s="10"/>
      <c r="AA70" s="10"/>
      <c r="AB70" s="10"/>
      <c r="AC70" s="10"/>
      <c r="AD70" s="16"/>
      <c r="AE70" s="16"/>
      <c r="AF70" s="10"/>
      <c r="AG70" s="11"/>
      <c r="AH70" s="11"/>
      <c r="AI70" s="11"/>
      <c r="AJ70" s="11"/>
      <c r="AK70" s="16"/>
      <c r="AL70" s="16"/>
      <c r="AM70" s="99"/>
      <c r="AN70" s="106">
        <v>994459</v>
      </c>
    </row>
    <row r="71" spans="1:40" ht="15.75" thickBot="1" x14ac:dyDescent="0.3">
      <c r="A71" s="46">
        <v>1141</v>
      </c>
      <c r="B71" s="94" t="s">
        <v>121</v>
      </c>
      <c r="C71" s="58">
        <v>509306</v>
      </c>
      <c r="D71" s="120">
        <v>0</v>
      </c>
      <c r="E71" s="10">
        <v>509306</v>
      </c>
      <c r="F71" s="25">
        <v>942571</v>
      </c>
      <c r="G71" s="25">
        <v>0</v>
      </c>
      <c r="H71" s="16">
        <v>942571</v>
      </c>
      <c r="I71" s="16">
        <v>-433265</v>
      </c>
      <c r="J71" s="25">
        <v>326509</v>
      </c>
      <c r="K71" s="25">
        <v>19084.5</v>
      </c>
      <c r="L71" s="58">
        <v>0</v>
      </c>
      <c r="M71" s="58">
        <v>0</v>
      </c>
      <c r="N71" s="25"/>
      <c r="O71" s="90">
        <v>0</v>
      </c>
      <c r="P71" s="92">
        <v>-778858.5</v>
      </c>
      <c r="Q71" s="55"/>
      <c r="R71" s="43"/>
      <c r="S71" s="55">
        <v>778858.5</v>
      </c>
      <c r="T71" s="34"/>
      <c r="U71" s="34"/>
      <c r="V71" s="55"/>
      <c r="W71" s="11"/>
      <c r="X71" s="10"/>
      <c r="Y71" s="10"/>
      <c r="Z71" s="10"/>
      <c r="AA71" s="10"/>
      <c r="AB71" s="10"/>
      <c r="AC71" s="10"/>
      <c r="AD71" s="16"/>
      <c r="AE71" s="16"/>
      <c r="AF71" s="10"/>
      <c r="AG71" s="11"/>
      <c r="AH71" s="11"/>
      <c r="AI71" s="11"/>
      <c r="AJ71" s="11"/>
      <c r="AK71" s="16"/>
      <c r="AL71" s="16"/>
      <c r="AM71" s="99"/>
      <c r="AN71" s="106">
        <v>0</v>
      </c>
    </row>
    <row r="72" spans="1:40" ht="15.75" thickBot="1" x14ac:dyDescent="0.3">
      <c r="A72" s="46">
        <v>1155</v>
      </c>
      <c r="B72" s="94" t="s">
        <v>122</v>
      </c>
      <c r="C72" s="58">
        <v>343662</v>
      </c>
      <c r="D72" s="120">
        <v>0</v>
      </c>
      <c r="E72" s="10">
        <v>343662</v>
      </c>
      <c r="F72" s="25">
        <v>200398</v>
      </c>
      <c r="G72" s="25">
        <v>0</v>
      </c>
      <c r="H72" s="16">
        <v>200398</v>
      </c>
      <c r="I72" s="16">
        <v>143264</v>
      </c>
      <c r="J72" s="25">
        <v>26076</v>
      </c>
      <c r="K72" s="25">
        <v>0</v>
      </c>
      <c r="L72" s="58">
        <v>0</v>
      </c>
      <c r="M72" s="58">
        <v>0</v>
      </c>
      <c r="N72" s="25"/>
      <c r="O72" s="90">
        <v>0</v>
      </c>
      <c r="P72" s="92">
        <v>117188</v>
      </c>
      <c r="Q72" s="55"/>
      <c r="R72" s="43"/>
      <c r="S72" s="55">
        <v>26076</v>
      </c>
      <c r="T72" s="34"/>
      <c r="U72" s="34"/>
      <c r="V72" s="55"/>
      <c r="W72" s="11"/>
      <c r="X72" s="10"/>
      <c r="Y72" s="10"/>
      <c r="Z72" s="10"/>
      <c r="AA72" s="10"/>
      <c r="AB72" s="10"/>
      <c r="AC72" s="10"/>
      <c r="AD72" s="16"/>
      <c r="AE72" s="16"/>
      <c r="AF72" s="10"/>
      <c r="AG72" s="11"/>
      <c r="AH72" s="11"/>
      <c r="AI72" s="11"/>
      <c r="AJ72" s="11"/>
      <c r="AK72" s="16"/>
      <c r="AL72" s="16"/>
      <c r="AM72" s="99"/>
      <c r="AN72" s="106">
        <v>143264</v>
      </c>
    </row>
    <row r="73" spans="1:40" ht="15.75" thickBot="1" x14ac:dyDescent="0.3">
      <c r="A73" s="46">
        <v>1162</v>
      </c>
      <c r="B73" s="94" t="s">
        <v>123</v>
      </c>
      <c r="C73" s="58">
        <v>839316</v>
      </c>
      <c r="D73" s="120">
        <v>0</v>
      </c>
      <c r="E73" s="10">
        <v>839316</v>
      </c>
      <c r="F73" s="25">
        <v>1218075</v>
      </c>
      <c r="G73" s="25">
        <v>12723</v>
      </c>
      <c r="H73" s="16">
        <v>1230798</v>
      </c>
      <c r="I73" s="16">
        <v>-391482</v>
      </c>
      <c r="J73" s="25">
        <v>209196</v>
      </c>
      <c r="K73" s="25">
        <v>0</v>
      </c>
      <c r="L73" s="58">
        <v>0</v>
      </c>
      <c r="M73" s="58">
        <v>0</v>
      </c>
      <c r="N73" s="25"/>
      <c r="O73" s="90">
        <v>0</v>
      </c>
      <c r="P73" s="92">
        <v>-600678</v>
      </c>
      <c r="Q73" s="55"/>
      <c r="R73" s="43"/>
      <c r="S73" s="55">
        <v>600678</v>
      </c>
      <c r="T73" s="34"/>
      <c r="U73" s="34"/>
      <c r="V73" s="55"/>
      <c r="W73" s="11"/>
      <c r="X73" s="10"/>
      <c r="Y73" s="10"/>
      <c r="Z73" s="10"/>
      <c r="AA73" s="10"/>
      <c r="AB73" s="10"/>
      <c r="AC73" s="10"/>
      <c r="AD73" s="16"/>
      <c r="AE73" s="16"/>
      <c r="AF73" s="10"/>
      <c r="AG73" s="11"/>
      <c r="AH73" s="11"/>
      <c r="AI73" s="11"/>
      <c r="AJ73" s="11"/>
      <c r="AK73" s="16"/>
      <c r="AL73" s="16"/>
      <c r="AM73" s="99"/>
      <c r="AN73" s="106">
        <v>0</v>
      </c>
    </row>
    <row r="74" spans="1:40" ht="15.75" thickBot="1" x14ac:dyDescent="0.3">
      <c r="A74" s="46">
        <v>1169</v>
      </c>
      <c r="B74" s="94" t="s">
        <v>124</v>
      </c>
      <c r="C74" s="58">
        <v>509090</v>
      </c>
      <c r="D74" s="120">
        <v>0</v>
      </c>
      <c r="E74" s="10">
        <v>509090</v>
      </c>
      <c r="F74" s="25">
        <v>500652</v>
      </c>
      <c r="G74" s="25">
        <v>0</v>
      </c>
      <c r="H74" s="16">
        <v>500652</v>
      </c>
      <c r="I74" s="16">
        <v>8438</v>
      </c>
      <c r="J74" s="25">
        <v>155458</v>
      </c>
      <c r="K74" s="25">
        <v>0</v>
      </c>
      <c r="L74" s="58">
        <v>0</v>
      </c>
      <c r="M74" s="58">
        <v>5629.53</v>
      </c>
      <c r="N74" s="25"/>
      <c r="O74" s="90">
        <v>0</v>
      </c>
      <c r="P74" s="92">
        <v>-152649.53</v>
      </c>
      <c r="Q74" s="55"/>
      <c r="R74" s="43"/>
      <c r="S74" s="55">
        <v>161087.53</v>
      </c>
      <c r="T74" s="34"/>
      <c r="U74" s="34"/>
      <c r="V74" s="55"/>
      <c r="W74" s="11"/>
      <c r="X74" s="10"/>
      <c r="Y74" s="10"/>
      <c r="Z74" s="10"/>
      <c r="AA74" s="10"/>
      <c r="AB74" s="10"/>
      <c r="AC74" s="10"/>
      <c r="AD74" s="16"/>
      <c r="AE74" s="16"/>
      <c r="AF74" s="10"/>
      <c r="AG74" s="11"/>
      <c r="AH74" s="11"/>
      <c r="AI74" s="11"/>
      <c r="AJ74" s="11"/>
      <c r="AK74" s="16"/>
      <c r="AL74" s="16"/>
      <c r="AM74" s="99"/>
      <c r="AN74" s="106">
        <v>8438</v>
      </c>
    </row>
    <row r="75" spans="1:40" ht="15.75" thickBot="1" x14ac:dyDescent="0.3">
      <c r="A75" s="46">
        <v>1176</v>
      </c>
      <c r="B75" s="94" t="s">
        <v>125</v>
      </c>
      <c r="C75" s="58">
        <v>538126</v>
      </c>
      <c r="D75" s="120">
        <v>0</v>
      </c>
      <c r="E75" s="10">
        <v>538126</v>
      </c>
      <c r="F75" s="25">
        <v>764895</v>
      </c>
      <c r="G75" s="25">
        <v>0</v>
      </c>
      <c r="H75" s="16">
        <v>764895</v>
      </c>
      <c r="I75" s="16">
        <v>-226769</v>
      </c>
      <c r="J75" s="25">
        <v>0</v>
      </c>
      <c r="K75" s="25">
        <v>0</v>
      </c>
      <c r="L75" s="58">
        <v>0</v>
      </c>
      <c r="M75" s="58">
        <v>0</v>
      </c>
      <c r="N75" s="25"/>
      <c r="O75" s="90">
        <v>0</v>
      </c>
      <c r="P75" s="92">
        <v>-226769</v>
      </c>
      <c r="Q75" s="55"/>
      <c r="R75" s="43"/>
      <c r="S75" s="55">
        <v>226769</v>
      </c>
      <c r="T75" s="34"/>
      <c r="U75" s="34"/>
      <c r="V75" s="55"/>
      <c r="W75" s="11"/>
      <c r="X75" s="10"/>
      <c r="Y75" s="10"/>
      <c r="Z75" s="10"/>
      <c r="AA75" s="10"/>
      <c r="AB75" s="10"/>
      <c r="AC75" s="10"/>
      <c r="AD75" s="16"/>
      <c r="AE75" s="16"/>
      <c r="AF75" s="10"/>
      <c r="AG75" s="11"/>
      <c r="AH75" s="11"/>
      <c r="AI75" s="11"/>
      <c r="AJ75" s="11"/>
      <c r="AK75" s="16"/>
      <c r="AL75" s="16"/>
      <c r="AM75" s="99"/>
      <c r="AN75" s="106">
        <v>0</v>
      </c>
    </row>
    <row r="76" spans="1:40" ht="15.75" thickBot="1" x14ac:dyDescent="0.3">
      <c r="A76" s="46">
        <v>1183</v>
      </c>
      <c r="B76" s="94" t="s">
        <v>126</v>
      </c>
      <c r="C76" s="58">
        <v>1378635</v>
      </c>
      <c r="D76" s="120">
        <v>0</v>
      </c>
      <c r="E76" s="10">
        <v>1378635</v>
      </c>
      <c r="F76" s="25">
        <v>974193</v>
      </c>
      <c r="G76" s="25">
        <v>12723</v>
      </c>
      <c r="H76" s="16">
        <v>986916</v>
      </c>
      <c r="I76" s="16">
        <v>391719</v>
      </c>
      <c r="J76" s="25">
        <v>59552</v>
      </c>
      <c r="K76" s="25">
        <v>0</v>
      </c>
      <c r="L76" s="58">
        <v>0</v>
      </c>
      <c r="M76" s="58">
        <v>0</v>
      </c>
      <c r="N76" s="25"/>
      <c r="O76" s="90">
        <v>0</v>
      </c>
      <c r="P76" s="92">
        <v>332167</v>
      </c>
      <c r="Q76" s="55"/>
      <c r="R76" s="43"/>
      <c r="S76" s="55">
        <v>59552</v>
      </c>
      <c r="T76" s="34"/>
      <c r="U76" s="34"/>
      <c r="V76" s="55"/>
      <c r="W76" s="11"/>
      <c r="X76" s="10"/>
      <c r="Y76" s="10"/>
      <c r="Z76" s="10"/>
      <c r="AA76" s="10"/>
      <c r="AB76" s="10"/>
      <c r="AC76" s="10"/>
      <c r="AD76" s="16"/>
      <c r="AE76" s="16"/>
      <c r="AF76" s="10"/>
      <c r="AG76" s="11"/>
      <c r="AH76" s="11"/>
      <c r="AI76" s="11"/>
      <c r="AJ76" s="11"/>
      <c r="AK76" s="16"/>
      <c r="AL76" s="16"/>
      <c r="AM76" s="99"/>
      <c r="AN76" s="106">
        <v>391719</v>
      </c>
    </row>
    <row r="77" spans="1:40" ht="15.75" thickBot="1" x14ac:dyDescent="0.3">
      <c r="A77" s="46">
        <v>1204</v>
      </c>
      <c r="B77" s="94" t="s">
        <v>127</v>
      </c>
      <c r="C77" s="58">
        <v>246799</v>
      </c>
      <c r="D77" s="120">
        <v>0</v>
      </c>
      <c r="E77" s="10">
        <v>246799</v>
      </c>
      <c r="F77" s="25">
        <v>517478</v>
      </c>
      <c r="G77" s="25">
        <v>0</v>
      </c>
      <c r="H77" s="16">
        <v>517478</v>
      </c>
      <c r="I77" s="16">
        <v>-270679</v>
      </c>
      <c r="J77" s="25">
        <v>0</v>
      </c>
      <c r="K77" s="25">
        <v>0</v>
      </c>
      <c r="L77" s="58">
        <v>0</v>
      </c>
      <c r="M77" s="58">
        <v>0</v>
      </c>
      <c r="N77" s="25"/>
      <c r="O77" s="90">
        <v>0</v>
      </c>
      <c r="P77" s="92">
        <v>-270679</v>
      </c>
      <c r="Q77" s="55"/>
      <c r="R77" s="43"/>
      <c r="S77" s="55">
        <v>270679</v>
      </c>
      <c r="T77" s="34"/>
      <c r="U77" s="34"/>
      <c r="V77" s="55"/>
      <c r="W77" s="11"/>
      <c r="X77" s="10"/>
      <c r="Y77" s="10"/>
      <c r="Z77" s="10"/>
      <c r="AA77" s="10"/>
      <c r="AB77" s="10"/>
      <c r="AC77" s="10"/>
      <c r="AD77" s="16"/>
      <c r="AE77" s="16"/>
      <c r="AF77" s="10"/>
      <c r="AG77" s="11"/>
      <c r="AH77" s="11"/>
      <c r="AI77" s="11"/>
      <c r="AJ77" s="11"/>
      <c r="AK77" s="16"/>
      <c r="AL77" s="16"/>
      <c r="AM77" s="99"/>
      <c r="AN77" s="106">
        <v>0</v>
      </c>
    </row>
    <row r="78" spans="1:40" ht="15.75" thickBot="1" x14ac:dyDescent="0.3">
      <c r="A78" s="46">
        <v>1218</v>
      </c>
      <c r="B78" s="94" t="s">
        <v>128</v>
      </c>
      <c r="C78" s="58">
        <v>190536</v>
      </c>
      <c r="D78" s="120">
        <v>0</v>
      </c>
      <c r="E78" s="10">
        <v>190536</v>
      </c>
      <c r="F78" s="25">
        <v>803081</v>
      </c>
      <c r="G78" s="25">
        <v>0</v>
      </c>
      <c r="H78" s="16">
        <v>803081</v>
      </c>
      <c r="I78" s="16">
        <v>-612545</v>
      </c>
      <c r="J78" s="25">
        <v>0</v>
      </c>
      <c r="K78" s="25">
        <v>0</v>
      </c>
      <c r="L78" s="58">
        <v>0</v>
      </c>
      <c r="M78" s="58">
        <v>5629.53</v>
      </c>
      <c r="N78" s="25"/>
      <c r="O78" s="90">
        <v>0</v>
      </c>
      <c r="P78" s="92">
        <v>-618174.53</v>
      </c>
      <c r="Q78" s="55"/>
      <c r="R78" s="43"/>
      <c r="S78" s="55">
        <v>618174.53</v>
      </c>
      <c r="T78" s="34"/>
      <c r="U78" s="34"/>
      <c r="V78" s="55"/>
      <c r="W78" s="11"/>
      <c r="X78" s="10"/>
      <c r="Y78" s="10"/>
      <c r="Z78" s="10"/>
      <c r="AA78" s="10"/>
      <c r="AB78" s="10"/>
      <c r="AC78" s="10"/>
      <c r="AD78" s="16"/>
      <c r="AE78" s="16"/>
      <c r="AF78" s="10"/>
      <c r="AG78" s="11"/>
      <c r="AH78" s="11"/>
      <c r="AI78" s="11"/>
      <c r="AJ78" s="11"/>
      <c r="AK78" s="16"/>
      <c r="AL78" s="16"/>
      <c r="AM78" s="99"/>
      <c r="AN78" s="106">
        <v>0</v>
      </c>
    </row>
    <row r="79" spans="1:40" ht="15.75" thickBot="1" x14ac:dyDescent="0.3">
      <c r="A79" s="46">
        <v>1232</v>
      </c>
      <c r="B79" s="94" t="s">
        <v>129</v>
      </c>
      <c r="C79" s="58">
        <v>471944</v>
      </c>
      <c r="D79" s="120">
        <v>0</v>
      </c>
      <c r="E79" s="10">
        <v>471944</v>
      </c>
      <c r="F79" s="25">
        <v>464388</v>
      </c>
      <c r="G79" s="25">
        <v>0</v>
      </c>
      <c r="H79" s="16">
        <v>464388</v>
      </c>
      <c r="I79" s="16">
        <v>7556</v>
      </c>
      <c r="J79" s="25">
        <v>50214</v>
      </c>
      <c r="K79" s="25">
        <v>0</v>
      </c>
      <c r="L79" s="58">
        <v>0</v>
      </c>
      <c r="M79" s="58">
        <v>5629.53</v>
      </c>
      <c r="N79" s="25"/>
      <c r="O79" s="90">
        <v>0</v>
      </c>
      <c r="P79" s="92">
        <v>-48287.53</v>
      </c>
      <c r="Q79" s="55"/>
      <c r="R79" s="43"/>
      <c r="S79" s="55">
        <v>55843.53</v>
      </c>
      <c r="T79" s="34"/>
      <c r="U79" s="34"/>
      <c r="V79" s="55"/>
      <c r="W79" s="11"/>
      <c r="X79" s="10"/>
      <c r="Y79" s="10"/>
      <c r="Z79" s="10"/>
      <c r="AA79" s="10"/>
      <c r="AB79" s="10"/>
      <c r="AC79" s="10"/>
      <c r="AD79" s="16"/>
      <c r="AE79" s="16"/>
      <c r="AF79" s="10"/>
      <c r="AG79" s="11"/>
      <c r="AH79" s="11"/>
      <c r="AI79" s="11"/>
      <c r="AJ79" s="11"/>
      <c r="AK79" s="16"/>
      <c r="AL79" s="16"/>
      <c r="AM79" s="99"/>
      <c r="AN79" s="106">
        <v>7556</v>
      </c>
    </row>
    <row r="80" spans="1:40" ht="15.75" thickBot="1" x14ac:dyDescent="0.3">
      <c r="A80" s="46">
        <v>1246</v>
      </c>
      <c r="B80" s="94" t="s">
        <v>130</v>
      </c>
      <c r="C80" s="58">
        <v>752528</v>
      </c>
      <c r="D80" s="120">
        <v>0</v>
      </c>
      <c r="E80" s="10">
        <v>752528</v>
      </c>
      <c r="F80" s="25">
        <v>667002</v>
      </c>
      <c r="G80" s="25">
        <v>0</v>
      </c>
      <c r="H80" s="16">
        <v>667002</v>
      </c>
      <c r="I80" s="16">
        <v>85526</v>
      </c>
      <c r="J80" s="25">
        <v>0</v>
      </c>
      <c r="K80" s="25">
        <v>0</v>
      </c>
      <c r="L80" s="58">
        <v>0</v>
      </c>
      <c r="M80" s="58">
        <v>0</v>
      </c>
      <c r="N80" s="25"/>
      <c r="O80" s="90">
        <v>0</v>
      </c>
      <c r="P80" s="92">
        <v>85526</v>
      </c>
      <c r="Q80" s="55"/>
      <c r="R80" s="43"/>
      <c r="S80" s="55">
        <v>0</v>
      </c>
      <c r="T80" s="34"/>
      <c r="U80" s="34"/>
      <c r="V80" s="55"/>
      <c r="W80" s="11"/>
      <c r="X80" s="10"/>
      <c r="Y80" s="10"/>
      <c r="Z80" s="10"/>
      <c r="AA80" s="10"/>
      <c r="AB80" s="10"/>
      <c r="AC80" s="10"/>
      <c r="AD80" s="16"/>
      <c r="AE80" s="16"/>
      <c r="AF80" s="10"/>
      <c r="AG80" s="11"/>
      <c r="AH80" s="11"/>
      <c r="AI80" s="11"/>
      <c r="AJ80" s="11"/>
      <c r="AK80" s="16"/>
      <c r="AL80" s="16"/>
      <c r="AM80" s="99"/>
      <c r="AN80" s="106">
        <v>85526</v>
      </c>
    </row>
    <row r="81" spans="1:40" ht="15.75" thickBot="1" x14ac:dyDescent="0.3">
      <c r="A81" s="46">
        <v>1253</v>
      </c>
      <c r="B81" s="94" t="s">
        <v>131</v>
      </c>
      <c r="C81" s="58">
        <v>2017047</v>
      </c>
      <c r="D81" s="120">
        <v>133554</v>
      </c>
      <c r="E81" s="10">
        <v>2150601</v>
      </c>
      <c r="F81" s="25">
        <v>2732164</v>
      </c>
      <c r="G81" s="25">
        <v>128602</v>
      </c>
      <c r="H81" s="16">
        <v>2860766</v>
      </c>
      <c r="I81" s="16">
        <v>-710165</v>
      </c>
      <c r="J81" s="25">
        <v>656913.42000000004</v>
      </c>
      <c r="K81" s="25">
        <v>0</v>
      </c>
      <c r="L81" s="58">
        <v>0</v>
      </c>
      <c r="M81" s="58">
        <v>0</v>
      </c>
      <c r="N81" s="25"/>
      <c r="O81" s="90">
        <v>0</v>
      </c>
      <c r="P81" s="92">
        <v>-1367078.42</v>
      </c>
      <c r="Q81" s="55"/>
      <c r="R81" s="43"/>
      <c r="S81" s="55">
        <v>1367078.42</v>
      </c>
      <c r="T81" s="34"/>
      <c r="U81" s="34"/>
      <c r="V81" s="55"/>
      <c r="W81" s="11"/>
      <c r="X81" s="10"/>
      <c r="Y81" s="10"/>
      <c r="Z81" s="10"/>
      <c r="AA81" s="10"/>
      <c r="AB81" s="10"/>
      <c r="AC81" s="10"/>
      <c r="AD81" s="16"/>
      <c r="AE81" s="16"/>
      <c r="AF81" s="10"/>
      <c r="AG81" s="11"/>
      <c r="AH81" s="11"/>
      <c r="AI81" s="11"/>
      <c r="AJ81" s="11"/>
      <c r="AK81" s="16"/>
      <c r="AL81" s="16"/>
      <c r="AM81" s="99"/>
      <c r="AN81" s="106">
        <v>0</v>
      </c>
    </row>
    <row r="82" spans="1:40" ht="15.75" thickBot="1" x14ac:dyDescent="0.3">
      <c r="A82" s="46">
        <v>1260</v>
      </c>
      <c r="B82" s="94" t="s">
        <v>132</v>
      </c>
      <c r="C82" s="58">
        <v>859931</v>
      </c>
      <c r="D82" s="120">
        <v>0</v>
      </c>
      <c r="E82" s="10">
        <v>859931</v>
      </c>
      <c r="F82" s="25">
        <v>323165</v>
      </c>
      <c r="G82" s="25">
        <v>0</v>
      </c>
      <c r="H82" s="16">
        <v>323165</v>
      </c>
      <c r="I82" s="16">
        <v>536766</v>
      </c>
      <c r="J82" s="25">
        <v>0</v>
      </c>
      <c r="K82" s="25">
        <v>0</v>
      </c>
      <c r="L82" s="58">
        <v>0</v>
      </c>
      <c r="M82" s="58">
        <v>0</v>
      </c>
      <c r="N82" s="25"/>
      <c r="O82" s="90">
        <v>0</v>
      </c>
      <c r="P82" s="92">
        <v>536766</v>
      </c>
      <c r="Q82" s="55"/>
      <c r="R82" s="43"/>
      <c r="S82" s="55">
        <v>0</v>
      </c>
      <c r="T82" s="34"/>
      <c r="U82" s="34"/>
      <c r="V82" s="55"/>
      <c r="W82" s="11"/>
      <c r="X82" s="10"/>
      <c r="Y82" s="10"/>
      <c r="Z82" s="10"/>
      <c r="AA82" s="10"/>
      <c r="AB82" s="10"/>
      <c r="AC82" s="10"/>
      <c r="AD82" s="16"/>
      <c r="AE82" s="16"/>
      <c r="AF82" s="10"/>
      <c r="AG82" s="11"/>
      <c r="AH82" s="11"/>
      <c r="AI82" s="11"/>
      <c r="AJ82" s="11"/>
      <c r="AK82" s="16"/>
      <c r="AL82" s="16"/>
      <c r="AM82" s="99"/>
      <c r="AN82" s="106">
        <v>536766</v>
      </c>
    </row>
    <row r="83" spans="1:40" ht="15.75" thickBot="1" x14ac:dyDescent="0.3">
      <c r="A83" s="46">
        <v>4970</v>
      </c>
      <c r="B83" s="94" t="s">
        <v>133</v>
      </c>
      <c r="C83" s="58">
        <v>3275287</v>
      </c>
      <c r="D83" s="120">
        <v>0</v>
      </c>
      <c r="E83" s="10">
        <v>3275287</v>
      </c>
      <c r="F83" s="25">
        <v>2915571</v>
      </c>
      <c r="G83" s="25">
        <v>0</v>
      </c>
      <c r="H83" s="16">
        <v>2915571</v>
      </c>
      <c r="I83" s="16">
        <v>359716</v>
      </c>
      <c r="J83" s="25">
        <v>568887</v>
      </c>
      <c r="K83" s="25">
        <v>25446</v>
      </c>
      <c r="L83" s="58">
        <v>0</v>
      </c>
      <c r="M83" s="58">
        <v>0</v>
      </c>
      <c r="N83" s="25"/>
      <c r="O83" s="90">
        <v>0</v>
      </c>
      <c r="P83" s="92">
        <v>-234617</v>
      </c>
      <c r="Q83" s="55"/>
      <c r="R83" s="43"/>
      <c r="S83" s="55">
        <v>594333</v>
      </c>
      <c r="T83" s="34"/>
      <c r="U83" s="34"/>
      <c r="V83" s="55"/>
      <c r="W83" s="11"/>
      <c r="X83" s="10"/>
      <c r="Y83" s="10"/>
      <c r="Z83" s="10"/>
      <c r="AA83" s="10"/>
      <c r="AB83" s="10"/>
      <c r="AC83" s="10"/>
      <c r="AD83" s="16"/>
      <c r="AE83" s="16"/>
      <c r="AF83" s="10"/>
      <c r="AG83" s="11"/>
      <c r="AH83" s="11"/>
      <c r="AI83" s="11"/>
      <c r="AJ83" s="11"/>
      <c r="AK83" s="16"/>
      <c r="AL83" s="16"/>
      <c r="AM83" s="99"/>
      <c r="AN83" s="106">
        <v>359716</v>
      </c>
    </row>
    <row r="84" spans="1:40" ht="15.75" thickBot="1" x14ac:dyDescent="0.3">
      <c r="A84" s="46">
        <v>1295</v>
      </c>
      <c r="B84" s="94" t="s">
        <v>134</v>
      </c>
      <c r="C84" s="58">
        <v>340239</v>
      </c>
      <c r="D84" s="120">
        <v>0</v>
      </c>
      <c r="E84" s="10">
        <v>340239</v>
      </c>
      <c r="F84" s="25">
        <v>543441</v>
      </c>
      <c r="G84" s="25">
        <v>0</v>
      </c>
      <c r="H84" s="16">
        <v>543441</v>
      </c>
      <c r="I84" s="16">
        <v>-203202</v>
      </c>
      <c r="J84" s="25">
        <v>0</v>
      </c>
      <c r="K84" s="25">
        <v>0</v>
      </c>
      <c r="L84" s="58">
        <v>0</v>
      </c>
      <c r="M84" s="58">
        <v>0</v>
      </c>
      <c r="N84" s="25"/>
      <c r="O84" s="90">
        <v>0</v>
      </c>
      <c r="P84" s="92">
        <v>-203202</v>
      </c>
      <c r="Q84" s="55"/>
      <c r="R84" s="43"/>
      <c r="S84" s="55">
        <v>203202</v>
      </c>
      <c r="T84" s="34"/>
      <c r="U84" s="34"/>
      <c r="V84" s="55"/>
      <c r="W84" s="11"/>
      <c r="X84" s="10"/>
      <c r="Y84" s="10"/>
      <c r="Z84" s="10"/>
      <c r="AA84" s="10"/>
      <c r="AB84" s="10"/>
      <c r="AC84" s="10"/>
      <c r="AD84" s="16"/>
      <c r="AE84" s="16"/>
      <c r="AF84" s="10"/>
      <c r="AG84" s="11"/>
      <c r="AH84" s="11"/>
      <c r="AI84" s="11"/>
      <c r="AJ84" s="11"/>
      <c r="AK84" s="16"/>
      <c r="AL84" s="16"/>
      <c r="AM84" s="99"/>
      <c r="AN84" s="106">
        <v>0</v>
      </c>
    </row>
    <row r="85" spans="1:40" ht="15.75" thickBot="1" x14ac:dyDescent="0.3">
      <c r="A85" s="46">
        <v>1309</v>
      </c>
      <c r="B85" s="94" t="s">
        <v>135</v>
      </c>
      <c r="C85" s="58">
        <v>504099</v>
      </c>
      <c r="D85" s="120">
        <v>0</v>
      </c>
      <c r="E85" s="10">
        <v>504099</v>
      </c>
      <c r="F85" s="25">
        <v>667096</v>
      </c>
      <c r="G85" s="25">
        <v>0</v>
      </c>
      <c r="H85" s="16">
        <v>667096</v>
      </c>
      <c r="I85" s="16">
        <v>-162997</v>
      </c>
      <c r="J85" s="25">
        <v>0</v>
      </c>
      <c r="K85" s="25">
        <v>0</v>
      </c>
      <c r="L85" s="58">
        <v>0</v>
      </c>
      <c r="M85" s="58">
        <v>0</v>
      </c>
      <c r="N85" s="25"/>
      <c r="O85" s="90">
        <v>0</v>
      </c>
      <c r="P85" s="92">
        <v>-162997</v>
      </c>
      <c r="Q85" s="55"/>
      <c r="R85" s="43"/>
      <c r="S85" s="55">
        <v>162997</v>
      </c>
      <c r="T85" s="34"/>
      <c r="U85" s="34"/>
      <c r="V85" s="55"/>
      <c r="W85" s="11"/>
      <c r="X85" s="10"/>
      <c r="Y85" s="10"/>
      <c r="Z85" s="10"/>
      <c r="AA85" s="10"/>
      <c r="AB85" s="10"/>
      <c r="AC85" s="10"/>
      <c r="AD85" s="16"/>
      <c r="AE85" s="16"/>
      <c r="AF85" s="10"/>
      <c r="AG85" s="11"/>
      <c r="AH85" s="11"/>
      <c r="AI85" s="11"/>
      <c r="AJ85" s="11"/>
      <c r="AK85" s="16"/>
      <c r="AL85" s="16"/>
      <c r="AM85" s="99"/>
      <c r="AN85" s="106">
        <v>0</v>
      </c>
    </row>
    <row r="86" spans="1:40" ht="15.75" thickBot="1" x14ac:dyDescent="0.3">
      <c r="A86" s="46">
        <v>1316</v>
      </c>
      <c r="B86" s="94" t="s">
        <v>136</v>
      </c>
      <c r="C86" s="58">
        <v>1076846</v>
      </c>
      <c r="D86" s="120">
        <v>0</v>
      </c>
      <c r="E86" s="10">
        <v>1076846</v>
      </c>
      <c r="F86" s="25">
        <v>1266349</v>
      </c>
      <c r="G86" s="25">
        <v>0</v>
      </c>
      <c r="H86" s="16">
        <v>1266349</v>
      </c>
      <c r="I86" s="16">
        <v>-189503</v>
      </c>
      <c r="J86" s="25">
        <v>67598</v>
      </c>
      <c r="K86" s="25">
        <v>0</v>
      </c>
      <c r="L86" s="58">
        <v>67723.600000000006</v>
      </c>
      <c r="M86" s="58">
        <v>0</v>
      </c>
      <c r="N86" s="25"/>
      <c r="O86" s="90">
        <v>0</v>
      </c>
      <c r="P86" s="92">
        <v>-324824.59999999998</v>
      </c>
      <c r="Q86" s="55"/>
      <c r="R86" s="43"/>
      <c r="S86" s="55">
        <v>324824.59999999998</v>
      </c>
      <c r="T86" s="34"/>
      <c r="U86" s="34"/>
      <c r="V86" s="55"/>
      <c r="W86" s="11"/>
      <c r="X86" s="10"/>
      <c r="Y86" s="10"/>
      <c r="Z86" s="10"/>
      <c r="AA86" s="10"/>
      <c r="AB86" s="10"/>
      <c r="AC86" s="10"/>
      <c r="AD86" s="16"/>
      <c r="AE86" s="16"/>
      <c r="AF86" s="10"/>
      <c r="AG86" s="11"/>
      <c r="AH86" s="11"/>
      <c r="AI86" s="11"/>
      <c r="AJ86" s="11"/>
      <c r="AK86" s="16"/>
      <c r="AL86" s="16"/>
      <c r="AM86" s="99"/>
      <c r="AN86" s="106">
        <v>0</v>
      </c>
    </row>
    <row r="87" spans="1:40" ht="15.75" thickBot="1" x14ac:dyDescent="0.3">
      <c r="A87" s="46">
        <v>1380</v>
      </c>
      <c r="B87" s="94" t="s">
        <v>137</v>
      </c>
      <c r="C87" s="58">
        <v>468884</v>
      </c>
      <c r="D87" s="120">
        <v>15542</v>
      </c>
      <c r="E87" s="10">
        <v>484426</v>
      </c>
      <c r="F87" s="25">
        <v>5219374</v>
      </c>
      <c r="G87" s="25">
        <v>0</v>
      </c>
      <c r="H87" s="16">
        <v>5219374</v>
      </c>
      <c r="I87" s="16">
        <v>-4734948</v>
      </c>
      <c r="J87" s="25">
        <v>337932</v>
      </c>
      <c r="K87" s="25">
        <v>0</v>
      </c>
      <c r="L87" s="58">
        <v>0</v>
      </c>
      <c r="M87" s="58">
        <v>0</v>
      </c>
      <c r="N87" s="25"/>
      <c r="O87" s="90">
        <v>0</v>
      </c>
      <c r="P87" s="92">
        <v>-5072880</v>
      </c>
      <c r="Q87" s="55"/>
      <c r="R87" s="43">
        <v>1137372</v>
      </c>
      <c r="S87" s="55">
        <v>3935508</v>
      </c>
      <c r="T87" s="34"/>
      <c r="U87" s="34"/>
      <c r="V87" s="55"/>
      <c r="W87" s="10"/>
      <c r="X87" s="10"/>
      <c r="Y87" s="10"/>
      <c r="Z87" s="10"/>
      <c r="AA87" s="10"/>
      <c r="AB87" s="10"/>
      <c r="AC87" s="10"/>
      <c r="AD87" s="10"/>
      <c r="AE87" s="16"/>
      <c r="AF87" s="10"/>
      <c r="AG87" s="11"/>
      <c r="AH87" s="11"/>
      <c r="AI87" s="11"/>
      <c r="AJ87" s="11"/>
      <c r="AK87" s="16"/>
      <c r="AL87" s="16"/>
      <c r="AM87" s="99"/>
      <c r="AN87" s="106">
        <v>0</v>
      </c>
    </row>
    <row r="88" spans="1:40" ht="15.75" thickBot="1" x14ac:dyDescent="0.3">
      <c r="A88" s="46">
        <v>1407</v>
      </c>
      <c r="B88" s="94" t="s">
        <v>138</v>
      </c>
      <c r="C88" s="58">
        <v>1567706</v>
      </c>
      <c r="D88" s="120">
        <v>0</v>
      </c>
      <c r="E88" s="10">
        <v>1567706</v>
      </c>
      <c r="F88" s="25">
        <v>547527</v>
      </c>
      <c r="G88" s="25">
        <v>12723</v>
      </c>
      <c r="H88" s="16">
        <v>560250</v>
      </c>
      <c r="I88" s="16">
        <v>1007456</v>
      </c>
      <c r="J88" s="25">
        <v>204380</v>
      </c>
      <c r="K88" s="25">
        <v>0</v>
      </c>
      <c r="L88" s="58">
        <v>0</v>
      </c>
      <c r="M88" s="58">
        <v>0</v>
      </c>
      <c r="N88" s="25"/>
      <c r="O88" s="90">
        <v>0</v>
      </c>
      <c r="P88" s="92">
        <v>803076</v>
      </c>
      <c r="Q88" s="55"/>
      <c r="R88" s="43"/>
      <c r="S88" s="55">
        <v>204380</v>
      </c>
      <c r="T88" s="34"/>
      <c r="U88" s="34"/>
      <c r="V88" s="55"/>
      <c r="W88" s="11"/>
      <c r="X88" s="10"/>
      <c r="Y88" s="10"/>
      <c r="Z88" s="10"/>
      <c r="AA88" s="10"/>
      <c r="AB88" s="10"/>
      <c r="AC88" s="10"/>
      <c r="AD88" s="16"/>
      <c r="AE88" s="16"/>
      <c r="AF88" s="10"/>
      <c r="AG88" s="11"/>
      <c r="AH88" s="11"/>
      <c r="AI88" s="11"/>
      <c r="AJ88" s="11"/>
      <c r="AK88" s="16"/>
      <c r="AL88" s="16"/>
      <c r="AM88" s="99"/>
      <c r="AN88" s="106">
        <v>1007456</v>
      </c>
    </row>
    <row r="89" spans="1:40" ht="15.75" thickBot="1" x14ac:dyDescent="0.3">
      <c r="A89" s="46">
        <v>1414</v>
      </c>
      <c r="B89" s="94" t="s">
        <v>139</v>
      </c>
      <c r="C89" s="58">
        <v>4697901</v>
      </c>
      <c r="D89" s="120">
        <v>0</v>
      </c>
      <c r="E89" s="10">
        <v>4697901</v>
      </c>
      <c r="F89" s="25">
        <v>1823188</v>
      </c>
      <c r="G89" s="25">
        <v>7771</v>
      </c>
      <c r="H89" s="16">
        <v>1830959</v>
      </c>
      <c r="I89" s="16">
        <v>2866942</v>
      </c>
      <c r="J89" s="25">
        <v>233187</v>
      </c>
      <c r="K89" s="25">
        <v>0</v>
      </c>
      <c r="L89" s="58">
        <v>0</v>
      </c>
      <c r="M89" s="58">
        <v>0</v>
      </c>
      <c r="N89" s="25"/>
      <c r="O89" s="90">
        <v>0</v>
      </c>
      <c r="P89" s="92">
        <v>2633755</v>
      </c>
      <c r="Q89" s="55"/>
      <c r="R89" s="43"/>
      <c r="S89" s="55">
        <v>233187</v>
      </c>
      <c r="T89" s="34"/>
      <c r="U89" s="34"/>
      <c r="V89" s="55"/>
      <c r="W89" s="11"/>
      <c r="X89" s="10"/>
      <c r="Y89" s="10"/>
      <c r="Z89" s="10"/>
      <c r="AA89" s="10"/>
      <c r="AB89" s="10"/>
      <c r="AC89" s="10"/>
      <c r="AD89" s="16"/>
      <c r="AE89" s="16"/>
      <c r="AF89" s="10"/>
      <c r="AG89" s="11"/>
      <c r="AH89" s="11"/>
      <c r="AI89" s="11"/>
      <c r="AJ89" s="11"/>
      <c r="AK89" s="16"/>
      <c r="AL89" s="16"/>
      <c r="AM89" s="99"/>
      <c r="AN89" s="106">
        <v>2866942</v>
      </c>
    </row>
    <row r="90" spans="1:40" ht="15.75" thickBot="1" x14ac:dyDescent="0.3">
      <c r="A90" s="46">
        <v>1421</v>
      </c>
      <c r="B90" s="94" t="s">
        <v>140</v>
      </c>
      <c r="C90" s="58">
        <v>177350</v>
      </c>
      <c r="D90" s="120">
        <v>0</v>
      </c>
      <c r="E90" s="10">
        <v>177350</v>
      </c>
      <c r="F90" s="25">
        <v>542595</v>
      </c>
      <c r="G90" s="25">
        <v>0</v>
      </c>
      <c r="H90" s="16">
        <v>542595</v>
      </c>
      <c r="I90" s="16">
        <v>-365245</v>
      </c>
      <c r="J90" s="25">
        <v>33476</v>
      </c>
      <c r="K90" s="25">
        <v>0</v>
      </c>
      <c r="L90" s="58">
        <v>0</v>
      </c>
      <c r="M90" s="58">
        <v>5629.53</v>
      </c>
      <c r="N90" s="25"/>
      <c r="O90" s="90">
        <v>0</v>
      </c>
      <c r="P90" s="92">
        <v>-404350.53</v>
      </c>
      <c r="Q90" s="55"/>
      <c r="R90" s="43"/>
      <c r="S90" s="55">
        <v>404350.53</v>
      </c>
      <c r="T90" s="34"/>
      <c r="U90" s="34"/>
      <c r="V90" s="55"/>
      <c r="W90" s="11"/>
      <c r="X90" s="10"/>
      <c r="Y90" s="10"/>
      <c r="Z90" s="10"/>
      <c r="AA90" s="10"/>
      <c r="AB90" s="10"/>
      <c r="AC90" s="10"/>
      <c r="AD90" s="16"/>
      <c r="AE90" s="16"/>
      <c r="AF90" s="10"/>
      <c r="AG90" s="11"/>
      <c r="AH90" s="11"/>
      <c r="AI90" s="11"/>
      <c r="AJ90" s="11"/>
      <c r="AK90" s="16"/>
      <c r="AL90" s="16"/>
      <c r="AM90" s="99"/>
      <c r="AN90" s="106">
        <v>0</v>
      </c>
    </row>
    <row r="91" spans="1:40" ht="15.75" thickBot="1" x14ac:dyDescent="0.3">
      <c r="A91" s="46">
        <v>2744</v>
      </c>
      <c r="B91" s="94" t="s">
        <v>141</v>
      </c>
      <c r="C91" s="58">
        <v>948908</v>
      </c>
      <c r="D91" s="120">
        <v>0</v>
      </c>
      <c r="E91" s="10">
        <v>948908</v>
      </c>
      <c r="F91" s="25">
        <v>792112</v>
      </c>
      <c r="G91" s="25">
        <v>0</v>
      </c>
      <c r="H91" s="16">
        <v>792112</v>
      </c>
      <c r="I91" s="16">
        <v>156796</v>
      </c>
      <c r="J91" s="25">
        <v>103658</v>
      </c>
      <c r="K91" s="25">
        <v>0</v>
      </c>
      <c r="L91" s="58">
        <v>0</v>
      </c>
      <c r="M91" s="58">
        <v>0</v>
      </c>
      <c r="N91" s="25"/>
      <c r="O91" s="90">
        <v>0</v>
      </c>
      <c r="P91" s="92">
        <v>53138</v>
      </c>
      <c r="Q91" s="55"/>
      <c r="R91" s="43"/>
      <c r="S91" s="55">
        <v>103658</v>
      </c>
      <c r="T91" s="34"/>
      <c r="U91" s="34"/>
      <c r="V91" s="55"/>
      <c r="W91" s="11"/>
      <c r="X91" s="10"/>
      <c r="Y91" s="10"/>
      <c r="Z91" s="10"/>
      <c r="AA91" s="10"/>
      <c r="AB91" s="10"/>
      <c r="AC91" s="10"/>
      <c r="AD91" s="16"/>
      <c r="AE91" s="16"/>
      <c r="AF91" s="10"/>
      <c r="AG91" s="11"/>
      <c r="AH91" s="11"/>
      <c r="AI91" s="11"/>
      <c r="AJ91" s="11"/>
      <c r="AK91" s="16"/>
      <c r="AL91" s="16"/>
      <c r="AM91" s="99"/>
      <c r="AN91" s="106">
        <v>156796</v>
      </c>
    </row>
    <row r="92" spans="1:40" ht="15.75" thickBot="1" x14ac:dyDescent="0.3">
      <c r="A92" s="46">
        <v>1428</v>
      </c>
      <c r="B92" s="94" t="s">
        <v>142</v>
      </c>
      <c r="C92" s="58">
        <v>238106</v>
      </c>
      <c r="D92" s="120">
        <v>0</v>
      </c>
      <c r="E92" s="10">
        <v>238106</v>
      </c>
      <c r="F92" s="25">
        <v>917324</v>
      </c>
      <c r="G92" s="25">
        <v>0</v>
      </c>
      <c r="H92" s="16">
        <v>917324</v>
      </c>
      <c r="I92" s="16">
        <v>-679218</v>
      </c>
      <c r="J92" s="25">
        <v>40230</v>
      </c>
      <c r="K92" s="25">
        <v>12723</v>
      </c>
      <c r="L92" s="58">
        <v>17822</v>
      </c>
      <c r="M92" s="58">
        <v>0</v>
      </c>
      <c r="N92" s="25"/>
      <c r="O92" s="90">
        <v>0</v>
      </c>
      <c r="P92" s="92">
        <v>-749993</v>
      </c>
      <c r="Q92" s="55"/>
      <c r="R92" s="43"/>
      <c r="S92" s="55">
        <v>749993</v>
      </c>
      <c r="T92" s="34"/>
      <c r="U92" s="34"/>
      <c r="V92" s="55"/>
      <c r="W92" s="11"/>
      <c r="X92" s="10"/>
      <c r="Y92" s="10"/>
      <c r="Z92" s="10"/>
      <c r="AA92" s="10"/>
      <c r="AB92" s="10"/>
      <c r="AC92" s="10"/>
      <c r="AD92" s="16"/>
      <c r="AE92" s="16"/>
      <c r="AF92" s="10"/>
      <c r="AG92" s="11"/>
      <c r="AH92" s="11"/>
      <c r="AI92" s="11"/>
      <c r="AJ92" s="11"/>
      <c r="AK92" s="16"/>
      <c r="AL92" s="16"/>
      <c r="AM92" s="99"/>
      <c r="AN92" s="106">
        <v>0</v>
      </c>
    </row>
    <row r="93" spans="1:40" ht="15.75" thickBot="1" x14ac:dyDescent="0.3">
      <c r="A93" s="46">
        <v>1449</v>
      </c>
      <c r="B93" s="94" t="s">
        <v>143</v>
      </c>
      <c r="C93" s="58">
        <v>317762</v>
      </c>
      <c r="D93" s="120">
        <v>0</v>
      </c>
      <c r="E93" s="10">
        <v>317762</v>
      </c>
      <c r="F93" s="25">
        <v>346969</v>
      </c>
      <c r="G93" s="25">
        <v>0</v>
      </c>
      <c r="H93" s="16">
        <v>346969</v>
      </c>
      <c r="I93" s="16">
        <v>-29207</v>
      </c>
      <c r="J93" s="25">
        <v>0</v>
      </c>
      <c r="K93" s="25">
        <v>0</v>
      </c>
      <c r="L93" s="58">
        <v>0</v>
      </c>
      <c r="M93" s="58">
        <v>0</v>
      </c>
      <c r="N93" s="25"/>
      <c r="O93" s="90">
        <v>0</v>
      </c>
      <c r="P93" s="92">
        <v>-29207</v>
      </c>
      <c r="Q93" s="55"/>
      <c r="R93" s="43"/>
      <c r="S93" s="55">
        <v>29207</v>
      </c>
      <c r="T93" s="34"/>
      <c r="U93" s="34"/>
      <c r="V93" s="55"/>
      <c r="W93" s="11"/>
      <c r="X93" s="10"/>
      <c r="Y93" s="10"/>
      <c r="Z93" s="10"/>
      <c r="AA93" s="10"/>
      <c r="AB93" s="10"/>
      <c r="AC93" s="10"/>
      <c r="AD93" s="16"/>
      <c r="AE93" s="16"/>
      <c r="AF93" s="10"/>
      <c r="AG93" s="11"/>
      <c r="AH93" s="11"/>
      <c r="AI93" s="11"/>
      <c r="AJ93" s="11"/>
      <c r="AK93" s="16"/>
      <c r="AL93" s="16"/>
      <c r="AM93" s="99"/>
      <c r="AN93" s="106">
        <v>0</v>
      </c>
    </row>
    <row r="94" spans="1:40" ht="15.75" thickBot="1" x14ac:dyDescent="0.3">
      <c r="A94" s="46">
        <v>1491</v>
      </c>
      <c r="B94" s="94" t="s">
        <v>6</v>
      </c>
      <c r="C94" s="58">
        <v>174090</v>
      </c>
      <c r="D94" s="120">
        <v>0</v>
      </c>
      <c r="E94" s="10">
        <v>174090</v>
      </c>
      <c r="F94" s="25">
        <v>603261</v>
      </c>
      <c r="G94" s="25">
        <v>0</v>
      </c>
      <c r="H94" s="16">
        <v>603261</v>
      </c>
      <c r="I94" s="16">
        <v>-429171</v>
      </c>
      <c r="J94" s="25">
        <v>4023</v>
      </c>
      <c r="K94" s="25">
        <v>0</v>
      </c>
      <c r="L94" s="58">
        <v>0</v>
      </c>
      <c r="M94" s="58">
        <v>0</v>
      </c>
      <c r="N94" s="25"/>
      <c r="O94" s="90">
        <v>0</v>
      </c>
      <c r="P94" s="92">
        <v>-433194</v>
      </c>
      <c r="Q94" s="55"/>
      <c r="R94" s="43"/>
      <c r="S94" s="55">
        <v>0</v>
      </c>
      <c r="T94" s="34">
        <v>5977</v>
      </c>
      <c r="U94" s="34">
        <v>3736</v>
      </c>
      <c r="V94" s="57">
        <v>5230</v>
      </c>
      <c r="W94" s="10">
        <v>25588</v>
      </c>
      <c r="X94" s="10">
        <v>45373</v>
      </c>
      <c r="Y94" s="10">
        <v>45373</v>
      </c>
      <c r="Z94" s="10">
        <v>45372.41</v>
      </c>
      <c r="AA94" s="163">
        <v>256544.59</v>
      </c>
      <c r="AB94" s="163"/>
      <c r="AC94" s="16"/>
      <c r="AD94" s="16"/>
      <c r="AE94" s="10"/>
      <c r="AF94" s="10"/>
      <c r="AG94" s="11"/>
      <c r="AH94" s="11"/>
      <c r="AI94" s="11"/>
      <c r="AJ94" s="11"/>
      <c r="AK94" s="16"/>
      <c r="AL94" s="16"/>
      <c r="AM94" s="99"/>
      <c r="AN94" s="106">
        <v>0</v>
      </c>
    </row>
    <row r="95" spans="1:40" ht="15.75" thickBot="1" x14ac:dyDescent="0.3">
      <c r="A95" s="46">
        <v>1499</v>
      </c>
      <c r="B95" s="94" t="s">
        <v>144</v>
      </c>
      <c r="C95" s="58">
        <v>241826</v>
      </c>
      <c r="D95" s="120">
        <v>0</v>
      </c>
      <c r="E95" s="10">
        <v>241826</v>
      </c>
      <c r="F95" s="25">
        <v>726893</v>
      </c>
      <c r="G95" s="25">
        <v>0</v>
      </c>
      <c r="H95" s="16">
        <v>726893</v>
      </c>
      <c r="I95" s="16">
        <v>-485067</v>
      </c>
      <c r="J95" s="25">
        <v>8046</v>
      </c>
      <c r="K95" s="25">
        <v>0</v>
      </c>
      <c r="L95" s="58">
        <v>0</v>
      </c>
      <c r="M95" s="58">
        <v>0</v>
      </c>
      <c r="N95" s="25"/>
      <c r="O95" s="90">
        <v>0</v>
      </c>
      <c r="P95" s="92">
        <v>-493113</v>
      </c>
      <c r="Q95" s="55"/>
      <c r="R95" s="43"/>
      <c r="S95" s="55">
        <v>493113</v>
      </c>
      <c r="T95" s="34"/>
      <c r="U95" s="34"/>
      <c r="V95" s="55"/>
      <c r="W95" s="11"/>
      <c r="X95" s="10"/>
      <c r="Y95" s="10"/>
      <c r="Z95" s="10"/>
      <c r="AA95" s="10"/>
      <c r="AB95" s="10"/>
      <c r="AC95" s="10"/>
      <c r="AD95" s="16"/>
      <c r="AE95" s="16"/>
      <c r="AF95" s="10"/>
      <c r="AG95" s="11"/>
      <c r="AH95" s="11"/>
      <c r="AI95" s="11"/>
      <c r="AJ95" s="11"/>
      <c r="AK95" s="16"/>
      <c r="AL95" s="16"/>
      <c r="AM95" s="99"/>
      <c r="AN95" s="106">
        <v>0</v>
      </c>
    </row>
    <row r="96" spans="1:40" ht="15.75" thickBot="1" x14ac:dyDescent="0.3">
      <c r="A96" s="46">
        <v>1540</v>
      </c>
      <c r="B96" s="94" t="s">
        <v>145</v>
      </c>
      <c r="C96" s="58">
        <v>832717</v>
      </c>
      <c r="D96" s="120">
        <v>0</v>
      </c>
      <c r="E96" s="10">
        <v>832717</v>
      </c>
      <c r="F96" s="25">
        <v>2124649</v>
      </c>
      <c r="G96" s="25">
        <v>45940</v>
      </c>
      <c r="H96" s="16">
        <v>2170589</v>
      </c>
      <c r="I96" s="16">
        <v>-1337872</v>
      </c>
      <c r="J96" s="25">
        <v>187800.6</v>
      </c>
      <c r="K96" s="25">
        <v>0</v>
      </c>
      <c r="L96" s="58">
        <v>0</v>
      </c>
      <c r="M96" s="58">
        <v>0</v>
      </c>
      <c r="N96" s="25"/>
      <c r="O96" s="90">
        <v>0</v>
      </c>
      <c r="P96" s="92">
        <v>-1525672.6</v>
      </c>
      <c r="Q96" s="55"/>
      <c r="R96" s="43"/>
      <c r="S96" s="55">
        <v>1525672.6</v>
      </c>
      <c r="T96" s="34"/>
      <c r="U96" s="34"/>
      <c r="V96" s="55"/>
      <c r="W96" s="11"/>
      <c r="X96" s="10"/>
      <c r="Y96" s="10"/>
      <c r="Z96" s="10"/>
      <c r="AA96" s="10"/>
      <c r="AB96" s="10"/>
      <c r="AC96" s="10"/>
      <c r="AD96" s="16"/>
      <c r="AE96" s="16"/>
      <c r="AF96" s="10"/>
      <c r="AG96" s="11"/>
      <c r="AH96" s="11"/>
      <c r="AI96" s="11"/>
      <c r="AJ96" s="11"/>
      <c r="AK96" s="16"/>
      <c r="AL96" s="16"/>
      <c r="AM96" s="99"/>
      <c r="AN96" s="106">
        <v>0</v>
      </c>
    </row>
    <row r="97" spans="1:40" ht="15.75" thickBot="1" x14ac:dyDescent="0.3">
      <c r="A97" s="46">
        <v>1554</v>
      </c>
      <c r="B97" s="94" t="s">
        <v>146</v>
      </c>
      <c r="C97" s="58">
        <v>2426813</v>
      </c>
      <c r="D97" s="120">
        <v>0</v>
      </c>
      <c r="E97" s="10">
        <v>2426813</v>
      </c>
      <c r="F97" s="25">
        <v>4759225</v>
      </c>
      <c r="G97" s="25">
        <v>0</v>
      </c>
      <c r="H97" s="16">
        <v>4759225</v>
      </c>
      <c r="I97" s="16">
        <v>-2332412</v>
      </c>
      <c r="J97" s="25">
        <v>992271</v>
      </c>
      <c r="K97" s="25">
        <v>0</v>
      </c>
      <c r="L97" s="58">
        <v>0</v>
      </c>
      <c r="M97" s="58">
        <v>11259.06</v>
      </c>
      <c r="N97" s="25"/>
      <c r="O97" s="90">
        <v>0</v>
      </c>
      <c r="P97" s="92">
        <v>-3335942.06</v>
      </c>
      <c r="Q97" s="55"/>
      <c r="R97" s="43"/>
      <c r="S97" s="55">
        <v>3335942.06</v>
      </c>
      <c r="T97" s="34"/>
      <c r="U97" s="34"/>
      <c r="V97" s="55"/>
      <c r="W97" s="11"/>
      <c r="X97" s="10"/>
      <c r="Y97" s="10"/>
      <c r="Z97" s="10"/>
      <c r="AA97" s="10"/>
      <c r="AB97" s="10"/>
      <c r="AC97" s="10"/>
      <c r="AD97" s="16"/>
      <c r="AE97" s="16"/>
      <c r="AF97" s="10"/>
      <c r="AG97" s="11"/>
      <c r="AH97" s="11"/>
      <c r="AI97" s="11"/>
      <c r="AJ97" s="11"/>
      <c r="AK97" s="16"/>
      <c r="AL97" s="16"/>
      <c r="AM97" s="99"/>
      <c r="AN97" s="106">
        <v>0</v>
      </c>
    </row>
    <row r="98" spans="1:40" ht="15.75" thickBot="1" x14ac:dyDescent="0.3">
      <c r="A98" s="46">
        <v>1561</v>
      </c>
      <c r="B98" s="94" t="s">
        <v>147</v>
      </c>
      <c r="C98" s="58">
        <v>765061</v>
      </c>
      <c r="D98" s="120">
        <v>0</v>
      </c>
      <c r="E98" s="10">
        <v>765061</v>
      </c>
      <c r="F98" s="25">
        <v>408180</v>
      </c>
      <c r="G98" s="25">
        <v>0</v>
      </c>
      <c r="H98" s="16">
        <v>408180</v>
      </c>
      <c r="I98" s="16">
        <v>356881</v>
      </c>
      <c r="J98" s="25">
        <v>134209.60000000001</v>
      </c>
      <c r="K98" s="25">
        <v>0</v>
      </c>
      <c r="L98" s="58">
        <v>0</v>
      </c>
      <c r="M98" s="58">
        <v>0</v>
      </c>
      <c r="N98" s="25"/>
      <c r="O98" s="90">
        <v>0</v>
      </c>
      <c r="P98" s="92">
        <v>222671.4</v>
      </c>
      <c r="Q98" s="55"/>
      <c r="R98" s="43"/>
      <c r="S98" s="55">
        <v>134209.60000000001</v>
      </c>
      <c r="T98" s="34"/>
      <c r="U98" s="34"/>
      <c r="V98" s="55"/>
      <c r="W98" s="11"/>
      <c r="X98" s="10"/>
      <c r="Y98" s="10"/>
      <c r="Z98" s="10"/>
      <c r="AA98" s="10"/>
      <c r="AB98" s="10"/>
      <c r="AC98" s="10"/>
      <c r="AD98" s="16"/>
      <c r="AE98" s="16"/>
      <c r="AF98" s="10"/>
      <c r="AG98" s="11"/>
      <c r="AH98" s="11"/>
      <c r="AI98" s="11"/>
      <c r="AJ98" s="11"/>
      <c r="AK98" s="16"/>
      <c r="AL98" s="16"/>
      <c r="AM98" s="99"/>
      <c r="AN98" s="106">
        <v>356881</v>
      </c>
    </row>
    <row r="99" spans="1:40" ht="15.75" thickBot="1" x14ac:dyDescent="0.3">
      <c r="A99" s="46">
        <v>1568</v>
      </c>
      <c r="B99" s="94" t="s">
        <v>148</v>
      </c>
      <c r="C99" s="58">
        <v>572454</v>
      </c>
      <c r="D99" s="120">
        <v>0</v>
      </c>
      <c r="E99" s="10">
        <v>572454</v>
      </c>
      <c r="F99" s="25">
        <v>1313266</v>
      </c>
      <c r="G99" s="25">
        <v>0</v>
      </c>
      <c r="H99" s="16">
        <v>1313266</v>
      </c>
      <c r="I99" s="16">
        <v>-740812</v>
      </c>
      <c r="J99" s="25">
        <v>36207</v>
      </c>
      <c r="K99" s="25">
        <v>0</v>
      </c>
      <c r="L99" s="58">
        <v>0</v>
      </c>
      <c r="M99" s="58">
        <v>0</v>
      </c>
      <c r="N99" s="25"/>
      <c r="O99" s="90">
        <v>0</v>
      </c>
      <c r="P99" s="92">
        <v>-777019</v>
      </c>
      <c r="Q99" s="55"/>
      <c r="R99" s="43"/>
      <c r="S99" s="55">
        <v>777019</v>
      </c>
      <c r="T99" s="34"/>
      <c r="U99" s="34"/>
      <c r="V99" s="55"/>
      <c r="W99" s="11"/>
      <c r="X99" s="10"/>
      <c r="Y99" s="10"/>
      <c r="Z99" s="10"/>
      <c r="AA99" s="10"/>
      <c r="AB99" s="10"/>
      <c r="AC99" s="10"/>
      <c r="AD99" s="16"/>
      <c r="AE99" s="16"/>
      <c r="AF99" s="10"/>
      <c r="AG99" s="11"/>
      <c r="AH99" s="11"/>
      <c r="AI99" s="11"/>
      <c r="AJ99" s="11"/>
      <c r="AK99" s="16"/>
      <c r="AL99" s="16"/>
      <c r="AM99" s="99"/>
      <c r="AN99" s="106">
        <v>0</v>
      </c>
    </row>
    <row r="100" spans="1:40" ht="15.75" thickBot="1" x14ac:dyDescent="0.3">
      <c r="A100" s="46">
        <v>1582</v>
      </c>
      <c r="B100" s="94" t="s">
        <v>149</v>
      </c>
      <c r="C100" s="58">
        <v>253396</v>
      </c>
      <c r="D100" s="120">
        <v>0</v>
      </c>
      <c r="E100" s="10">
        <v>253396</v>
      </c>
      <c r="F100" s="25">
        <v>354236</v>
      </c>
      <c r="G100" s="25">
        <v>0</v>
      </c>
      <c r="H100" s="16">
        <v>354236</v>
      </c>
      <c r="I100" s="16">
        <v>-100840</v>
      </c>
      <c r="J100" s="25">
        <v>0</v>
      </c>
      <c r="K100" s="25">
        <v>0</v>
      </c>
      <c r="L100" s="58">
        <v>0</v>
      </c>
      <c r="M100" s="58">
        <v>0</v>
      </c>
      <c r="N100" s="25"/>
      <c r="O100" s="90">
        <v>0</v>
      </c>
      <c r="P100" s="92">
        <v>-100840</v>
      </c>
      <c r="Q100" s="55"/>
      <c r="R100" s="43"/>
      <c r="S100" s="55">
        <v>0</v>
      </c>
      <c r="T100" s="34">
        <v>5506</v>
      </c>
      <c r="U100" s="34">
        <v>3441</v>
      </c>
      <c r="V100" s="57">
        <v>4818</v>
      </c>
      <c r="W100" s="11">
        <v>20232</v>
      </c>
      <c r="X100" s="10">
        <v>16791.27</v>
      </c>
      <c r="Y100" s="10">
        <v>12044</v>
      </c>
      <c r="Z100" s="10">
        <v>32635.73</v>
      </c>
      <c r="AA100" s="142">
        <v>5372</v>
      </c>
      <c r="AB100" s="142"/>
      <c r="AC100" s="10"/>
      <c r="AD100" s="16"/>
      <c r="AE100" s="10"/>
      <c r="AF100" s="10"/>
      <c r="AG100" s="11"/>
      <c r="AH100" s="11"/>
      <c r="AI100" s="11"/>
      <c r="AJ100" s="11"/>
      <c r="AK100" s="16"/>
      <c r="AL100" s="16"/>
      <c r="AM100" s="99"/>
      <c r="AN100" s="106">
        <v>0</v>
      </c>
    </row>
    <row r="101" spans="1:40" ht="15.75" thickBot="1" x14ac:dyDescent="0.3">
      <c r="A101" s="46">
        <v>1600</v>
      </c>
      <c r="B101" s="94" t="s">
        <v>150</v>
      </c>
      <c r="C101" s="58">
        <v>524386</v>
      </c>
      <c r="D101" s="120">
        <v>0</v>
      </c>
      <c r="E101" s="10">
        <v>524386</v>
      </c>
      <c r="F101" s="25">
        <v>353361</v>
      </c>
      <c r="G101" s="25">
        <v>0</v>
      </c>
      <c r="H101" s="16">
        <v>353361</v>
      </c>
      <c r="I101" s="16">
        <v>171025</v>
      </c>
      <c r="J101" s="25">
        <v>0</v>
      </c>
      <c r="K101" s="25">
        <v>0</v>
      </c>
      <c r="L101" s="58">
        <v>0</v>
      </c>
      <c r="M101" s="58">
        <v>0</v>
      </c>
      <c r="N101" s="25"/>
      <c r="O101" s="90">
        <v>0</v>
      </c>
      <c r="P101" s="92">
        <v>171025</v>
      </c>
      <c r="Q101" s="55"/>
      <c r="R101" s="43"/>
      <c r="S101" s="55">
        <v>0</v>
      </c>
      <c r="T101" s="34"/>
      <c r="U101" s="34"/>
      <c r="V101" s="55"/>
      <c r="W101" s="11"/>
      <c r="X101" s="10"/>
      <c r="Y101" s="10"/>
      <c r="Z101" s="10"/>
      <c r="AA101" s="10"/>
      <c r="AB101" s="10"/>
      <c r="AC101" s="10"/>
      <c r="AD101" s="16"/>
      <c r="AE101" s="16"/>
      <c r="AF101" s="10"/>
      <c r="AG101" s="11"/>
      <c r="AH101" s="11"/>
      <c r="AI101" s="11"/>
      <c r="AJ101" s="11"/>
      <c r="AK101" s="16"/>
      <c r="AL101" s="16"/>
      <c r="AM101" s="99"/>
      <c r="AN101" s="106">
        <v>171025</v>
      </c>
    </row>
    <row r="102" spans="1:40" ht="15.75" thickBot="1" x14ac:dyDescent="0.3">
      <c r="A102" s="46">
        <v>1645</v>
      </c>
      <c r="B102" s="94" t="s">
        <v>151</v>
      </c>
      <c r="C102" s="58">
        <v>1321872</v>
      </c>
      <c r="D102" s="120">
        <v>0</v>
      </c>
      <c r="E102" s="10">
        <v>1321872</v>
      </c>
      <c r="F102" s="25">
        <v>563034</v>
      </c>
      <c r="G102" s="25">
        <v>0</v>
      </c>
      <c r="H102" s="16">
        <v>563034</v>
      </c>
      <c r="I102" s="16">
        <v>758838</v>
      </c>
      <c r="J102" s="25">
        <v>0</v>
      </c>
      <c r="K102" s="25">
        <v>0</v>
      </c>
      <c r="L102" s="58">
        <v>0</v>
      </c>
      <c r="M102" s="58">
        <v>0</v>
      </c>
      <c r="N102" s="25"/>
      <c r="O102" s="90">
        <v>0</v>
      </c>
      <c r="P102" s="92">
        <v>758838</v>
      </c>
      <c r="Q102" s="55"/>
      <c r="R102" s="43"/>
      <c r="S102" s="55">
        <v>0</v>
      </c>
      <c r="T102" s="34"/>
      <c r="U102" s="34"/>
      <c r="V102" s="55"/>
      <c r="W102" s="11"/>
      <c r="X102" s="10"/>
      <c r="Y102" s="10"/>
      <c r="Z102" s="10"/>
      <c r="AA102" s="10"/>
      <c r="AB102" s="10"/>
      <c r="AC102" s="10"/>
      <c r="AD102" s="16"/>
      <c r="AE102" s="16"/>
      <c r="AF102" s="10"/>
      <c r="AG102" s="11"/>
      <c r="AH102" s="11"/>
      <c r="AI102" s="11"/>
      <c r="AJ102" s="11"/>
      <c r="AK102" s="16"/>
      <c r="AL102" s="16"/>
      <c r="AM102" s="99"/>
      <c r="AN102" s="106">
        <v>758838</v>
      </c>
    </row>
    <row r="103" spans="1:40" ht="15.75" thickBot="1" x14ac:dyDescent="0.3">
      <c r="A103" s="46">
        <v>1631</v>
      </c>
      <c r="B103" s="94" t="s">
        <v>32</v>
      </c>
      <c r="C103" s="58">
        <v>879347</v>
      </c>
      <c r="D103" s="120">
        <v>0</v>
      </c>
      <c r="E103" s="10">
        <v>879347</v>
      </c>
      <c r="F103" s="25">
        <v>744109</v>
      </c>
      <c r="G103" s="25">
        <v>0</v>
      </c>
      <c r="H103" s="16">
        <v>744109</v>
      </c>
      <c r="I103" s="16">
        <v>135238</v>
      </c>
      <c r="J103" s="25">
        <v>17384</v>
      </c>
      <c r="K103" s="25">
        <v>0</v>
      </c>
      <c r="L103" s="58">
        <v>0</v>
      </c>
      <c r="M103" s="58">
        <v>0</v>
      </c>
      <c r="N103" s="25"/>
      <c r="O103" s="90">
        <v>0</v>
      </c>
      <c r="P103" s="92">
        <v>117854</v>
      </c>
      <c r="Q103" s="55"/>
      <c r="R103" s="43"/>
      <c r="S103" s="55">
        <v>17384</v>
      </c>
      <c r="T103" s="43"/>
      <c r="U103" s="43"/>
      <c r="V103" s="55"/>
      <c r="W103" s="11"/>
      <c r="X103" s="10"/>
      <c r="Y103" s="10"/>
      <c r="Z103" s="10"/>
      <c r="AA103" s="10"/>
      <c r="AB103" s="10"/>
      <c r="AC103" s="10"/>
      <c r="AD103" s="16"/>
      <c r="AE103" s="16"/>
      <c r="AF103" s="10"/>
      <c r="AG103" s="11"/>
      <c r="AH103" s="11"/>
      <c r="AI103" s="11"/>
      <c r="AJ103" s="11"/>
      <c r="AK103" s="16"/>
      <c r="AL103" s="16"/>
      <c r="AM103" s="99"/>
      <c r="AN103" s="106">
        <v>135238</v>
      </c>
    </row>
    <row r="104" spans="1:40" ht="15.75" thickBot="1" x14ac:dyDescent="0.3">
      <c r="A104" s="46">
        <v>1638</v>
      </c>
      <c r="B104" s="94" t="s">
        <v>152</v>
      </c>
      <c r="C104" s="58">
        <v>4674937</v>
      </c>
      <c r="D104" s="120">
        <v>0</v>
      </c>
      <c r="E104" s="10">
        <v>4674937</v>
      </c>
      <c r="F104" s="25">
        <v>1182047</v>
      </c>
      <c r="G104" s="25">
        <v>15542</v>
      </c>
      <c r="H104" s="16">
        <v>1197589</v>
      </c>
      <c r="I104" s="16">
        <v>3477348</v>
      </c>
      <c r="J104" s="25">
        <v>74352</v>
      </c>
      <c r="K104" s="25">
        <v>0</v>
      </c>
      <c r="L104" s="58">
        <v>0</v>
      </c>
      <c r="M104" s="58">
        <v>0</v>
      </c>
      <c r="N104" s="25"/>
      <c r="O104" s="90">
        <v>0</v>
      </c>
      <c r="P104" s="92">
        <v>3402996</v>
      </c>
      <c r="Q104" s="55"/>
      <c r="R104" s="43"/>
      <c r="S104" s="55">
        <v>74352</v>
      </c>
      <c r="T104" s="34"/>
      <c r="U104" s="34"/>
      <c r="V104" s="55"/>
      <c r="W104" s="11"/>
      <c r="X104" s="10"/>
      <c r="Y104" s="10"/>
      <c r="Z104" s="10"/>
      <c r="AA104" s="10"/>
      <c r="AB104" s="10"/>
      <c r="AC104" s="10"/>
      <c r="AD104" s="16"/>
      <c r="AE104" s="16"/>
      <c r="AF104" s="10"/>
      <c r="AG104" s="11"/>
      <c r="AH104" s="11"/>
      <c r="AI104" s="11"/>
      <c r="AJ104" s="11"/>
      <c r="AK104" s="16"/>
      <c r="AL104" s="16"/>
      <c r="AM104" s="99"/>
      <c r="AN104" s="106">
        <v>3477348</v>
      </c>
    </row>
    <row r="105" spans="1:40" ht="15.75" thickBot="1" x14ac:dyDescent="0.3">
      <c r="A105" s="46">
        <v>1659</v>
      </c>
      <c r="B105" s="94" t="s">
        <v>153</v>
      </c>
      <c r="C105" s="58">
        <v>396201</v>
      </c>
      <c r="D105" s="120">
        <v>0</v>
      </c>
      <c r="E105" s="10">
        <v>396201</v>
      </c>
      <c r="F105" s="25">
        <v>633771</v>
      </c>
      <c r="G105" s="25">
        <v>0</v>
      </c>
      <c r="H105" s="16">
        <v>633771</v>
      </c>
      <c r="I105" s="16">
        <v>-237570</v>
      </c>
      <c r="J105" s="25">
        <v>0</v>
      </c>
      <c r="K105" s="25">
        <v>0</v>
      </c>
      <c r="L105" s="58">
        <v>0</v>
      </c>
      <c r="M105" s="58">
        <v>0</v>
      </c>
      <c r="N105" s="25"/>
      <c r="O105" s="90">
        <v>0</v>
      </c>
      <c r="P105" s="92">
        <v>-237570</v>
      </c>
      <c r="Q105" s="55"/>
      <c r="R105" s="43"/>
      <c r="S105" s="55">
        <v>237570</v>
      </c>
      <c r="T105" s="34"/>
      <c r="U105" s="34"/>
      <c r="V105" s="55"/>
      <c r="W105" s="11"/>
      <c r="X105" s="10"/>
      <c r="Y105" s="10"/>
      <c r="Z105" s="10"/>
      <c r="AA105" s="10"/>
      <c r="AB105" s="10"/>
      <c r="AC105" s="10"/>
      <c r="AD105" s="16"/>
      <c r="AE105" s="16"/>
      <c r="AF105" s="10"/>
      <c r="AG105" s="11"/>
      <c r="AH105" s="11"/>
      <c r="AI105" s="11"/>
      <c r="AJ105" s="11"/>
      <c r="AK105" s="16"/>
      <c r="AL105" s="16"/>
      <c r="AM105" s="99"/>
      <c r="AN105" s="106">
        <v>0</v>
      </c>
    </row>
    <row r="106" spans="1:40" ht="15.75" thickBot="1" x14ac:dyDescent="0.3">
      <c r="A106" s="46">
        <v>714</v>
      </c>
      <c r="B106" s="94" t="s">
        <v>154</v>
      </c>
      <c r="C106" s="58">
        <v>1317979</v>
      </c>
      <c r="D106" s="120">
        <v>81976</v>
      </c>
      <c r="E106" s="10">
        <v>1399955</v>
      </c>
      <c r="F106" s="25">
        <v>693174</v>
      </c>
      <c r="G106" s="25">
        <v>38855</v>
      </c>
      <c r="H106" s="16">
        <v>732029</v>
      </c>
      <c r="I106" s="16">
        <v>667926</v>
      </c>
      <c r="J106" s="25">
        <v>334907</v>
      </c>
      <c r="K106" s="25">
        <v>31807.5</v>
      </c>
      <c r="L106" s="58">
        <v>0</v>
      </c>
      <c r="M106" s="58">
        <v>0</v>
      </c>
      <c r="N106" s="25"/>
      <c r="O106" s="90">
        <v>0</v>
      </c>
      <c r="P106" s="92">
        <v>301211.5</v>
      </c>
      <c r="Q106" s="55"/>
      <c r="R106" s="43"/>
      <c r="S106" s="55">
        <v>366714.5</v>
      </c>
      <c r="T106" s="34"/>
      <c r="U106" s="34"/>
      <c r="V106" s="55"/>
      <c r="W106" s="11"/>
      <c r="X106" s="10"/>
      <c r="Y106" s="10"/>
      <c r="Z106" s="10"/>
      <c r="AA106" s="10"/>
      <c r="AB106" s="10"/>
      <c r="AC106" s="10"/>
      <c r="AD106" s="16"/>
      <c r="AE106" s="16"/>
      <c r="AF106" s="10"/>
      <c r="AG106" s="11"/>
      <c r="AH106" s="11"/>
      <c r="AI106" s="11"/>
      <c r="AJ106" s="11"/>
      <c r="AK106" s="16"/>
      <c r="AL106" s="16"/>
      <c r="AM106" s="99"/>
      <c r="AN106" s="106">
        <v>667926</v>
      </c>
    </row>
    <row r="107" spans="1:40" ht="15.75" thickBot="1" x14ac:dyDescent="0.3">
      <c r="A107" s="46">
        <v>1666</v>
      </c>
      <c r="B107" s="94" t="s">
        <v>155</v>
      </c>
      <c r="C107" s="58">
        <v>356349</v>
      </c>
      <c r="D107" s="120">
        <v>0</v>
      </c>
      <c r="E107" s="10">
        <v>356349</v>
      </c>
      <c r="F107" s="25">
        <v>465824</v>
      </c>
      <c r="G107" s="25">
        <v>0</v>
      </c>
      <c r="H107" s="16">
        <v>465824</v>
      </c>
      <c r="I107" s="16">
        <v>-109475</v>
      </c>
      <c r="J107" s="25">
        <v>8046</v>
      </c>
      <c r="K107" s="25">
        <v>0</v>
      </c>
      <c r="L107" s="58">
        <v>0</v>
      </c>
      <c r="M107" s="58">
        <v>0</v>
      </c>
      <c r="N107" s="25"/>
      <c r="O107" s="90">
        <v>0</v>
      </c>
      <c r="P107" s="92">
        <v>-117521</v>
      </c>
      <c r="Q107" s="55"/>
      <c r="R107" s="43"/>
      <c r="S107" s="55">
        <v>117521</v>
      </c>
      <c r="T107" s="34"/>
      <c r="U107" s="34"/>
      <c r="V107" s="55"/>
      <c r="W107" s="11"/>
      <c r="X107" s="10"/>
      <c r="Y107" s="10"/>
      <c r="Z107" s="10"/>
      <c r="AA107" s="10"/>
      <c r="AB107" s="10"/>
      <c r="AC107" s="10"/>
      <c r="AD107" s="16"/>
      <c r="AE107" s="16"/>
      <c r="AF107" s="10"/>
      <c r="AG107" s="11"/>
      <c r="AH107" s="11"/>
      <c r="AI107" s="11"/>
      <c r="AJ107" s="11"/>
      <c r="AK107" s="16"/>
      <c r="AL107" s="16"/>
      <c r="AM107" s="99"/>
      <c r="AN107" s="106">
        <v>0</v>
      </c>
    </row>
    <row r="108" spans="1:40" ht="15.75" thickBot="1" x14ac:dyDescent="0.3">
      <c r="A108" s="46">
        <v>1687</v>
      </c>
      <c r="B108" s="94" t="s">
        <v>156</v>
      </c>
      <c r="C108" s="58">
        <v>1668877</v>
      </c>
      <c r="D108" s="120">
        <v>0</v>
      </c>
      <c r="E108" s="10">
        <v>1668877</v>
      </c>
      <c r="F108" s="25">
        <v>240206</v>
      </c>
      <c r="G108" s="25">
        <v>0</v>
      </c>
      <c r="H108" s="16">
        <v>240206</v>
      </c>
      <c r="I108" s="16">
        <v>1428671</v>
      </c>
      <c r="J108" s="25">
        <v>0</v>
      </c>
      <c r="K108" s="25">
        <v>0</v>
      </c>
      <c r="L108" s="58">
        <v>0</v>
      </c>
      <c r="M108" s="58">
        <v>0</v>
      </c>
      <c r="N108" s="25"/>
      <c r="O108" s="90">
        <v>0</v>
      </c>
      <c r="P108" s="92">
        <v>1428671</v>
      </c>
      <c r="Q108" s="55"/>
      <c r="R108" s="43"/>
      <c r="S108" s="55">
        <v>0</v>
      </c>
      <c r="T108" s="34"/>
      <c r="U108" s="34"/>
      <c r="V108" s="55"/>
      <c r="W108" s="11"/>
      <c r="X108" s="10"/>
      <c r="Y108" s="10"/>
      <c r="Z108" s="10"/>
      <c r="AA108" s="10"/>
      <c r="AB108" s="10"/>
      <c r="AC108" s="10"/>
      <c r="AD108" s="16"/>
      <c r="AE108" s="16"/>
      <c r="AF108" s="10"/>
      <c r="AG108" s="11"/>
      <c r="AH108" s="11"/>
      <c r="AI108" s="11"/>
      <c r="AJ108" s="11"/>
      <c r="AK108" s="16"/>
      <c r="AL108" s="16"/>
      <c r="AM108" s="99"/>
      <c r="AN108" s="106">
        <v>1428671</v>
      </c>
    </row>
    <row r="109" spans="1:40" ht="15.75" thickBot="1" x14ac:dyDescent="0.3">
      <c r="A109" s="46">
        <v>1694</v>
      </c>
      <c r="B109" s="94" t="s">
        <v>157</v>
      </c>
      <c r="C109" s="58">
        <v>879582</v>
      </c>
      <c r="D109" s="120">
        <v>0</v>
      </c>
      <c r="E109" s="10">
        <v>879582</v>
      </c>
      <c r="F109" s="25">
        <v>1004160</v>
      </c>
      <c r="G109" s="25">
        <v>0</v>
      </c>
      <c r="H109" s="16">
        <v>1004160</v>
      </c>
      <c r="I109" s="16">
        <v>-124578</v>
      </c>
      <c r="J109" s="25">
        <v>0</v>
      </c>
      <c r="K109" s="25">
        <v>0</v>
      </c>
      <c r="L109" s="58">
        <v>0</v>
      </c>
      <c r="M109" s="58">
        <v>0</v>
      </c>
      <c r="N109" s="25"/>
      <c r="O109" s="90">
        <v>0</v>
      </c>
      <c r="P109" s="92">
        <v>-124578</v>
      </c>
      <c r="Q109" s="55"/>
      <c r="R109" s="43"/>
      <c r="S109" s="55">
        <v>124578</v>
      </c>
      <c r="T109" s="34"/>
      <c r="U109" s="34"/>
      <c r="V109" s="55"/>
      <c r="W109" s="11"/>
      <c r="X109" s="10"/>
      <c r="Y109" s="10"/>
      <c r="Z109" s="10"/>
      <c r="AA109" s="10"/>
      <c r="AB109" s="10"/>
      <c r="AC109" s="10"/>
      <c r="AD109" s="16"/>
      <c r="AE109" s="16"/>
      <c r="AF109" s="10"/>
      <c r="AG109" s="11"/>
      <c r="AH109" s="11"/>
      <c r="AI109" s="11"/>
      <c r="AJ109" s="11"/>
      <c r="AK109" s="16"/>
      <c r="AL109" s="16"/>
      <c r="AM109" s="99"/>
      <c r="AN109" s="106">
        <v>0</v>
      </c>
    </row>
    <row r="110" spans="1:40" ht="15.75" thickBot="1" x14ac:dyDescent="0.3">
      <c r="A110" s="46">
        <v>1729</v>
      </c>
      <c r="B110" s="94" t="s">
        <v>158</v>
      </c>
      <c r="C110" s="58">
        <v>1060642</v>
      </c>
      <c r="D110" s="120">
        <v>0</v>
      </c>
      <c r="E110" s="10">
        <v>1060642</v>
      </c>
      <c r="F110" s="25">
        <v>577875</v>
      </c>
      <c r="G110" s="25">
        <v>0</v>
      </c>
      <c r="H110" s="16">
        <v>577875</v>
      </c>
      <c r="I110" s="16">
        <v>482767</v>
      </c>
      <c r="J110" s="25">
        <v>42168</v>
      </c>
      <c r="K110" s="25">
        <v>0</v>
      </c>
      <c r="L110" s="58">
        <v>0</v>
      </c>
      <c r="M110" s="58">
        <v>0</v>
      </c>
      <c r="N110" s="25"/>
      <c r="O110" s="90">
        <v>0</v>
      </c>
      <c r="P110" s="92">
        <v>440599</v>
      </c>
      <c r="Q110" s="55"/>
      <c r="R110" s="43"/>
      <c r="S110" s="55">
        <v>42168</v>
      </c>
      <c r="T110" s="34"/>
      <c r="U110" s="34"/>
      <c r="V110" s="55"/>
      <c r="W110" s="11"/>
      <c r="X110" s="10"/>
      <c r="Y110" s="10"/>
      <c r="Z110" s="10"/>
      <c r="AA110" s="10"/>
      <c r="AB110" s="10"/>
      <c r="AC110" s="10"/>
      <c r="AD110" s="16"/>
      <c r="AE110" s="16"/>
      <c r="AF110" s="10"/>
      <c r="AG110" s="11"/>
      <c r="AH110" s="11"/>
      <c r="AI110" s="11"/>
      <c r="AJ110" s="11"/>
      <c r="AK110" s="16"/>
      <c r="AL110" s="16"/>
      <c r="AM110" s="99"/>
      <c r="AN110" s="106">
        <v>482767</v>
      </c>
    </row>
    <row r="111" spans="1:40" ht="15.75" thickBot="1" x14ac:dyDescent="0.3">
      <c r="A111" s="46">
        <v>1736</v>
      </c>
      <c r="B111" s="94" t="s">
        <v>159</v>
      </c>
      <c r="C111" s="58">
        <v>483856</v>
      </c>
      <c r="D111" s="120">
        <v>0</v>
      </c>
      <c r="E111" s="10">
        <v>483856</v>
      </c>
      <c r="F111" s="25">
        <v>861908</v>
      </c>
      <c r="G111" s="25">
        <v>0</v>
      </c>
      <c r="H111" s="16">
        <v>861908</v>
      </c>
      <c r="I111" s="16">
        <v>-378052</v>
      </c>
      <c r="J111" s="25">
        <v>0</v>
      </c>
      <c r="K111" s="25">
        <v>0</v>
      </c>
      <c r="L111" s="58">
        <v>0</v>
      </c>
      <c r="M111" s="58">
        <v>0</v>
      </c>
      <c r="N111" s="25"/>
      <c r="O111" s="90">
        <v>0</v>
      </c>
      <c r="P111" s="92">
        <v>-378052</v>
      </c>
      <c r="Q111" s="55"/>
      <c r="R111" s="43"/>
      <c r="S111" s="55">
        <v>378052</v>
      </c>
      <c r="T111" s="34"/>
      <c r="U111" s="34"/>
      <c r="V111" s="55"/>
      <c r="W111" s="11"/>
      <c r="X111" s="10"/>
      <c r="Y111" s="10"/>
      <c r="Z111" s="10"/>
      <c r="AA111" s="10"/>
      <c r="AB111" s="10"/>
      <c r="AC111" s="10"/>
      <c r="AD111" s="16"/>
      <c r="AE111" s="16"/>
      <c r="AF111" s="10"/>
      <c r="AG111" s="11"/>
      <c r="AH111" s="11"/>
      <c r="AI111" s="11"/>
      <c r="AJ111" s="11"/>
      <c r="AK111" s="16"/>
      <c r="AL111" s="16"/>
      <c r="AM111" s="99"/>
      <c r="AN111" s="106">
        <v>0</v>
      </c>
    </row>
    <row r="112" spans="1:40" ht="15.75" thickBot="1" x14ac:dyDescent="0.3">
      <c r="A112" s="46">
        <v>1813</v>
      </c>
      <c r="B112" s="94" t="s">
        <v>160</v>
      </c>
      <c r="C112" s="58">
        <v>730384</v>
      </c>
      <c r="D112" s="120">
        <v>0</v>
      </c>
      <c r="E112" s="10">
        <v>730384</v>
      </c>
      <c r="F112" s="25">
        <v>276824</v>
      </c>
      <c r="G112" s="25">
        <v>0</v>
      </c>
      <c r="H112" s="16">
        <v>276824</v>
      </c>
      <c r="I112" s="16">
        <v>453560</v>
      </c>
      <c r="J112" s="25">
        <v>0</v>
      </c>
      <c r="K112" s="25">
        <v>0</v>
      </c>
      <c r="L112" s="58">
        <v>0</v>
      </c>
      <c r="M112" s="58">
        <v>0</v>
      </c>
      <c r="N112" s="25"/>
      <c r="O112" s="90">
        <v>0</v>
      </c>
      <c r="P112" s="92">
        <v>453560</v>
      </c>
      <c r="Q112" s="55"/>
      <c r="R112" s="43"/>
      <c r="S112" s="55">
        <v>0</v>
      </c>
      <c r="T112" s="34"/>
      <c r="U112" s="34"/>
      <c r="V112" s="55"/>
      <c r="W112" s="11"/>
      <c r="X112" s="10"/>
      <c r="Y112" s="10"/>
      <c r="Z112" s="10"/>
      <c r="AA112" s="10"/>
      <c r="AB112" s="10"/>
      <c r="AC112" s="10"/>
      <c r="AD112" s="16"/>
      <c r="AE112" s="16"/>
      <c r="AF112" s="10"/>
      <c r="AG112" s="11"/>
      <c r="AH112" s="11"/>
      <c r="AI112" s="11"/>
      <c r="AJ112" s="11"/>
      <c r="AK112" s="16"/>
      <c r="AL112" s="16"/>
      <c r="AM112" s="99"/>
      <c r="AN112" s="106">
        <v>453560</v>
      </c>
    </row>
    <row r="113" spans="1:40" ht="15.75" thickBot="1" x14ac:dyDescent="0.3">
      <c r="A113" s="46">
        <v>5757</v>
      </c>
      <c r="B113" s="94" t="s">
        <v>161</v>
      </c>
      <c r="C113" s="58">
        <v>551387</v>
      </c>
      <c r="D113" s="120">
        <v>0</v>
      </c>
      <c r="E113" s="10">
        <v>551387</v>
      </c>
      <c r="F113" s="25">
        <v>998751</v>
      </c>
      <c r="G113" s="25">
        <v>0</v>
      </c>
      <c r="H113" s="16">
        <v>998751</v>
      </c>
      <c r="I113" s="16">
        <v>-447364</v>
      </c>
      <c r="J113" s="25">
        <v>32184</v>
      </c>
      <c r="K113" s="25">
        <v>0</v>
      </c>
      <c r="L113" s="58">
        <v>0</v>
      </c>
      <c r="M113" s="58">
        <v>0</v>
      </c>
      <c r="N113" s="25"/>
      <c r="O113" s="90">
        <v>0</v>
      </c>
      <c r="P113" s="92">
        <v>-479548</v>
      </c>
      <c r="Q113" s="55"/>
      <c r="R113" s="43"/>
      <c r="S113" s="55">
        <v>479548</v>
      </c>
      <c r="T113" s="34"/>
      <c r="U113" s="34"/>
      <c r="V113" s="55"/>
      <c r="W113" s="11"/>
      <c r="X113" s="10"/>
      <c r="Y113" s="10"/>
      <c r="Z113" s="10"/>
      <c r="AA113" s="10"/>
      <c r="AB113" s="10"/>
      <c r="AC113" s="10"/>
      <c r="AD113" s="16"/>
      <c r="AE113" s="16"/>
      <c r="AF113" s="10"/>
      <c r="AG113" s="11"/>
      <c r="AH113" s="11"/>
      <c r="AI113" s="11"/>
      <c r="AJ113" s="11"/>
      <c r="AK113" s="16"/>
      <c r="AL113" s="16"/>
      <c r="AM113" s="99"/>
      <c r="AN113" s="106">
        <v>0</v>
      </c>
    </row>
    <row r="114" spans="1:40" ht="15.75" thickBot="1" x14ac:dyDescent="0.3">
      <c r="A114" s="46">
        <v>1855</v>
      </c>
      <c r="B114" s="94" t="s">
        <v>33</v>
      </c>
      <c r="C114" s="58">
        <v>90433</v>
      </c>
      <c r="D114" s="120">
        <v>0</v>
      </c>
      <c r="E114" s="10">
        <v>90433</v>
      </c>
      <c r="F114" s="25">
        <v>752923</v>
      </c>
      <c r="G114" s="25">
        <v>0</v>
      </c>
      <c r="H114" s="16">
        <v>752923</v>
      </c>
      <c r="I114" s="16">
        <v>-662490</v>
      </c>
      <c r="J114" s="25">
        <v>0</v>
      </c>
      <c r="K114" s="25">
        <v>0</v>
      </c>
      <c r="L114" s="58">
        <v>0</v>
      </c>
      <c r="M114" s="58">
        <v>0</v>
      </c>
      <c r="N114" s="25"/>
      <c r="O114" s="90">
        <v>0</v>
      </c>
      <c r="P114" s="92">
        <v>-662490</v>
      </c>
      <c r="Q114" s="55">
        <v>35298</v>
      </c>
      <c r="R114" s="43">
        <v>35458</v>
      </c>
      <c r="S114" s="55">
        <v>49642</v>
      </c>
      <c r="T114" s="34">
        <v>56440</v>
      </c>
      <c r="U114" s="34">
        <v>35275</v>
      </c>
      <c r="V114" s="57">
        <v>49385</v>
      </c>
      <c r="W114" s="10">
        <v>31208</v>
      </c>
      <c r="X114" s="10">
        <v>44577</v>
      </c>
      <c r="Y114" s="10">
        <v>44577</v>
      </c>
      <c r="Z114" s="10">
        <v>44576.36</v>
      </c>
      <c r="AA114" s="10">
        <v>236053.64</v>
      </c>
      <c r="AB114" s="10"/>
      <c r="AC114" s="10"/>
      <c r="AD114" s="16"/>
      <c r="AE114" s="16"/>
      <c r="AF114" s="10"/>
      <c r="AG114" s="11"/>
      <c r="AH114" s="11"/>
      <c r="AI114" s="11"/>
      <c r="AJ114" s="11"/>
      <c r="AK114" s="16"/>
      <c r="AL114" s="16"/>
      <c r="AM114" s="99"/>
      <c r="AN114" s="106">
        <v>0</v>
      </c>
    </row>
    <row r="115" spans="1:40" ht="15.75" thickBot="1" x14ac:dyDescent="0.3">
      <c r="A115" s="46">
        <v>1862</v>
      </c>
      <c r="B115" s="94" t="s">
        <v>162</v>
      </c>
      <c r="C115" s="58">
        <v>1785046</v>
      </c>
      <c r="D115" s="120">
        <v>0</v>
      </c>
      <c r="E115" s="10">
        <v>1785046</v>
      </c>
      <c r="F115" s="25">
        <v>4634670</v>
      </c>
      <c r="G115" s="25">
        <v>0</v>
      </c>
      <c r="H115" s="16">
        <v>4634670</v>
      </c>
      <c r="I115" s="16">
        <v>-2849624</v>
      </c>
      <c r="J115" s="25">
        <v>1603707</v>
      </c>
      <c r="K115" s="25">
        <v>490212</v>
      </c>
      <c r="L115" s="58">
        <v>0</v>
      </c>
      <c r="M115" s="58">
        <v>5629.53</v>
      </c>
      <c r="N115" s="25"/>
      <c r="O115" s="90">
        <v>0</v>
      </c>
      <c r="P115" s="92">
        <v>-4949172.53</v>
      </c>
      <c r="Q115" s="55"/>
      <c r="R115" s="43"/>
      <c r="S115" s="55">
        <v>4949172.53</v>
      </c>
      <c r="T115" s="34"/>
      <c r="U115" s="34"/>
      <c r="V115" s="55"/>
      <c r="W115" s="11"/>
      <c r="X115" s="10"/>
      <c r="Y115" s="10"/>
      <c r="Z115" s="10"/>
      <c r="AA115" s="10"/>
      <c r="AB115" s="10"/>
      <c r="AC115" s="10"/>
      <c r="AD115" s="16"/>
      <c r="AE115" s="16"/>
      <c r="AF115" s="10"/>
      <c r="AG115" s="11"/>
      <c r="AH115" s="11"/>
      <c r="AI115" s="11"/>
      <c r="AJ115" s="11"/>
      <c r="AK115" s="16"/>
      <c r="AL115" s="16"/>
      <c r="AM115" s="99"/>
      <c r="AN115" s="106">
        <v>0</v>
      </c>
    </row>
    <row r="116" spans="1:40" ht="15.75" thickBot="1" x14ac:dyDescent="0.3">
      <c r="A116" s="46">
        <v>1870</v>
      </c>
      <c r="B116" s="94" t="s">
        <v>163</v>
      </c>
      <c r="C116" s="58">
        <v>691918</v>
      </c>
      <c r="D116" s="120">
        <v>0</v>
      </c>
      <c r="E116" s="10">
        <v>691918</v>
      </c>
      <c r="F116" s="25">
        <v>358821</v>
      </c>
      <c r="G116" s="25">
        <v>0</v>
      </c>
      <c r="H116" s="16">
        <v>358821</v>
      </c>
      <c r="I116" s="16">
        <v>333097</v>
      </c>
      <c r="J116" s="25">
        <v>8046</v>
      </c>
      <c r="K116" s="25">
        <v>0</v>
      </c>
      <c r="L116" s="58">
        <v>0</v>
      </c>
      <c r="M116" s="58">
        <v>0</v>
      </c>
      <c r="N116" s="25"/>
      <c r="O116" s="90">
        <v>0</v>
      </c>
      <c r="P116" s="92">
        <v>325051</v>
      </c>
      <c r="Q116" s="55"/>
      <c r="R116" s="43"/>
      <c r="S116" s="55">
        <v>0</v>
      </c>
      <c r="T116" s="34">
        <v>1629</v>
      </c>
      <c r="U116" s="34">
        <v>1018</v>
      </c>
      <c r="V116" s="57">
        <v>1426</v>
      </c>
      <c r="W116" s="11"/>
      <c r="X116" s="10"/>
      <c r="Y116" s="10"/>
      <c r="Z116" s="10">
        <v>3973</v>
      </c>
      <c r="AA116" s="10"/>
      <c r="AB116" s="10"/>
      <c r="AC116" s="10"/>
      <c r="AD116" s="16"/>
      <c r="AE116" s="16"/>
      <c r="AF116" s="10"/>
      <c r="AG116" s="11"/>
      <c r="AH116" s="11"/>
      <c r="AI116" s="11"/>
      <c r="AJ116" s="11"/>
      <c r="AK116" s="16"/>
      <c r="AL116" s="16"/>
      <c r="AM116" s="99"/>
      <c r="AN116" s="106">
        <v>333097</v>
      </c>
    </row>
    <row r="117" spans="1:40" ht="15.75" thickBot="1" x14ac:dyDescent="0.3">
      <c r="A117" s="46">
        <v>1883</v>
      </c>
      <c r="B117" s="94" t="s">
        <v>164</v>
      </c>
      <c r="C117" s="58">
        <v>1350842</v>
      </c>
      <c r="D117" s="120">
        <v>0</v>
      </c>
      <c r="E117" s="10">
        <v>1350842</v>
      </c>
      <c r="F117" s="25">
        <v>987521</v>
      </c>
      <c r="G117" s="25">
        <v>0</v>
      </c>
      <c r="H117" s="16">
        <v>987521</v>
      </c>
      <c r="I117" s="16">
        <v>363321</v>
      </c>
      <c r="J117" s="25">
        <v>337150.6</v>
      </c>
      <c r="K117" s="25">
        <v>143976</v>
      </c>
      <c r="L117" s="58">
        <v>0</v>
      </c>
      <c r="M117" s="58">
        <v>5629.53</v>
      </c>
      <c r="N117" s="25"/>
      <c r="O117" s="90">
        <v>0</v>
      </c>
      <c r="P117" s="92">
        <v>-123435.13</v>
      </c>
      <c r="Q117" s="55"/>
      <c r="R117" s="43"/>
      <c r="S117" s="55">
        <v>486756.13</v>
      </c>
      <c r="T117" s="34"/>
      <c r="U117" s="34"/>
      <c r="V117" s="55"/>
      <c r="W117" s="11"/>
      <c r="X117" s="10"/>
      <c r="Y117" s="10"/>
      <c r="Z117" s="10"/>
      <c r="AA117" s="10"/>
      <c r="AB117" s="10"/>
      <c r="AC117" s="10"/>
      <c r="AD117" s="16"/>
      <c r="AE117" s="16"/>
      <c r="AF117" s="10"/>
      <c r="AG117" s="11"/>
      <c r="AH117" s="11"/>
      <c r="AI117" s="11"/>
      <c r="AJ117" s="11"/>
      <c r="AK117" s="16"/>
      <c r="AL117" s="16"/>
      <c r="AM117" s="99"/>
      <c r="AN117" s="106">
        <v>363321</v>
      </c>
    </row>
    <row r="118" spans="1:40" ht="15.75" thickBot="1" x14ac:dyDescent="0.3">
      <c r="A118" s="46">
        <v>1890</v>
      </c>
      <c r="B118" s="94" t="s">
        <v>165</v>
      </c>
      <c r="C118" s="58">
        <v>602633</v>
      </c>
      <c r="D118" s="120">
        <v>0</v>
      </c>
      <c r="E118" s="10">
        <v>602633</v>
      </c>
      <c r="F118" s="25">
        <v>144938</v>
      </c>
      <c r="G118" s="25">
        <v>0</v>
      </c>
      <c r="H118" s="16">
        <v>144938</v>
      </c>
      <c r="I118" s="16">
        <v>457695</v>
      </c>
      <c r="J118" s="25">
        <v>64368</v>
      </c>
      <c r="K118" s="25">
        <v>12723</v>
      </c>
      <c r="L118" s="58">
        <v>0</v>
      </c>
      <c r="M118" s="58">
        <v>0</v>
      </c>
      <c r="N118" s="25"/>
      <c r="O118" s="90">
        <v>0</v>
      </c>
      <c r="P118" s="92">
        <v>380604</v>
      </c>
      <c r="Q118" s="55"/>
      <c r="R118" s="43"/>
      <c r="S118" s="55">
        <v>77091</v>
      </c>
      <c r="T118" s="34"/>
      <c r="U118" s="34"/>
      <c r="V118" s="55"/>
      <c r="W118" s="11"/>
      <c r="X118" s="10"/>
      <c r="Y118" s="10"/>
      <c r="Z118" s="10"/>
      <c r="AA118" s="10"/>
      <c r="AB118" s="10"/>
      <c r="AC118" s="10"/>
      <c r="AD118" s="16"/>
      <c r="AE118" s="16"/>
      <c r="AF118" s="10"/>
      <c r="AG118" s="11"/>
      <c r="AH118" s="11"/>
      <c r="AI118" s="11"/>
      <c r="AJ118" s="11"/>
      <c r="AK118" s="16"/>
      <c r="AL118" s="16"/>
      <c r="AM118" s="99"/>
      <c r="AN118" s="106">
        <v>457695</v>
      </c>
    </row>
    <row r="119" spans="1:40" ht="15.75" thickBot="1" x14ac:dyDescent="0.3">
      <c r="A119" s="46">
        <v>1900</v>
      </c>
      <c r="B119" s="94" t="s">
        <v>166</v>
      </c>
      <c r="C119" s="58">
        <v>3252439</v>
      </c>
      <c r="D119" s="120">
        <v>0</v>
      </c>
      <c r="E119" s="10">
        <v>3252439</v>
      </c>
      <c r="F119" s="25">
        <v>724961</v>
      </c>
      <c r="G119" s="25">
        <v>43807</v>
      </c>
      <c r="H119" s="16">
        <v>768768</v>
      </c>
      <c r="I119" s="16">
        <v>2483671</v>
      </c>
      <c r="J119" s="25">
        <v>310745.8</v>
      </c>
      <c r="K119" s="25">
        <v>46215</v>
      </c>
      <c r="L119" s="58">
        <v>0</v>
      </c>
      <c r="M119" s="58">
        <v>0</v>
      </c>
      <c r="N119" s="25"/>
      <c r="O119" s="90">
        <v>0</v>
      </c>
      <c r="P119" s="92">
        <v>2126710.2000000002</v>
      </c>
      <c r="Q119" s="55"/>
      <c r="R119" s="43"/>
      <c r="S119" s="55">
        <v>356960.8</v>
      </c>
      <c r="T119" s="34"/>
      <c r="U119" s="34"/>
      <c r="V119" s="55"/>
      <c r="W119" s="11"/>
      <c r="X119" s="10"/>
      <c r="Y119" s="10"/>
      <c r="Z119" s="10"/>
      <c r="AA119" s="10"/>
      <c r="AB119" s="10"/>
      <c r="AC119" s="10"/>
      <c r="AD119" s="16"/>
      <c r="AE119" s="16"/>
      <c r="AF119" s="10"/>
      <c r="AG119" s="11"/>
      <c r="AH119" s="11"/>
      <c r="AI119" s="11"/>
      <c r="AJ119" s="11"/>
      <c r="AK119" s="16"/>
      <c r="AL119" s="16"/>
      <c r="AM119" s="99"/>
      <c r="AN119" s="106">
        <v>2483671</v>
      </c>
    </row>
    <row r="120" spans="1:40" ht="15.75" thickBot="1" x14ac:dyDescent="0.3">
      <c r="A120" s="46">
        <v>1939</v>
      </c>
      <c r="B120" s="94" t="s">
        <v>167</v>
      </c>
      <c r="C120" s="58">
        <v>284352</v>
      </c>
      <c r="D120" s="120">
        <v>0</v>
      </c>
      <c r="E120" s="10">
        <v>284352</v>
      </c>
      <c r="F120" s="25">
        <v>792540</v>
      </c>
      <c r="G120" s="25">
        <v>0</v>
      </c>
      <c r="H120" s="16">
        <v>792540</v>
      </c>
      <c r="I120" s="16">
        <v>-508188</v>
      </c>
      <c r="J120" s="25">
        <v>0</v>
      </c>
      <c r="K120" s="25">
        <v>0</v>
      </c>
      <c r="L120" s="58">
        <v>0</v>
      </c>
      <c r="M120" s="58">
        <v>0</v>
      </c>
      <c r="N120" s="25"/>
      <c r="O120" s="90">
        <v>0</v>
      </c>
      <c r="P120" s="92">
        <v>-508188</v>
      </c>
      <c r="Q120" s="55"/>
      <c r="R120" s="43"/>
      <c r="S120" s="55">
        <v>508188</v>
      </c>
      <c r="T120" s="34"/>
      <c r="U120" s="34"/>
      <c r="V120" s="55"/>
      <c r="W120" s="11"/>
      <c r="X120" s="10"/>
      <c r="Y120" s="10"/>
      <c r="Z120" s="45"/>
      <c r="AA120" s="10"/>
      <c r="AB120" s="10"/>
      <c r="AC120" s="10"/>
      <c r="AD120" s="16"/>
      <c r="AE120" s="16"/>
      <c r="AF120" s="10"/>
      <c r="AG120" s="11"/>
      <c r="AH120" s="11"/>
      <c r="AI120" s="11"/>
      <c r="AJ120" s="11"/>
      <c r="AK120" s="16"/>
      <c r="AL120" s="16"/>
      <c r="AM120" s="99"/>
      <c r="AN120" s="106">
        <v>0</v>
      </c>
    </row>
    <row r="121" spans="1:40" ht="15.75" thickBot="1" x14ac:dyDescent="0.3">
      <c r="A121" s="46">
        <v>1953</v>
      </c>
      <c r="B121" s="94" t="s">
        <v>168</v>
      </c>
      <c r="C121" s="58">
        <v>1242365</v>
      </c>
      <c r="D121" s="120">
        <v>0</v>
      </c>
      <c r="E121" s="10">
        <v>1242365</v>
      </c>
      <c r="F121" s="25">
        <v>1494381</v>
      </c>
      <c r="G121" s="25">
        <v>0</v>
      </c>
      <c r="H121" s="16">
        <v>1494381</v>
      </c>
      <c r="I121" s="16">
        <v>-252016</v>
      </c>
      <c r="J121" s="25">
        <v>365799</v>
      </c>
      <c r="K121" s="25">
        <v>0</v>
      </c>
      <c r="L121" s="58">
        <v>0</v>
      </c>
      <c r="M121" s="58">
        <v>0</v>
      </c>
      <c r="N121" s="25"/>
      <c r="O121" s="90">
        <v>0</v>
      </c>
      <c r="P121" s="92">
        <v>-617815</v>
      </c>
      <c r="Q121" s="55"/>
      <c r="R121" s="43"/>
      <c r="S121" s="55">
        <v>617815</v>
      </c>
      <c r="T121" s="34"/>
      <c r="U121" s="34"/>
      <c r="V121" s="55"/>
      <c r="W121" s="11"/>
      <c r="X121" s="10"/>
      <c r="Y121" s="10"/>
      <c r="Z121" s="10"/>
      <c r="AA121" s="10"/>
      <c r="AB121" s="10"/>
      <c r="AC121" s="10"/>
      <c r="AD121" s="16"/>
      <c r="AE121" s="16"/>
      <c r="AF121" s="10"/>
      <c r="AG121" s="11"/>
      <c r="AH121" s="11"/>
      <c r="AI121" s="11"/>
      <c r="AJ121" s="11"/>
      <c r="AK121" s="16"/>
      <c r="AL121" s="16"/>
      <c r="AM121" s="99"/>
      <c r="AN121" s="106">
        <v>0</v>
      </c>
    </row>
    <row r="122" spans="1:40" ht="15.75" thickBot="1" x14ac:dyDescent="0.3">
      <c r="A122" s="46">
        <v>2009</v>
      </c>
      <c r="B122" s="94" t="s">
        <v>169</v>
      </c>
      <c r="C122" s="58">
        <v>556242</v>
      </c>
      <c r="D122" s="120">
        <v>0</v>
      </c>
      <c r="E122" s="10">
        <v>556242</v>
      </c>
      <c r="F122" s="25">
        <v>710092</v>
      </c>
      <c r="G122" s="25">
        <v>0</v>
      </c>
      <c r="H122" s="16">
        <v>710092</v>
      </c>
      <c r="I122" s="16">
        <v>-153850</v>
      </c>
      <c r="J122" s="25">
        <v>0</v>
      </c>
      <c r="K122" s="25">
        <v>0</v>
      </c>
      <c r="L122" s="58">
        <v>0</v>
      </c>
      <c r="M122" s="58">
        <v>0</v>
      </c>
      <c r="N122" s="25"/>
      <c r="O122" s="90">
        <v>0</v>
      </c>
      <c r="P122" s="92">
        <v>-153850</v>
      </c>
      <c r="Q122" s="55"/>
      <c r="R122" s="43"/>
      <c r="S122" s="55">
        <v>153850</v>
      </c>
      <c r="T122" s="34"/>
      <c r="U122" s="34"/>
      <c r="V122" s="55"/>
      <c r="W122" s="11"/>
      <c r="X122" s="10"/>
      <c r="Y122" s="10"/>
      <c r="Z122" s="10"/>
      <c r="AA122" s="10"/>
      <c r="AB122" s="10"/>
      <c r="AC122" s="10"/>
      <c r="AD122" s="16"/>
      <c r="AE122" s="16"/>
      <c r="AF122" s="10"/>
      <c r="AG122" s="11"/>
      <c r="AH122" s="11"/>
      <c r="AI122" s="11"/>
      <c r="AJ122" s="11"/>
      <c r="AK122" s="16"/>
      <c r="AL122" s="16"/>
      <c r="AM122" s="99"/>
      <c r="AN122" s="106">
        <v>0</v>
      </c>
    </row>
    <row r="123" spans="1:40" ht="15.75" thickBot="1" x14ac:dyDescent="0.3">
      <c r="A123" s="46">
        <v>2044</v>
      </c>
      <c r="B123" s="94" t="s">
        <v>170</v>
      </c>
      <c r="C123" s="58">
        <v>769639</v>
      </c>
      <c r="D123" s="120">
        <v>0</v>
      </c>
      <c r="E123" s="10">
        <v>769639</v>
      </c>
      <c r="F123" s="25">
        <v>239952</v>
      </c>
      <c r="G123" s="25">
        <v>0</v>
      </c>
      <c r="H123" s="16">
        <v>239952</v>
      </c>
      <c r="I123" s="16">
        <v>529687</v>
      </c>
      <c r="J123" s="25">
        <v>0</v>
      </c>
      <c r="K123" s="25">
        <v>0</v>
      </c>
      <c r="L123" s="58">
        <v>0</v>
      </c>
      <c r="M123" s="58">
        <v>0</v>
      </c>
      <c r="N123" s="25"/>
      <c r="O123" s="90">
        <v>0</v>
      </c>
      <c r="P123" s="92">
        <v>529687</v>
      </c>
      <c r="Q123" s="55"/>
      <c r="R123" s="43"/>
      <c r="S123" s="55">
        <v>0</v>
      </c>
      <c r="T123" s="34"/>
      <c r="U123" s="34"/>
      <c r="V123" s="55"/>
      <c r="W123" s="11"/>
      <c r="X123" s="10"/>
      <c r="Y123" s="10"/>
      <c r="Z123" s="10"/>
      <c r="AA123" s="10"/>
      <c r="AB123" s="10"/>
      <c r="AC123" s="10"/>
      <c r="AD123" s="16"/>
      <c r="AE123" s="16"/>
      <c r="AF123" s="10"/>
      <c r="AG123" s="11"/>
      <c r="AH123" s="11"/>
      <c r="AI123" s="11"/>
      <c r="AJ123" s="11"/>
      <c r="AK123" s="16"/>
      <c r="AL123" s="16"/>
      <c r="AM123" s="99"/>
      <c r="AN123" s="106">
        <v>529687</v>
      </c>
    </row>
    <row r="124" spans="1:40" ht="15.75" thickBot="1" x14ac:dyDescent="0.3">
      <c r="A124" s="46">
        <v>2051</v>
      </c>
      <c r="B124" s="94" t="s">
        <v>171</v>
      </c>
      <c r="C124" s="58">
        <v>276975</v>
      </c>
      <c r="D124" s="120">
        <v>0</v>
      </c>
      <c r="E124" s="10">
        <v>276975</v>
      </c>
      <c r="F124" s="25">
        <v>1204287</v>
      </c>
      <c r="G124" s="25">
        <v>0</v>
      </c>
      <c r="H124" s="16">
        <v>1204287</v>
      </c>
      <c r="I124" s="16">
        <v>-927312</v>
      </c>
      <c r="J124" s="25">
        <v>24138</v>
      </c>
      <c r="K124" s="25">
        <v>0</v>
      </c>
      <c r="L124" s="58">
        <v>0</v>
      </c>
      <c r="M124" s="58">
        <v>0</v>
      </c>
      <c r="N124" s="25"/>
      <c r="O124" s="90">
        <v>0</v>
      </c>
      <c r="P124" s="92">
        <v>-951450</v>
      </c>
      <c r="Q124" s="55"/>
      <c r="R124" s="43"/>
      <c r="S124" s="55">
        <v>951450</v>
      </c>
      <c r="T124" s="34"/>
      <c r="U124" s="34"/>
      <c r="V124" s="55"/>
      <c r="W124" s="11"/>
      <c r="X124" s="10"/>
      <c r="Y124" s="10"/>
      <c r="Z124" s="10"/>
      <c r="AA124" s="10"/>
      <c r="AB124" s="10"/>
      <c r="AC124" s="10"/>
      <c r="AD124" s="16"/>
      <c r="AE124" s="16"/>
      <c r="AF124" s="10"/>
      <c r="AG124" s="11"/>
      <c r="AH124" s="11"/>
      <c r="AI124" s="11"/>
      <c r="AJ124" s="11"/>
      <c r="AK124" s="16"/>
      <c r="AL124" s="16"/>
      <c r="AM124" s="99"/>
      <c r="AN124" s="106">
        <v>0</v>
      </c>
    </row>
    <row r="125" spans="1:40" ht="15.75" thickBot="1" x14ac:dyDescent="0.3">
      <c r="A125" s="46">
        <v>2058</v>
      </c>
      <c r="B125" s="94" t="s">
        <v>172</v>
      </c>
      <c r="C125" s="58">
        <v>778521</v>
      </c>
      <c r="D125" s="120">
        <v>0</v>
      </c>
      <c r="E125" s="10">
        <v>778521</v>
      </c>
      <c r="F125" s="25">
        <v>858476</v>
      </c>
      <c r="G125" s="25">
        <v>7771</v>
      </c>
      <c r="H125" s="16">
        <v>866247</v>
      </c>
      <c r="I125" s="16">
        <v>-87726</v>
      </c>
      <c r="J125" s="25">
        <v>304543.71000000002</v>
      </c>
      <c r="K125" s="25">
        <v>194604.5</v>
      </c>
      <c r="L125" s="58">
        <v>0</v>
      </c>
      <c r="M125" s="58">
        <v>0</v>
      </c>
      <c r="N125" s="25"/>
      <c r="O125" s="90">
        <v>0</v>
      </c>
      <c r="P125" s="92">
        <v>-586874.21</v>
      </c>
      <c r="Q125" s="55"/>
      <c r="R125" s="43"/>
      <c r="S125" s="55">
        <v>586874.21</v>
      </c>
      <c r="T125" s="34"/>
      <c r="U125" s="34"/>
      <c r="V125" s="55"/>
      <c r="W125" s="11"/>
      <c r="X125" s="10"/>
      <c r="Y125" s="10"/>
      <c r="Z125" s="10"/>
      <c r="AA125" s="10"/>
      <c r="AB125" s="10"/>
      <c r="AC125" s="10"/>
      <c r="AD125" s="16"/>
      <c r="AE125" s="16"/>
      <c r="AF125" s="10"/>
      <c r="AG125" s="11"/>
      <c r="AH125" s="11"/>
      <c r="AI125" s="11"/>
      <c r="AJ125" s="11"/>
      <c r="AK125" s="16"/>
      <c r="AL125" s="16"/>
      <c r="AM125" s="99"/>
      <c r="AN125" s="106">
        <v>0</v>
      </c>
    </row>
    <row r="126" spans="1:40" ht="15.75" thickBot="1" x14ac:dyDescent="0.3">
      <c r="A126" s="46">
        <v>2114</v>
      </c>
      <c r="B126" s="94" t="s">
        <v>173</v>
      </c>
      <c r="C126" s="58">
        <v>168143</v>
      </c>
      <c r="D126" s="120">
        <v>0</v>
      </c>
      <c r="E126" s="10">
        <v>168143</v>
      </c>
      <c r="F126" s="25">
        <v>103156</v>
      </c>
      <c r="G126" s="25">
        <v>0</v>
      </c>
      <c r="H126" s="16">
        <v>103156</v>
      </c>
      <c r="I126" s="16">
        <v>64987</v>
      </c>
      <c r="J126" s="25">
        <v>0</v>
      </c>
      <c r="K126" s="25">
        <v>0</v>
      </c>
      <c r="L126" s="58">
        <v>0</v>
      </c>
      <c r="M126" s="58">
        <v>0</v>
      </c>
      <c r="N126" s="25"/>
      <c r="O126" s="90">
        <v>0</v>
      </c>
      <c r="P126" s="92">
        <v>64987</v>
      </c>
      <c r="Q126" s="55"/>
      <c r="R126" s="43"/>
      <c r="S126" s="55">
        <v>0</v>
      </c>
      <c r="T126" s="34"/>
      <c r="U126" s="34"/>
      <c r="V126" s="55"/>
      <c r="W126" s="11"/>
      <c r="X126" s="10"/>
      <c r="Y126" s="10"/>
      <c r="Z126" s="10"/>
      <c r="AA126" s="10"/>
      <c r="AB126" s="10"/>
      <c r="AC126" s="10"/>
      <c r="AD126" s="16"/>
      <c r="AE126" s="16"/>
      <c r="AF126" s="10"/>
      <c r="AG126" s="11"/>
      <c r="AH126" s="11"/>
      <c r="AI126" s="11"/>
      <c r="AJ126" s="11"/>
      <c r="AK126" s="16"/>
      <c r="AL126" s="16"/>
      <c r="AM126" s="99"/>
      <c r="AN126" s="106">
        <v>64987</v>
      </c>
    </row>
    <row r="127" spans="1:40" ht="15.75" thickBot="1" x14ac:dyDescent="0.3">
      <c r="A127" s="46">
        <v>2128</v>
      </c>
      <c r="B127" s="94" t="s">
        <v>174</v>
      </c>
      <c r="C127" s="58">
        <v>141109</v>
      </c>
      <c r="D127" s="120">
        <v>0</v>
      </c>
      <c r="E127" s="10">
        <v>141109</v>
      </c>
      <c r="F127" s="25">
        <v>627941</v>
      </c>
      <c r="G127" s="25">
        <v>0</v>
      </c>
      <c r="H127" s="16">
        <v>627941</v>
      </c>
      <c r="I127" s="16">
        <v>-486832</v>
      </c>
      <c r="J127" s="25">
        <v>53591</v>
      </c>
      <c r="K127" s="25">
        <v>0</v>
      </c>
      <c r="L127" s="58">
        <v>0</v>
      </c>
      <c r="M127" s="58">
        <v>0</v>
      </c>
      <c r="N127" s="25"/>
      <c r="O127" s="90">
        <v>0</v>
      </c>
      <c r="P127" s="92">
        <v>-540423</v>
      </c>
      <c r="Q127" s="55"/>
      <c r="R127" s="43"/>
      <c r="S127" s="55">
        <v>540423</v>
      </c>
      <c r="T127" s="34"/>
      <c r="U127" s="34"/>
      <c r="V127" s="55"/>
      <c r="W127" s="11"/>
      <c r="X127" s="10"/>
      <c r="Y127" s="10"/>
      <c r="Z127" s="10"/>
      <c r="AA127" s="10"/>
      <c r="AB127" s="10"/>
      <c r="AC127" s="10"/>
      <c r="AD127" s="16"/>
      <c r="AE127" s="16"/>
      <c r="AF127" s="10"/>
      <c r="AG127" s="11"/>
      <c r="AH127" s="11"/>
      <c r="AI127" s="11"/>
      <c r="AJ127" s="11"/>
      <c r="AK127" s="16"/>
      <c r="AL127" s="16"/>
      <c r="AM127" s="99"/>
      <c r="AN127" s="106">
        <v>0</v>
      </c>
    </row>
    <row r="128" spans="1:40" ht="15.75" thickBot="1" x14ac:dyDescent="0.3">
      <c r="A128" s="46">
        <v>2135</v>
      </c>
      <c r="B128" s="94" t="s">
        <v>175</v>
      </c>
      <c r="C128" s="58">
        <v>119993</v>
      </c>
      <c r="D128" s="120">
        <v>0</v>
      </c>
      <c r="E128" s="10">
        <v>119993</v>
      </c>
      <c r="F128" s="25">
        <v>571246</v>
      </c>
      <c r="G128" s="25">
        <v>0</v>
      </c>
      <c r="H128" s="16">
        <v>571246</v>
      </c>
      <c r="I128" s="16">
        <v>-451253</v>
      </c>
      <c r="J128" s="25">
        <v>0</v>
      </c>
      <c r="K128" s="25">
        <v>0</v>
      </c>
      <c r="L128" s="58">
        <v>0</v>
      </c>
      <c r="M128" s="58">
        <v>0</v>
      </c>
      <c r="N128" s="25"/>
      <c r="O128" s="90">
        <v>0</v>
      </c>
      <c r="P128" s="92">
        <v>-451253</v>
      </c>
      <c r="Q128" s="55"/>
      <c r="R128" s="43"/>
      <c r="S128" s="55">
        <v>451253</v>
      </c>
      <c r="T128" s="34"/>
      <c r="U128" s="34"/>
      <c r="V128" s="55"/>
      <c r="W128" s="11"/>
      <c r="X128" s="10"/>
      <c r="Y128" s="10"/>
      <c r="Z128" s="10"/>
      <c r="AA128" s="10"/>
      <c r="AB128" s="10"/>
      <c r="AC128" s="10"/>
      <c r="AD128" s="16"/>
      <c r="AE128" s="16"/>
      <c r="AF128" s="10"/>
      <c r="AG128" s="11"/>
      <c r="AH128" s="11"/>
      <c r="AI128" s="11"/>
      <c r="AJ128" s="11"/>
      <c r="AK128" s="16"/>
      <c r="AL128" s="16"/>
      <c r="AM128" s="99"/>
      <c r="AN128" s="106">
        <v>0</v>
      </c>
    </row>
    <row r="129" spans="1:40" ht="15.75" thickBot="1" x14ac:dyDescent="0.3">
      <c r="A129" s="46">
        <v>2142</v>
      </c>
      <c r="B129" s="94" t="s">
        <v>176</v>
      </c>
      <c r="C129" s="58">
        <v>221419</v>
      </c>
      <c r="D129" s="120">
        <v>0</v>
      </c>
      <c r="E129" s="10">
        <v>221419</v>
      </c>
      <c r="F129" s="25">
        <v>255370</v>
      </c>
      <c r="G129" s="25">
        <v>0</v>
      </c>
      <c r="H129" s="16">
        <v>255370</v>
      </c>
      <c r="I129" s="16">
        <v>-33951</v>
      </c>
      <c r="J129" s="25">
        <v>0</v>
      </c>
      <c r="K129" s="25">
        <v>0</v>
      </c>
      <c r="L129" s="58">
        <v>0</v>
      </c>
      <c r="M129" s="58">
        <v>0</v>
      </c>
      <c r="N129" s="25"/>
      <c r="O129" s="90">
        <v>0</v>
      </c>
      <c r="P129" s="92">
        <v>-33951</v>
      </c>
      <c r="Q129" s="55"/>
      <c r="R129" s="43"/>
      <c r="S129" s="55">
        <v>33951</v>
      </c>
      <c r="T129" s="34"/>
      <c r="U129" s="34"/>
      <c r="V129" s="55"/>
      <c r="W129" s="11"/>
      <c r="X129" s="10"/>
      <c r="Y129" s="10"/>
      <c r="Z129" s="10"/>
      <c r="AA129" s="10"/>
      <c r="AB129" s="10"/>
      <c r="AC129" s="10"/>
      <c r="AD129" s="16"/>
      <c r="AE129" s="16"/>
      <c r="AF129" s="10"/>
      <c r="AG129" s="11"/>
      <c r="AH129" s="11"/>
      <c r="AI129" s="11"/>
      <c r="AJ129" s="11"/>
      <c r="AK129" s="16"/>
      <c r="AL129" s="16"/>
      <c r="AM129" s="99"/>
      <c r="AN129" s="106">
        <v>0</v>
      </c>
    </row>
    <row r="130" spans="1:40" ht="15.75" thickBot="1" x14ac:dyDescent="0.3">
      <c r="A130" s="46">
        <v>2184</v>
      </c>
      <c r="B130" s="94" t="s">
        <v>177</v>
      </c>
      <c r="C130" s="58">
        <v>825381</v>
      </c>
      <c r="D130" s="120">
        <v>0</v>
      </c>
      <c r="E130" s="10">
        <v>825381</v>
      </c>
      <c r="F130" s="25">
        <v>475756</v>
      </c>
      <c r="G130" s="25">
        <v>0</v>
      </c>
      <c r="H130" s="16">
        <v>475756</v>
      </c>
      <c r="I130" s="16">
        <v>349625</v>
      </c>
      <c r="J130" s="25">
        <v>98161.2</v>
      </c>
      <c r="K130" s="25">
        <v>76338</v>
      </c>
      <c r="L130" s="58">
        <v>0</v>
      </c>
      <c r="M130" s="58">
        <v>0</v>
      </c>
      <c r="N130" s="25"/>
      <c r="O130" s="90">
        <v>0</v>
      </c>
      <c r="P130" s="92">
        <v>175125.8</v>
      </c>
      <c r="Q130" s="55"/>
      <c r="R130" s="43">
        <v>64226.2</v>
      </c>
      <c r="S130" s="55">
        <v>110273</v>
      </c>
      <c r="T130" s="34"/>
      <c r="U130" s="34"/>
      <c r="V130" s="55"/>
      <c r="W130" s="11"/>
      <c r="X130" s="10"/>
      <c r="Y130" s="10"/>
      <c r="Z130" s="10"/>
      <c r="AA130" s="10"/>
      <c r="AB130" s="10"/>
      <c r="AC130" s="10"/>
      <c r="AD130" s="16"/>
      <c r="AE130" s="16"/>
      <c r="AF130" s="10"/>
      <c r="AG130" s="11"/>
      <c r="AH130" s="11"/>
      <c r="AI130" s="11"/>
      <c r="AJ130" s="11"/>
      <c r="AK130" s="16"/>
      <c r="AL130" s="16"/>
      <c r="AM130" s="99"/>
      <c r="AN130" s="106">
        <v>349625</v>
      </c>
    </row>
    <row r="131" spans="1:40" ht="15.75" thickBot="1" x14ac:dyDescent="0.3">
      <c r="A131" s="46">
        <v>2198</v>
      </c>
      <c r="B131" s="94" t="s">
        <v>178</v>
      </c>
      <c r="C131" s="58">
        <v>442374</v>
      </c>
      <c r="D131" s="120">
        <v>0</v>
      </c>
      <c r="E131" s="10">
        <v>442374</v>
      </c>
      <c r="F131" s="25">
        <v>665714</v>
      </c>
      <c r="G131" s="25">
        <v>0</v>
      </c>
      <c r="H131" s="16">
        <v>665714</v>
      </c>
      <c r="I131" s="16">
        <v>-223340</v>
      </c>
      <c r="J131" s="25">
        <v>0</v>
      </c>
      <c r="K131" s="25">
        <v>0</v>
      </c>
      <c r="L131" s="58">
        <v>0</v>
      </c>
      <c r="M131" s="58">
        <v>5629.53</v>
      </c>
      <c r="N131" s="25"/>
      <c r="O131" s="90">
        <v>0</v>
      </c>
      <c r="P131" s="92">
        <v>-228969.53</v>
      </c>
      <c r="Q131" s="55"/>
      <c r="R131" s="43"/>
      <c r="S131" s="55">
        <v>228969.53</v>
      </c>
      <c r="T131" s="34"/>
      <c r="U131" s="34"/>
      <c r="V131" s="55"/>
      <c r="W131" s="11"/>
      <c r="X131" s="10"/>
      <c r="Y131" s="10"/>
      <c r="Z131" s="10"/>
      <c r="AA131" s="10"/>
      <c r="AB131" s="10"/>
      <c r="AC131" s="10"/>
      <c r="AD131" s="16"/>
      <c r="AE131" s="16"/>
      <c r="AF131" s="10"/>
      <c r="AG131" s="11"/>
      <c r="AH131" s="11"/>
      <c r="AI131" s="11"/>
      <c r="AJ131" s="11"/>
      <c r="AK131" s="16"/>
      <c r="AL131" s="16"/>
      <c r="AM131" s="99"/>
      <c r="AN131" s="106">
        <v>0</v>
      </c>
    </row>
    <row r="132" spans="1:40" ht="15.75" thickBot="1" x14ac:dyDescent="0.3">
      <c r="A132" s="46">
        <v>2212</v>
      </c>
      <c r="B132" s="94" t="s">
        <v>179</v>
      </c>
      <c r="C132" s="58">
        <v>62168</v>
      </c>
      <c r="D132" s="120">
        <v>0</v>
      </c>
      <c r="E132" s="10">
        <v>62168</v>
      </c>
      <c r="F132" s="25">
        <v>158620</v>
      </c>
      <c r="G132" s="25">
        <v>0</v>
      </c>
      <c r="H132" s="16">
        <v>158620</v>
      </c>
      <c r="I132" s="16">
        <v>-96452</v>
      </c>
      <c r="J132" s="25">
        <v>0</v>
      </c>
      <c r="K132" s="25">
        <v>0</v>
      </c>
      <c r="L132" s="58">
        <v>0</v>
      </c>
      <c r="M132" s="58">
        <v>0</v>
      </c>
      <c r="N132" s="25"/>
      <c r="O132" s="90">
        <v>0</v>
      </c>
      <c r="P132" s="92">
        <v>-96452</v>
      </c>
      <c r="Q132" s="55">
        <v>13707</v>
      </c>
      <c r="R132" s="43">
        <v>13463</v>
      </c>
      <c r="S132" s="55">
        <v>18848</v>
      </c>
      <c r="T132" s="34">
        <v>18230</v>
      </c>
      <c r="U132" s="34">
        <v>11394</v>
      </c>
      <c r="V132" s="55">
        <v>15952</v>
      </c>
      <c r="W132" s="11">
        <v>4858</v>
      </c>
      <c r="X132" s="10"/>
      <c r="Y132" s="10"/>
      <c r="Z132" s="10"/>
      <c r="AA132" s="10"/>
      <c r="AB132" s="10"/>
      <c r="AC132" s="10"/>
      <c r="AD132" s="16"/>
      <c r="AE132" s="16"/>
      <c r="AF132" s="10"/>
      <c r="AG132" s="11"/>
      <c r="AH132" s="11"/>
      <c r="AI132" s="11"/>
      <c r="AJ132" s="11"/>
      <c r="AK132" s="16"/>
      <c r="AL132" s="16"/>
      <c r="AM132" s="99"/>
      <c r="AN132" s="106">
        <v>0</v>
      </c>
    </row>
    <row r="133" spans="1:40" ht="15.75" thickBot="1" x14ac:dyDescent="0.3">
      <c r="A133" s="46">
        <v>2217</v>
      </c>
      <c r="B133" s="94" t="s">
        <v>180</v>
      </c>
      <c r="C133" s="58">
        <v>1250675</v>
      </c>
      <c r="D133" s="120">
        <v>0</v>
      </c>
      <c r="E133" s="10">
        <v>1250675</v>
      </c>
      <c r="F133" s="25">
        <v>846934</v>
      </c>
      <c r="G133" s="25">
        <v>15542</v>
      </c>
      <c r="H133" s="16">
        <v>862476</v>
      </c>
      <c r="I133" s="16">
        <v>388199</v>
      </c>
      <c r="J133" s="25">
        <v>235272</v>
      </c>
      <c r="K133" s="25">
        <v>38169</v>
      </c>
      <c r="L133" s="58">
        <v>0</v>
      </c>
      <c r="M133" s="58">
        <v>0</v>
      </c>
      <c r="N133" s="25"/>
      <c r="O133" s="90">
        <v>0</v>
      </c>
      <c r="P133" s="92">
        <v>114758</v>
      </c>
      <c r="Q133" s="55"/>
      <c r="R133" s="43"/>
      <c r="S133" s="55">
        <v>273441</v>
      </c>
      <c r="T133" s="34"/>
      <c r="U133" s="34"/>
      <c r="V133" s="55"/>
      <c r="W133" s="11"/>
      <c r="X133" s="10"/>
      <c r="Y133" s="10"/>
      <c r="Z133" s="10"/>
      <c r="AA133" s="10"/>
      <c r="AB133" s="10"/>
      <c r="AC133" s="10"/>
      <c r="AD133" s="16"/>
      <c r="AE133" s="16"/>
      <c r="AF133" s="10"/>
      <c r="AG133" s="11"/>
      <c r="AH133" s="11"/>
      <c r="AI133" s="11"/>
      <c r="AJ133" s="11"/>
      <c r="AK133" s="16"/>
      <c r="AL133" s="16"/>
      <c r="AM133" s="99"/>
      <c r="AN133" s="106">
        <v>388199</v>
      </c>
    </row>
    <row r="134" spans="1:40" ht="15.75" thickBot="1" x14ac:dyDescent="0.3">
      <c r="A134" s="46">
        <v>2226</v>
      </c>
      <c r="B134" s="94" t="s">
        <v>181</v>
      </c>
      <c r="C134" s="58">
        <v>377783</v>
      </c>
      <c r="D134" s="120">
        <v>0</v>
      </c>
      <c r="E134" s="10">
        <v>377783</v>
      </c>
      <c r="F134" s="25">
        <v>476913</v>
      </c>
      <c r="G134" s="25">
        <v>0</v>
      </c>
      <c r="H134" s="16">
        <v>476913</v>
      </c>
      <c r="I134" s="16">
        <v>-99130</v>
      </c>
      <c r="J134" s="25">
        <v>0</v>
      </c>
      <c r="K134" s="25">
        <v>0</v>
      </c>
      <c r="L134" s="58">
        <v>0</v>
      </c>
      <c r="M134" s="58">
        <v>0</v>
      </c>
      <c r="N134" s="25"/>
      <c r="O134" s="90">
        <v>0</v>
      </c>
      <c r="P134" s="92">
        <v>-99130</v>
      </c>
      <c r="Q134" s="55"/>
      <c r="R134" s="43"/>
      <c r="S134" s="55">
        <v>99130</v>
      </c>
      <c r="T134" s="34"/>
      <c r="U134" s="34"/>
      <c r="V134" s="55"/>
      <c r="W134" s="11"/>
      <c r="X134" s="10"/>
      <c r="Y134" s="10"/>
      <c r="Z134" s="10"/>
      <c r="AA134" s="10"/>
      <c r="AB134" s="10"/>
      <c r="AC134" s="10"/>
      <c r="AD134" s="16"/>
      <c r="AE134" s="16"/>
      <c r="AF134" s="10"/>
      <c r="AG134" s="10"/>
      <c r="AH134" s="10"/>
      <c r="AI134" s="10"/>
      <c r="AJ134" s="10"/>
      <c r="AK134" s="10"/>
      <c r="AL134" s="16"/>
      <c r="AM134" s="99"/>
      <c r="AN134" s="106">
        <v>0</v>
      </c>
    </row>
    <row r="135" spans="1:40" ht="15.75" thickBot="1" x14ac:dyDescent="0.3">
      <c r="A135" s="46">
        <v>2233</v>
      </c>
      <c r="B135" s="94" t="s">
        <v>182</v>
      </c>
      <c r="C135" s="58">
        <v>7442155</v>
      </c>
      <c r="D135" s="120">
        <v>0</v>
      </c>
      <c r="E135" s="10">
        <v>7442155</v>
      </c>
      <c r="F135" s="25">
        <v>202465</v>
      </c>
      <c r="G135" s="25">
        <v>0</v>
      </c>
      <c r="H135" s="16">
        <v>202465</v>
      </c>
      <c r="I135" s="16">
        <v>7239690</v>
      </c>
      <c r="J135" s="25">
        <v>0</v>
      </c>
      <c r="K135" s="25">
        <v>0</v>
      </c>
      <c r="L135" s="58">
        <v>0</v>
      </c>
      <c r="M135" s="58">
        <v>0</v>
      </c>
      <c r="N135" s="25"/>
      <c r="O135" s="90">
        <v>0</v>
      </c>
      <c r="P135" s="92">
        <v>7239690</v>
      </c>
      <c r="Q135" s="55"/>
      <c r="R135" s="43"/>
      <c r="S135" s="55">
        <v>0</v>
      </c>
      <c r="T135" s="34"/>
      <c r="U135" s="34"/>
      <c r="V135" s="55"/>
      <c r="W135" s="11"/>
      <c r="X135" s="10"/>
      <c r="Y135" s="10"/>
      <c r="Z135" s="10"/>
      <c r="AA135" s="10"/>
      <c r="AB135" s="10"/>
      <c r="AC135" s="10"/>
      <c r="AD135" s="16"/>
      <c r="AE135" s="16"/>
      <c r="AF135" s="10"/>
      <c r="AG135" s="11"/>
      <c r="AH135" s="11"/>
      <c r="AI135" s="11"/>
      <c r="AJ135" s="11"/>
      <c r="AK135" s="16"/>
      <c r="AL135" s="16"/>
      <c r="AM135" s="99"/>
      <c r="AN135" s="106">
        <v>7239690</v>
      </c>
    </row>
    <row r="136" spans="1:40" ht="15.75" thickBot="1" x14ac:dyDescent="0.3">
      <c r="A136" s="46">
        <v>2289</v>
      </c>
      <c r="B136" s="94" t="s">
        <v>183</v>
      </c>
      <c r="C136" s="58">
        <v>3707111</v>
      </c>
      <c r="D136" s="120">
        <v>0</v>
      </c>
      <c r="E136" s="10">
        <v>3707111</v>
      </c>
      <c r="F136" s="25">
        <v>16643030</v>
      </c>
      <c r="G136" s="25">
        <v>15542</v>
      </c>
      <c r="H136" s="16">
        <v>16658572</v>
      </c>
      <c r="I136" s="16">
        <v>-12951461</v>
      </c>
      <c r="J136" s="25">
        <v>6255683.5999999996</v>
      </c>
      <c r="K136" s="25">
        <v>203568</v>
      </c>
      <c r="L136" s="58">
        <v>0</v>
      </c>
      <c r="M136" s="58">
        <v>84442.95</v>
      </c>
      <c r="N136" s="25"/>
      <c r="O136" s="90">
        <v>0</v>
      </c>
      <c r="P136" s="92">
        <v>-19495155.550000001</v>
      </c>
      <c r="Q136" s="55"/>
      <c r="R136" s="43"/>
      <c r="S136" s="55">
        <v>19495155.550000001</v>
      </c>
      <c r="T136" s="34"/>
      <c r="U136" s="34"/>
      <c r="V136" s="55"/>
      <c r="W136" s="11"/>
      <c r="X136" s="10"/>
      <c r="Y136" s="10"/>
      <c r="Z136" s="10"/>
      <c r="AA136" s="10"/>
      <c r="AB136" s="10"/>
      <c r="AC136" s="10"/>
      <c r="AD136" s="16"/>
      <c r="AE136" s="16"/>
      <c r="AF136" s="10"/>
      <c r="AG136" s="11"/>
      <c r="AH136" s="11"/>
      <c r="AI136" s="11"/>
      <c r="AJ136" s="11"/>
      <c r="AK136" s="16"/>
      <c r="AL136" s="16"/>
      <c r="AM136" s="99"/>
      <c r="AN136" s="106">
        <v>0</v>
      </c>
    </row>
    <row r="137" spans="1:40" ht="15.75" thickBot="1" x14ac:dyDescent="0.3">
      <c r="A137" s="46">
        <v>2310</v>
      </c>
      <c r="B137" s="94" t="s">
        <v>8</v>
      </c>
      <c r="C137" s="58">
        <v>770082</v>
      </c>
      <c r="D137" s="120">
        <v>0</v>
      </c>
      <c r="E137" s="10">
        <v>770082</v>
      </c>
      <c r="F137" s="25">
        <v>425351</v>
      </c>
      <c r="G137" s="25">
        <v>0</v>
      </c>
      <c r="H137" s="16">
        <v>425351</v>
      </c>
      <c r="I137" s="16">
        <v>344731</v>
      </c>
      <c r="J137" s="25">
        <v>0</v>
      </c>
      <c r="K137" s="25">
        <v>0</v>
      </c>
      <c r="L137" s="58">
        <v>0</v>
      </c>
      <c r="M137" s="58">
        <v>0</v>
      </c>
      <c r="N137" s="25"/>
      <c r="O137" s="90">
        <v>0</v>
      </c>
      <c r="P137" s="92">
        <v>344731</v>
      </c>
      <c r="Q137" s="55"/>
      <c r="R137" s="43"/>
      <c r="S137" s="55">
        <v>0</v>
      </c>
      <c r="T137" s="34"/>
      <c r="U137" s="34"/>
      <c r="V137" s="55"/>
      <c r="W137" s="11"/>
      <c r="X137" s="10"/>
      <c r="Y137" s="10"/>
      <c r="Z137" s="10"/>
      <c r="AA137" s="10"/>
      <c r="AB137" s="10"/>
      <c r="AC137" s="10"/>
      <c r="AD137" s="16"/>
      <c r="AE137" s="16"/>
      <c r="AF137" s="10"/>
      <c r="AG137" s="11"/>
      <c r="AH137" s="11"/>
      <c r="AI137" s="11"/>
      <c r="AJ137" s="11"/>
      <c r="AK137" s="16"/>
      <c r="AL137" s="16"/>
      <c r="AM137" s="99"/>
      <c r="AN137" s="106">
        <v>344731</v>
      </c>
    </row>
    <row r="138" spans="1:40" ht="15.75" thickBot="1" x14ac:dyDescent="0.3">
      <c r="A138" s="46">
        <v>2296</v>
      </c>
      <c r="B138" s="94" t="s">
        <v>184</v>
      </c>
      <c r="C138" s="58">
        <v>1903714</v>
      </c>
      <c r="D138" s="120">
        <v>131421</v>
      </c>
      <c r="E138" s="10">
        <v>2035135</v>
      </c>
      <c r="F138" s="25">
        <v>627447</v>
      </c>
      <c r="G138" s="25">
        <v>36036</v>
      </c>
      <c r="H138" s="16">
        <v>663483</v>
      </c>
      <c r="I138" s="16">
        <v>1371652</v>
      </c>
      <c r="J138" s="25">
        <v>258966.24</v>
      </c>
      <c r="K138" s="25">
        <v>12723</v>
      </c>
      <c r="L138" s="58">
        <v>0</v>
      </c>
      <c r="M138" s="58">
        <v>0</v>
      </c>
      <c r="N138" s="25"/>
      <c r="O138" s="90">
        <v>0</v>
      </c>
      <c r="P138" s="92">
        <v>1099962.76</v>
      </c>
      <c r="Q138" s="55"/>
      <c r="R138" s="43"/>
      <c r="S138" s="55">
        <v>271689.24</v>
      </c>
      <c r="T138" s="34"/>
      <c r="U138" s="34"/>
      <c r="V138" s="55"/>
      <c r="W138" s="11"/>
      <c r="X138" s="10"/>
      <c r="Y138" s="10"/>
      <c r="Z138" s="10"/>
      <c r="AA138" s="10"/>
      <c r="AB138" s="10"/>
      <c r="AC138" s="10"/>
      <c r="AD138" s="16"/>
      <c r="AE138" s="16"/>
      <c r="AF138" s="10"/>
      <c r="AG138" s="11"/>
      <c r="AH138" s="11"/>
      <c r="AI138" s="11"/>
      <c r="AJ138" s="11"/>
      <c r="AK138" s="16"/>
      <c r="AL138" s="16"/>
      <c r="AM138" s="99"/>
      <c r="AN138" s="106">
        <v>1371652</v>
      </c>
    </row>
    <row r="139" spans="1:40" ht="15.75" thickBot="1" x14ac:dyDescent="0.3">
      <c r="A139" s="46">
        <v>2303</v>
      </c>
      <c r="B139" s="94" t="s">
        <v>185</v>
      </c>
      <c r="C139" s="58">
        <v>3182886</v>
      </c>
      <c r="D139" s="120">
        <v>191456</v>
      </c>
      <c r="E139" s="10">
        <v>3374342</v>
      </c>
      <c r="F139" s="25">
        <v>2912836</v>
      </c>
      <c r="G139" s="25">
        <v>82662</v>
      </c>
      <c r="H139" s="16">
        <v>2995498</v>
      </c>
      <c r="I139" s="16">
        <v>378844</v>
      </c>
      <c r="J139" s="25">
        <v>707901</v>
      </c>
      <c r="K139" s="25">
        <v>38169</v>
      </c>
      <c r="L139" s="58">
        <v>0</v>
      </c>
      <c r="M139" s="58">
        <v>5629.53</v>
      </c>
      <c r="N139" s="25"/>
      <c r="O139" s="90">
        <v>0</v>
      </c>
      <c r="P139" s="92">
        <v>-372855.53</v>
      </c>
      <c r="Q139" s="55"/>
      <c r="R139" s="43"/>
      <c r="S139" s="55">
        <v>751699.53</v>
      </c>
      <c r="T139" s="34"/>
      <c r="U139" s="34"/>
      <c r="V139" s="55"/>
      <c r="W139" s="11"/>
      <c r="X139" s="10"/>
      <c r="Y139" s="10"/>
      <c r="Z139" s="10"/>
      <c r="AA139" s="10"/>
      <c r="AB139" s="10"/>
      <c r="AC139" s="10"/>
      <c r="AD139" s="16"/>
      <c r="AE139" s="16"/>
      <c r="AF139" s="10"/>
      <c r="AG139" s="11"/>
      <c r="AH139" s="11"/>
      <c r="AI139" s="11"/>
      <c r="AJ139" s="11"/>
      <c r="AK139" s="16"/>
      <c r="AL139" s="16"/>
      <c r="AM139" s="99"/>
      <c r="AN139" s="106">
        <v>378844</v>
      </c>
    </row>
    <row r="140" spans="1:40" ht="15.75" thickBot="1" x14ac:dyDescent="0.3">
      <c r="A140" s="46">
        <v>2394</v>
      </c>
      <c r="B140" s="94" t="s">
        <v>186</v>
      </c>
      <c r="C140" s="58">
        <v>129868</v>
      </c>
      <c r="D140" s="120">
        <v>0</v>
      </c>
      <c r="E140" s="10">
        <v>129868</v>
      </c>
      <c r="F140" s="25">
        <v>319675</v>
      </c>
      <c r="G140" s="25">
        <v>0</v>
      </c>
      <c r="H140" s="16">
        <v>319675</v>
      </c>
      <c r="I140" s="16">
        <v>-189807</v>
      </c>
      <c r="J140" s="25">
        <v>0</v>
      </c>
      <c r="K140" s="25">
        <v>0</v>
      </c>
      <c r="L140" s="58">
        <v>0</v>
      </c>
      <c r="M140" s="58">
        <v>0</v>
      </c>
      <c r="N140" s="25"/>
      <c r="O140" s="90">
        <v>0</v>
      </c>
      <c r="P140" s="92">
        <v>-189807</v>
      </c>
      <c r="Q140" s="55"/>
      <c r="R140" s="43"/>
      <c r="S140" s="55">
        <v>189807</v>
      </c>
      <c r="T140" s="34"/>
      <c r="U140" s="34"/>
      <c r="V140" s="55"/>
      <c r="W140" s="11"/>
      <c r="X140" s="10"/>
      <c r="Y140" s="10"/>
      <c r="Z140" s="10"/>
      <c r="AA140" s="10"/>
      <c r="AB140" s="10"/>
      <c r="AC140" s="10"/>
      <c r="AD140" s="16"/>
      <c r="AE140" s="16"/>
      <c r="AF140" s="10"/>
      <c r="AG140" s="11"/>
      <c r="AH140" s="11"/>
      <c r="AI140" s="11"/>
      <c r="AJ140" s="11"/>
      <c r="AK140" s="16"/>
      <c r="AL140" s="16"/>
      <c r="AM140" s="99"/>
      <c r="AN140" s="106">
        <v>0</v>
      </c>
    </row>
    <row r="141" spans="1:40" ht="15.75" thickBot="1" x14ac:dyDescent="0.3">
      <c r="A141" s="46">
        <v>2415</v>
      </c>
      <c r="B141" s="94" t="s">
        <v>187</v>
      </c>
      <c r="C141" s="58">
        <v>457403</v>
      </c>
      <c r="D141" s="120">
        <v>0</v>
      </c>
      <c r="E141" s="10">
        <v>457403</v>
      </c>
      <c r="F141" s="25">
        <v>210839</v>
      </c>
      <c r="G141" s="25">
        <v>0</v>
      </c>
      <c r="H141" s="16">
        <v>210839</v>
      </c>
      <c r="I141" s="16">
        <v>246564</v>
      </c>
      <c r="J141" s="25">
        <v>0</v>
      </c>
      <c r="K141" s="25">
        <v>0</v>
      </c>
      <c r="L141" s="58">
        <v>0</v>
      </c>
      <c r="M141" s="58">
        <v>0</v>
      </c>
      <c r="N141" s="25"/>
      <c r="O141" s="90">
        <v>0</v>
      </c>
      <c r="P141" s="92">
        <v>246564</v>
      </c>
      <c r="Q141" s="55"/>
      <c r="R141" s="43"/>
      <c r="S141" s="55">
        <v>0</v>
      </c>
      <c r="T141" s="34"/>
      <c r="U141" s="34"/>
      <c r="V141" s="55"/>
      <c r="W141" s="11"/>
      <c r="X141" s="10"/>
      <c r="Y141" s="10"/>
      <c r="Z141" s="10"/>
      <c r="AA141" s="10"/>
      <c r="AB141" s="10"/>
      <c r="AC141" s="10"/>
      <c r="AD141" s="16"/>
      <c r="AE141" s="16"/>
      <c r="AF141" s="10"/>
      <c r="AG141" s="11"/>
      <c r="AH141" s="11"/>
      <c r="AI141" s="11"/>
      <c r="AJ141" s="11"/>
      <c r="AK141" s="16"/>
      <c r="AL141" s="16"/>
      <c r="AM141" s="99"/>
      <c r="AN141" s="106">
        <v>246564</v>
      </c>
    </row>
    <row r="142" spans="1:40" ht="15.75" thickBot="1" x14ac:dyDescent="0.3">
      <c r="A142" s="46">
        <v>2420</v>
      </c>
      <c r="B142" s="94" t="s">
        <v>188</v>
      </c>
      <c r="C142" s="58">
        <v>843441</v>
      </c>
      <c r="D142" s="120">
        <v>59349</v>
      </c>
      <c r="E142" s="10">
        <v>902790</v>
      </c>
      <c r="F142" s="25">
        <v>991008</v>
      </c>
      <c r="G142" s="25">
        <v>20494</v>
      </c>
      <c r="H142" s="16">
        <v>1011502</v>
      </c>
      <c r="I142" s="16">
        <v>-108712</v>
      </c>
      <c r="J142" s="25">
        <v>336862.93</v>
      </c>
      <c r="K142" s="25">
        <v>96624.16</v>
      </c>
      <c r="L142" s="58">
        <v>0</v>
      </c>
      <c r="M142" s="58">
        <v>0</v>
      </c>
      <c r="N142" s="25"/>
      <c r="O142" s="90">
        <v>0</v>
      </c>
      <c r="P142" s="92">
        <v>-542199.09</v>
      </c>
      <c r="Q142" s="55"/>
      <c r="R142" s="43"/>
      <c r="S142" s="55">
        <v>542199.09</v>
      </c>
      <c r="T142" s="34"/>
      <c r="U142" s="34"/>
      <c r="V142" s="55"/>
      <c r="W142" s="11"/>
      <c r="X142" s="10"/>
      <c r="Y142" s="10"/>
      <c r="Z142" s="10"/>
      <c r="AA142" s="10"/>
      <c r="AB142" s="10"/>
      <c r="AC142" s="10"/>
      <c r="AD142" s="16"/>
      <c r="AE142" s="16"/>
      <c r="AF142" s="10"/>
      <c r="AG142" s="11"/>
      <c r="AH142" s="11"/>
      <c r="AI142" s="11"/>
      <c r="AJ142" s="11"/>
      <c r="AK142" s="16"/>
      <c r="AL142" s="16"/>
      <c r="AM142" s="99"/>
      <c r="AN142" s="106">
        <v>0</v>
      </c>
    </row>
    <row r="143" spans="1:40" ht="15.75" thickBot="1" x14ac:dyDescent="0.3">
      <c r="A143" s="46">
        <v>2443</v>
      </c>
      <c r="B143" s="94" t="s">
        <v>189</v>
      </c>
      <c r="C143" s="58">
        <v>400966</v>
      </c>
      <c r="D143" s="120">
        <v>0</v>
      </c>
      <c r="E143" s="10">
        <v>400966</v>
      </c>
      <c r="F143" s="25">
        <v>3161010</v>
      </c>
      <c r="G143" s="25">
        <v>0</v>
      </c>
      <c r="H143" s="16">
        <v>3161010</v>
      </c>
      <c r="I143" s="16">
        <v>-2760044</v>
      </c>
      <c r="J143" s="25">
        <v>116667</v>
      </c>
      <c r="K143" s="25">
        <v>50892</v>
      </c>
      <c r="L143" s="58">
        <v>0</v>
      </c>
      <c r="M143" s="58">
        <v>0</v>
      </c>
      <c r="N143" s="25"/>
      <c r="O143" s="90">
        <v>0</v>
      </c>
      <c r="P143" s="92">
        <v>-2927603</v>
      </c>
      <c r="Q143" s="55"/>
      <c r="R143" s="43"/>
      <c r="S143" s="55">
        <v>2927603</v>
      </c>
      <c r="T143" s="34"/>
      <c r="U143" s="34"/>
      <c r="V143" s="55"/>
      <c r="W143" s="11"/>
      <c r="X143" s="10"/>
      <c r="Y143" s="10"/>
      <c r="Z143" s="10"/>
      <c r="AA143" s="10"/>
      <c r="AB143" s="10"/>
      <c r="AC143" s="10"/>
      <c r="AD143" s="16"/>
      <c r="AE143" s="16"/>
      <c r="AF143" s="10"/>
      <c r="AG143" s="11"/>
      <c r="AH143" s="11"/>
      <c r="AI143" s="11"/>
      <c r="AJ143" s="11"/>
      <c r="AK143" s="16"/>
      <c r="AL143" s="16"/>
      <c r="AM143" s="99"/>
      <c r="AN143" s="106">
        <v>0</v>
      </c>
    </row>
    <row r="144" spans="1:40" ht="15.75" thickBot="1" x14ac:dyDescent="0.3">
      <c r="A144" s="46">
        <v>2436</v>
      </c>
      <c r="B144" s="94" t="s">
        <v>190</v>
      </c>
      <c r="C144" s="58">
        <v>389409</v>
      </c>
      <c r="D144" s="120">
        <v>0</v>
      </c>
      <c r="E144" s="10">
        <v>389409</v>
      </c>
      <c r="F144" s="25">
        <v>1561043</v>
      </c>
      <c r="G144" s="25">
        <v>0</v>
      </c>
      <c r="H144" s="16">
        <v>1561043</v>
      </c>
      <c r="I144" s="16">
        <v>-1171634</v>
      </c>
      <c r="J144" s="25">
        <v>130380</v>
      </c>
      <c r="K144" s="25">
        <v>0</v>
      </c>
      <c r="L144" s="58">
        <v>0</v>
      </c>
      <c r="M144" s="58">
        <v>0</v>
      </c>
      <c r="N144" s="25"/>
      <c r="O144" s="90">
        <v>0</v>
      </c>
      <c r="P144" s="92">
        <v>-1302014</v>
      </c>
      <c r="Q144" s="55"/>
      <c r="R144" s="43"/>
      <c r="S144" s="55">
        <v>1302014</v>
      </c>
      <c r="T144" s="34"/>
      <c r="U144" s="34"/>
      <c r="V144" s="55"/>
      <c r="W144" s="11"/>
      <c r="X144" s="10"/>
      <c r="Y144" s="10"/>
      <c r="Z144" s="10"/>
      <c r="AA144" s="10"/>
      <c r="AB144" s="10"/>
      <c r="AC144" s="10"/>
      <c r="AD144" s="16"/>
      <c r="AE144" s="16"/>
      <c r="AF144" s="10"/>
      <c r="AG144" s="11"/>
      <c r="AH144" s="11"/>
      <c r="AI144" s="11"/>
      <c r="AJ144" s="11"/>
      <c r="AK144" s="16"/>
      <c r="AL144" s="16"/>
      <c r="AM144" s="99"/>
      <c r="AN144" s="106">
        <v>0</v>
      </c>
    </row>
    <row r="145" spans="1:40" ht="15.75" thickBot="1" x14ac:dyDescent="0.3">
      <c r="A145" s="46">
        <v>2460</v>
      </c>
      <c r="B145" s="94" t="s">
        <v>191</v>
      </c>
      <c r="C145" s="58">
        <v>904995</v>
      </c>
      <c r="D145" s="120">
        <v>20494</v>
      </c>
      <c r="E145" s="10">
        <v>925489</v>
      </c>
      <c r="F145" s="25">
        <v>1378552</v>
      </c>
      <c r="G145" s="25">
        <v>0</v>
      </c>
      <c r="H145" s="16">
        <v>1378552</v>
      </c>
      <c r="I145" s="16">
        <v>-453063</v>
      </c>
      <c r="J145" s="25">
        <v>112644</v>
      </c>
      <c r="K145" s="25">
        <v>66984</v>
      </c>
      <c r="L145" s="58">
        <v>0</v>
      </c>
      <c r="M145" s="58">
        <v>0</v>
      </c>
      <c r="N145" s="25"/>
      <c r="O145" s="90">
        <v>0</v>
      </c>
      <c r="P145" s="92">
        <v>-632691</v>
      </c>
      <c r="Q145" s="55"/>
      <c r="R145" s="43"/>
      <c r="S145" s="55">
        <v>632691</v>
      </c>
      <c r="T145" s="34"/>
      <c r="U145" s="34"/>
      <c r="V145" s="55"/>
      <c r="W145" s="11"/>
      <c r="X145" s="10"/>
      <c r="Y145" s="10"/>
      <c r="Z145" s="10"/>
      <c r="AA145" s="10"/>
      <c r="AB145" s="10"/>
      <c r="AC145" s="10"/>
      <c r="AD145" s="16"/>
      <c r="AE145" s="16"/>
      <c r="AF145" s="10"/>
      <c r="AG145" s="11"/>
      <c r="AH145" s="11"/>
      <c r="AI145" s="11"/>
      <c r="AJ145" s="11"/>
      <c r="AK145" s="16"/>
      <c r="AL145" s="16"/>
      <c r="AM145" s="99"/>
      <c r="AN145" s="106">
        <v>0</v>
      </c>
    </row>
    <row r="146" spans="1:40" ht="15.75" thickBot="1" x14ac:dyDescent="0.3">
      <c r="A146" s="46">
        <v>2478</v>
      </c>
      <c r="B146" s="94" t="s">
        <v>192</v>
      </c>
      <c r="C146" s="58">
        <v>2096532</v>
      </c>
      <c r="D146" s="120">
        <v>0</v>
      </c>
      <c r="E146" s="10">
        <v>2096532</v>
      </c>
      <c r="F146" s="25">
        <v>289697</v>
      </c>
      <c r="G146" s="25">
        <v>0</v>
      </c>
      <c r="H146" s="16">
        <v>289697</v>
      </c>
      <c r="I146" s="16">
        <v>1806835</v>
      </c>
      <c r="J146" s="25">
        <v>0</v>
      </c>
      <c r="K146" s="25">
        <v>0</v>
      </c>
      <c r="L146" s="58">
        <v>0</v>
      </c>
      <c r="M146" s="58">
        <v>0</v>
      </c>
      <c r="N146" s="25"/>
      <c r="O146" s="90">
        <v>0</v>
      </c>
      <c r="P146" s="92">
        <v>1806835</v>
      </c>
      <c r="Q146" s="55"/>
      <c r="R146" s="43"/>
      <c r="S146" s="55">
        <v>0</v>
      </c>
      <c r="T146" s="34"/>
      <c r="U146" s="34"/>
      <c r="V146" s="55"/>
      <c r="W146" s="11"/>
      <c r="X146" s="10"/>
      <c r="Y146" s="10"/>
      <c r="Z146" s="10"/>
      <c r="AA146" s="10"/>
      <c r="AB146" s="10"/>
      <c r="AC146" s="10"/>
      <c r="AD146" s="16"/>
      <c r="AE146" s="16"/>
      <c r="AF146" s="10"/>
      <c r="AG146" s="11"/>
      <c r="AH146" s="11"/>
      <c r="AI146" s="11"/>
      <c r="AJ146" s="11"/>
      <c r="AK146" s="16"/>
      <c r="AL146" s="16"/>
      <c r="AM146" s="99"/>
      <c r="AN146" s="106">
        <v>1806835</v>
      </c>
    </row>
    <row r="147" spans="1:40" ht="15.75" thickBot="1" x14ac:dyDescent="0.3">
      <c r="A147" s="46">
        <v>2525</v>
      </c>
      <c r="B147" s="94" t="s">
        <v>452</v>
      </c>
      <c r="C147" s="58">
        <v>328928</v>
      </c>
      <c r="D147" s="120">
        <v>0</v>
      </c>
      <c r="E147" s="10">
        <v>328928</v>
      </c>
      <c r="F147" s="25">
        <v>497325</v>
      </c>
      <c r="G147" s="25">
        <v>0</v>
      </c>
      <c r="H147" s="16">
        <v>497325</v>
      </c>
      <c r="I147" s="16">
        <v>-168397</v>
      </c>
      <c r="J147" s="25">
        <v>28161</v>
      </c>
      <c r="K147" s="25">
        <v>0</v>
      </c>
      <c r="L147" s="58">
        <v>0</v>
      </c>
      <c r="M147" s="58">
        <v>0</v>
      </c>
      <c r="N147" s="25"/>
      <c r="O147" s="90">
        <v>0</v>
      </c>
      <c r="P147" s="92">
        <v>-196558</v>
      </c>
      <c r="Q147" s="55"/>
      <c r="R147" s="43"/>
      <c r="S147" s="55">
        <v>196558</v>
      </c>
      <c r="T147" s="34"/>
      <c r="U147" s="34"/>
      <c r="V147" s="55"/>
      <c r="W147" s="11"/>
      <c r="X147" s="10"/>
      <c r="Y147" s="10"/>
      <c r="Z147" s="10"/>
      <c r="AA147" s="10"/>
      <c r="AB147" s="10"/>
      <c r="AC147" s="10"/>
      <c r="AD147" s="16"/>
      <c r="AE147" s="16"/>
      <c r="AF147" s="10"/>
      <c r="AG147" s="11"/>
      <c r="AH147" s="11"/>
      <c r="AI147" s="11"/>
      <c r="AJ147" s="11"/>
      <c r="AK147" s="16"/>
      <c r="AL147" s="16"/>
      <c r="AM147" s="99"/>
      <c r="AN147" s="106">
        <v>0</v>
      </c>
    </row>
    <row r="148" spans="1:40" ht="15.75" thickBot="1" x14ac:dyDescent="0.3">
      <c r="A148" s="46">
        <v>2527</v>
      </c>
      <c r="B148" s="94" t="s">
        <v>193</v>
      </c>
      <c r="C148" s="58">
        <v>206314</v>
      </c>
      <c r="D148" s="120">
        <v>0</v>
      </c>
      <c r="E148" s="10">
        <v>206314</v>
      </c>
      <c r="F148" s="25">
        <v>301077</v>
      </c>
      <c r="G148" s="25">
        <v>0</v>
      </c>
      <c r="H148" s="16">
        <v>301077</v>
      </c>
      <c r="I148" s="16">
        <v>-94763</v>
      </c>
      <c r="J148" s="25">
        <v>0</v>
      </c>
      <c r="K148" s="25">
        <v>0</v>
      </c>
      <c r="L148" s="58">
        <v>0</v>
      </c>
      <c r="M148" s="58">
        <v>0</v>
      </c>
      <c r="N148" s="25"/>
      <c r="O148" s="90">
        <v>0</v>
      </c>
      <c r="P148" s="92">
        <v>-94763</v>
      </c>
      <c r="Q148" s="55"/>
      <c r="R148" s="43"/>
      <c r="S148" s="55">
        <v>94763</v>
      </c>
      <c r="T148" s="34"/>
      <c r="U148" s="34"/>
      <c r="V148" s="55"/>
      <c r="W148" s="11"/>
      <c r="X148" s="10"/>
      <c r="Y148" s="10"/>
      <c r="Z148" s="10"/>
      <c r="AA148" s="10"/>
      <c r="AB148" s="10"/>
      <c r="AC148" s="10"/>
      <c r="AD148" s="16"/>
      <c r="AE148" s="16"/>
      <c r="AF148" s="10"/>
      <c r="AG148" s="11"/>
      <c r="AH148" s="11"/>
      <c r="AI148" s="11"/>
      <c r="AJ148" s="11"/>
      <c r="AK148" s="16"/>
      <c r="AL148" s="16"/>
      <c r="AM148" s="99"/>
      <c r="AN148" s="106">
        <v>0</v>
      </c>
    </row>
    <row r="149" spans="1:40" ht="15.75" thickBot="1" x14ac:dyDescent="0.3">
      <c r="A149" s="46">
        <v>2534</v>
      </c>
      <c r="B149" s="94" t="s">
        <v>194</v>
      </c>
      <c r="C149" s="58">
        <v>617811</v>
      </c>
      <c r="D149" s="120">
        <v>0</v>
      </c>
      <c r="E149" s="10">
        <v>617811</v>
      </c>
      <c r="F149" s="25">
        <v>618622</v>
      </c>
      <c r="G149" s="25">
        <v>0</v>
      </c>
      <c r="H149" s="16">
        <v>618622</v>
      </c>
      <c r="I149" s="16">
        <v>-811</v>
      </c>
      <c r="J149" s="25">
        <v>108621</v>
      </c>
      <c r="K149" s="25">
        <v>0</v>
      </c>
      <c r="L149" s="58">
        <v>0</v>
      </c>
      <c r="M149" s="58">
        <v>0</v>
      </c>
      <c r="N149" s="25"/>
      <c r="O149" s="90">
        <v>0</v>
      </c>
      <c r="P149" s="92">
        <v>-109432</v>
      </c>
      <c r="Q149" s="55"/>
      <c r="R149" s="43"/>
      <c r="S149" s="55">
        <v>109432</v>
      </c>
      <c r="T149" s="34"/>
      <c r="U149" s="34"/>
      <c r="V149" s="55"/>
      <c r="W149" s="11"/>
      <c r="X149" s="10"/>
      <c r="Y149" s="10"/>
      <c r="Z149" s="10"/>
      <c r="AA149" s="10"/>
      <c r="AB149" s="10"/>
      <c r="AC149" s="10"/>
      <c r="AD149" s="16"/>
      <c r="AE149" s="16"/>
      <c r="AF149" s="10"/>
      <c r="AG149" s="11"/>
      <c r="AH149" s="11"/>
      <c r="AI149" s="11"/>
      <c r="AJ149" s="11"/>
      <c r="AK149" s="16"/>
      <c r="AL149" s="16"/>
      <c r="AM149" s="99"/>
      <c r="AN149" s="106">
        <v>0</v>
      </c>
    </row>
    <row r="150" spans="1:40" ht="15.75" thickBot="1" x14ac:dyDescent="0.3">
      <c r="A150" s="46">
        <v>2541</v>
      </c>
      <c r="B150" s="94" t="s">
        <v>195</v>
      </c>
      <c r="C150" s="58">
        <v>449251</v>
      </c>
      <c r="D150" s="120">
        <v>0</v>
      </c>
      <c r="E150" s="10">
        <v>449251</v>
      </c>
      <c r="F150" s="25">
        <v>279601</v>
      </c>
      <c r="G150" s="25">
        <v>0</v>
      </c>
      <c r="H150" s="16">
        <v>279601</v>
      </c>
      <c r="I150" s="16">
        <v>169650</v>
      </c>
      <c r="J150" s="25">
        <v>0</v>
      </c>
      <c r="K150" s="25">
        <v>0</v>
      </c>
      <c r="L150" s="58">
        <v>0</v>
      </c>
      <c r="M150" s="58">
        <v>0</v>
      </c>
      <c r="N150" s="25"/>
      <c r="O150" s="90">
        <v>0</v>
      </c>
      <c r="P150" s="92">
        <v>169650</v>
      </c>
      <c r="Q150" s="55"/>
      <c r="R150" s="43"/>
      <c r="S150" s="55">
        <v>0</v>
      </c>
      <c r="T150" s="34"/>
      <c r="U150" s="34"/>
      <c r="V150" s="55"/>
      <c r="W150" s="11"/>
      <c r="X150" s="10"/>
      <c r="Y150" s="10"/>
      <c r="Z150" s="10"/>
      <c r="AA150" s="10"/>
      <c r="AB150" s="10"/>
      <c r="AC150" s="10"/>
      <c r="AD150" s="16"/>
      <c r="AE150" s="16"/>
      <c r="AF150" s="10"/>
      <c r="AG150" s="11"/>
      <c r="AH150" s="11"/>
      <c r="AI150" s="11"/>
      <c r="AJ150" s="11"/>
      <c r="AK150" s="16"/>
      <c r="AL150" s="16"/>
      <c r="AM150" s="99"/>
      <c r="AN150" s="106">
        <v>169650</v>
      </c>
    </row>
    <row r="151" spans="1:40" ht="15.75" thickBot="1" x14ac:dyDescent="0.3">
      <c r="A151" s="46">
        <v>2562</v>
      </c>
      <c r="B151" s="94" t="s">
        <v>196</v>
      </c>
      <c r="C151" s="58">
        <v>1621861</v>
      </c>
      <c r="D151" s="120">
        <v>20494</v>
      </c>
      <c r="E151" s="10">
        <v>1642355</v>
      </c>
      <c r="F151" s="25">
        <v>3336681</v>
      </c>
      <c r="G151" s="25">
        <v>0</v>
      </c>
      <c r="H151" s="16">
        <v>3336681</v>
      </c>
      <c r="I151" s="16">
        <v>-1694326</v>
      </c>
      <c r="J151" s="25">
        <v>410052</v>
      </c>
      <c r="K151" s="25">
        <v>63615</v>
      </c>
      <c r="L151" s="58">
        <v>0</v>
      </c>
      <c r="M151" s="58">
        <v>0</v>
      </c>
      <c r="N151" s="25"/>
      <c r="O151" s="90">
        <v>0</v>
      </c>
      <c r="P151" s="92">
        <v>-2167993</v>
      </c>
      <c r="Q151" s="55"/>
      <c r="R151" s="43"/>
      <c r="S151" s="55">
        <v>2167993</v>
      </c>
      <c r="T151" s="34"/>
      <c r="U151" s="34"/>
      <c r="V151" s="55"/>
      <c r="W151" s="11"/>
      <c r="X151" s="10"/>
      <c r="Y151" s="10"/>
      <c r="Z151" s="10"/>
      <c r="AA151" s="10"/>
      <c r="AB151" s="10"/>
      <c r="AC151" s="10"/>
      <c r="AD151" s="16"/>
      <c r="AE151" s="16"/>
      <c r="AF151" s="10"/>
      <c r="AG151" s="11"/>
      <c r="AH151" s="11"/>
      <c r="AI151" s="11"/>
      <c r="AJ151" s="11"/>
      <c r="AK151" s="16"/>
      <c r="AL151" s="16"/>
      <c r="AM151" s="99"/>
      <c r="AN151" s="106">
        <v>0</v>
      </c>
    </row>
    <row r="152" spans="1:40" ht="15.75" thickBot="1" x14ac:dyDescent="0.3">
      <c r="A152" s="46">
        <v>2570</v>
      </c>
      <c r="B152" s="94" t="s">
        <v>476</v>
      </c>
      <c r="C152" s="58">
        <v>614447</v>
      </c>
      <c r="D152" s="120">
        <v>0</v>
      </c>
      <c r="E152" s="10">
        <v>614447</v>
      </c>
      <c r="F152" s="25">
        <v>353795</v>
      </c>
      <c r="G152" s="25">
        <v>0</v>
      </c>
      <c r="H152" s="16">
        <v>353795</v>
      </c>
      <c r="I152" s="16">
        <v>260652</v>
      </c>
      <c r="J152" s="25">
        <v>49080.6</v>
      </c>
      <c r="K152" s="25">
        <v>25446</v>
      </c>
      <c r="L152" s="58">
        <v>0</v>
      </c>
      <c r="M152" s="58">
        <v>0</v>
      </c>
      <c r="N152" s="25"/>
      <c r="O152" s="90">
        <v>0</v>
      </c>
      <c r="P152" s="92">
        <v>186125.4</v>
      </c>
      <c r="Q152" s="55"/>
      <c r="R152" s="43"/>
      <c r="S152" s="55">
        <v>74526.600000000006</v>
      </c>
      <c r="T152" s="43"/>
      <c r="U152" s="43"/>
      <c r="V152" s="55"/>
      <c r="W152" s="11"/>
      <c r="X152" s="10"/>
      <c r="Y152" s="10"/>
      <c r="Z152" s="10"/>
      <c r="AA152" s="10"/>
      <c r="AB152" s="10"/>
      <c r="AC152" s="10"/>
      <c r="AD152" s="16"/>
      <c r="AE152" s="16"/>
      <c r="AF152" s="10"/>
      <c r="AG152" s="11"/>
      <c r="AH152" s="11"/>
      <c r="AI152" s="11"/>
      <c r="AJ152" s="11"/>
      <c r="AK152" s="16"/>
      <c r="AL152" s="16"/>
      <c r="AM152" s="99"/>
      <c r="AN152" s="106">
        <v>260652</v>
      </c>
    </row>
    <row r="153" spans="1:40" ht="15.75" thickBot="1" x14ac:dyDescent="0.3">
      <c r="A153" s="46">
        <v>2576</v>
      </c>
      <c r="B153" s="94" t="s">
        <v>197</v>
      </c>
      <c r="C153" s="58">
        <v>497241</v>
      </c>
      <c r="D153" s="120">
        <v>0</v>
      </c>
      <c r="E153" s="10">
        <v>497241</v>
      </c>
      <c r="F153" s="25">
        <v>1455230</v>
      </c>
      <c r="G153" s="25">
        <v>0</v>
      </c>
      <c r="H153" s="16">
        <v>1455230</v>
      </c>
      <c r="I153" s="16">
        <v>-957989</v>
      </c>
      <c r="J153" s="25">
        <v>73706</v>
      </c>
      <c r="K153" s="25">
        <v>25446</v>
      </c>
      <c r="L153" s="58">
        <v>0</v>
      </c>
      <c r="M153" s="58">
        <v>0</v>
      </c>
      <c r="N153" s="25"/>
      <c r="O153" s="90">
        <v>0</v>
      </c>
      <c r="P153" s="92">
        <v>-1057141</v>
      </c>
      <c r="Q153" s="55"/>
      <c r="R153" s="43"/>
      <c r="S153" s="55">
        <v>1057141</v>
      </c>
      <c r="T153" s="34"/>
      <c r="U153" s="34"/>
      <c r="V153" s="55"/>
      <c r="W153" s="11"/>
      <c r="X153" s="10"/>
      <c r="Y153" s="10"/>
      <c r="Z153" s="10"/>
      <c r="AA153" s="10"/>
      <c r="AB153" s="10"/>
      <c r="AC153" s="10"/>
      <c r="AD153" s="16"/>
      <c r="AE153" s="16"/>
      <c r="AF153" s="10"/>
      <c r="AG153" s="11"/>
      <c r="AH153" s="11"/>
      <c r="AI153" s="11"/>
      <c r="AJ153" s="11"/>
      <c r="AK153" s="16"/>
      <c r="AL153" s="16"/>
      <c r="AM153" s="99"/>
      <c r="AN153" s="106">
        <v>0</v>
      </c>
    </row>
    <row r="154" spans="1:40" ht="15.75" thickBot="1" x14ac:dyDescent="0.3">
      <c r="A154" s="46">
        <v>2583</v>
      </c>
      <c r="B154" s="94" t="s">
        <v>198</v>
      </c>
      <c r="C154" s="58">
        <v>2464319</v>
      </c>
      <c r="D154" s="120">
        <v>0</v>
      </c>
      <c r="E154" s="10">
        <v>2464319</v>
      </c>
      <c r="F154" s="25">
        <v>1667089</v>
      </c>
      <c r="G154" s="25">
        <v>7771</v>
      </c>
      <c r="H154" s="16">
        <v>1674860</v>
      </c>
      <c r="I154" s="16">
        <v>789459</v>
      </c>
      <c r="J154" s="25">
        <v>444673</v>
      </c>
      <c r="K154" s="25">
        <v>0</v>
      </c>
      <c r="L154" s="58">
        <v>0</v>
      </c>
      <c r="M154" s="58">
        <v>0</v>
      </c>
      <c r="N154" s="25"/>
      <c r="O154" s="90">
        <v>0</v>
      </c>
      <c r="P154" s="92">
        <v>344786</v>
      </c>
      <c r="Q154" s="55"/>
      <c r="R154" s="43"/>
      <c r="S154" s="55">
        <v>444673</v>
      </c>
      <c r="T154" s="34"/>
      <c r="U154" s="34"/>
      <c r="V154" s="55"/>
      <c r="W154" s="11"/>
      <c r="X154" s="10"/>
      <c r="Y154" s="10"/>
      <c r="Z154" s="10"/>
      <c r="AA154" s="10"/>
      <c r="AB154" s="10"/>
      <c r="AC154" s="10"/>
      <c r="AD154" s="16"/>
      <c r="AE154" s="16"/>
      <c r="AF154" s="10"/>
      <c r="AG154" s="11"/>
      <c r="AH154" s="11"/>
      <c r="AI154" s="11"/>
      <c r="AJ154" s="11"/>
      <c r="AK154" s="16"/>
      <c r="AL154" s="16"/>
      <c r="AM154" s="99"/>
      <c r="AN154" s="106">
        <v>789459</v>
      </c>
    </row>
    <row r="155" spans="1:40" ht="15.75" thickBot="1" x14ac:dyDescent="0.3">
      <c r="A155" s="46">
        <v>2605</v>
      </c>
      <c r="B155" s="94" t="s">
        <v>199</v>
      </c>
      <c r="C155" s="58">
        <v>1229384</v>
      </c>
      <c r="D155" s="120">
        <v>0</v>
      </c>
      <c r="E155" s="10">
        <v>1229384</v>
      </c>
      <c r="F155" s="25">
        <v>655322</v>
      </c>
      <c r="G155" s="25">
        <v>0</v>
      </c>
      <c r="H155" s="16">
        <v>655322</v>
      </c>
      <c r="I155" s="16">
        <v>574062</v>
      </c>
      <c r="J155" s="25">
        <v>91090</v>
      </c>
      <c r="K155" s="25">
        <v>0</v>
      </c>
      <c r="L155" s="58">
        <v>0</v>
      </c>
      <c r="M155" s="58">
        <v>0</v>
      </c>
      <c r="N155" s="25"/>
      <c r="O155" s="90">
        <v>0</v>
      </c>
      <c r="P155" s="92">
        <v>482972</v>
      </c>
      <c r="Q155" s="55"/>
      <c r="R155" s="43"/>
      <c r="S155" s="55">
        <v>91090</v>
      </c>
      <c r="T155" s="34"/>
      <c r="U155" s="34"/>
      <c r="V155" s="55"/>
      <c r="W155" s="11"/>
      <c r="X155" s="10"/>
      <c r="Y155" s="10"/>
      <c r="Z155" s="10"/>
      <c r="AA155" s="10"/>
      <c r="AB155" s="10"/>
      <c r="AC155" s="10"/>
      <c r="AD155" s="16"/>
      <c r="AE155" s="16"/>
      <c r="AF155" s="27"/>
      <c r="AG155" s="11"/>
      <c r="AH155" s="11"/>
      <c r="AI155" s="11"/>
      <c r="AJ155" s="11"/>
      <c r="AK155" s="16"/>
      <c r="AL155" s="16"/>
      <c r="AM155" s="99"/>
      <c r="AN155" s="106">
        <v>574062</v>
      </c>
    </row>
    <row r="156" spans="1:40" ht="15.75" thickBot="1" x14ac:dyDescent="0.3">
      <c r="A156" s="46">
        <v>2604</v>
      </c>
      <c r="B156" s="94" t="s">
        <v>200</v>
      </c>
      <c r="C156" s="58">
        <v>5248086</v>
      </c>
      <c r="D156" s="120">
        <v>0</v>
      </c>
      <c r="E156" s="10">
        <v>5248086</v>
      </c>
      <c r="F156" s="25">
        <v>1538170</v>
      </c>
      <c r="G156" s="25">
        <v>0</v>
      </c>
      <c r="H156" s="16">
        <v>1538170</v>
      </c>
      <c r="I156" s="16">
        <v>3709916</v>
      </c>
      <c r="J156" s="25">
        <v>365799</v>
      </c>
      <c r="K156" s="25">
        <v>50892</v>
      </c>
      <c r="L156" s="58">
        <v>0</v>
      </c>
      <c r="M156" s="58">
        <v>0</v>
      </c>
      <c r="N156" s="25"/>
      <c r="O156" s="90">
        <v>0</v>
      </c>
      <c r="P156" s="92">
        <v>3293225</v>
      </c>
      <c r="Q156" s="55"/>
      <c r="R156" s="43"/>
      <c r="S156" s="55">
        <v>416691</v>
      </c>
      <c r="T156" s="34"/>
      <c r="U156" s="34"/>
      <c r="V156" s="55"/>
      <c r="W156" s="11"/>
      <c r="X156" s="10"/>
      <c r="Y156" s="10"/>
      <c r="Z156" s="10"/>
      <c r="AA156" s="10"/>
      <c r="AB156" s="10"/>
      <c r="AC156" s="10"/>
      <c r="AD156" s="16"/>
      <c r="AE156" s="16"/>
      <c r="AF156" s="10"/>
      <c r="AG156" s="11"/>
      <c r="AH156" s="11"/>
      <c r="AI156" s="11"/>
      <c r="AJ156" s="11"/>
      <c r="AK156" s="16"/>
      <c r="AL156" s="16"/>
      <c r="AM156" s="99"/>
      <c r="AN156" s="106">
        <v>3709916</v>
      </c>
    </row>
    <row r="157" spans="1:40" ht="15.75" thickBot="1" x14ac:dyDescent="0.3">
      <c r="A157" s="46">
        <v>2611</v>
      </c>
      <c r="B157" s="94" t="s">
        <v>201</v>
      </c>
      <c r="C157" s="58">
        <v>948088</v>
      </c>
      <c r="D157" s="120">
        <v>0</v>
      </c>
      <c r="E157" s="10">
        <v>948088</v>
      </c>
      <c r="F157" s="25">
        <v>1028111</v>
      </c>
      <c r="G157" s="25">
        <v>0</v>
      </c>
      <c r="H157" s="16">
        <v>1028111</v>
      </c>
      <c r="I157" s="16">
        <v>-80023</v>
      </c>
      <c r="J157" s="25">
        <v>0</v>
      </c>
      <c r="K157" s="25">
        <v>0</v>
      </c>
      <c r="L157" s="58">
        <v>0</v>
      </c>
      <c r="M157" s="58">
        <v>0</v>
      </c>
      <c r="N157" s="25"/>
      <c r="O157" s="90">
        <v>0</v>
      </c>
      <c r="P157" s="92">
        <v>-80023</v>
      </c>
      <c r="Q157" s="55"/>
      <c r="R157" s="43"/>
      <c r="S157" s="55">
        <v>80023</v>
      </c>
      <c r="T157" s="34"/>
      <c r="U157" s="34"/>
      <c r="V157" s="55"/>
      <c r="W157" s="11"/>
      <c r="X157" s="10"/>
      <c r="Y157" s="10"/>
      <c r="Z157" s="10"/>
      <c r="AA157" s="10"/>
      <c r="AB157" s="10"/>
      <c r="AC157" s="10"/>
      <c r="AD157" s="16"/>
      <c r="AE157" s="16"/>
      <c r="AF157" s="10"/>
      <c r="AG157" s="11"/>
      <c r="AH157" s="11"/>
      <c r="AI157" s="11"/>
      <c r="AJ157" s="11"/>
      <c r="AK157" s="16"/>
      <c r="AL157" s="16"/>
      <c r="AM157" s="99"/>
      <c r="AN157" s="106">
        <v>0</v>
      </c>
    </row>
    <row r="158" spans="1:40" ht="15.75" thickBot="1" x14ac:dyDescent="0.3">
      <c r="A158" s="46">
        <v>2618</v>
      </c>
      <c r="B158" s="94" t="s">
        <v>202</v>
      </c>
      <c r="C158" s="58">
        <v>61193</v>
      </c>
      <c r="D158" s="120">
        <v>0</v>
      </c>
      <c r="E158" s="10">
        <v>61193</v>
      </c>
      <c r="F158" s="25">
        <v>57866</v>
      </c>
      <c r="G158" s="25">
        <v>0</v>
      </c>
      <c r="H158" s="16">
        <v>57866</v>
      </c>
      <c r="I158" s="16">
        <v>3327</v>
      </c>
      <c r="J158" s="25">
        <v>12069</v>
      </c>
      <c r="K158" s="25">
        <v>0</v>
      </c>
      <c r="L158" s="58">
        <v>0</v>
      </c>
      <c r="M158" s="58">
        <v>0</v>
      </c>
      <c r="N158" s="25"/>
      <c r="O158" s="90">
        <v>0</v>
      </c>
      <c r="P158" s="92">
        <v>-8742</v>
      </c>
      <c r="Q158" s="55"/>
      <c r="R158" s="43"/>
      <c r="S158" s="55">
        <v>12069</v>
      </c>
      <c r="T158" s="34"/>
      <c r="U158" s="34"/>
      <c r="V158" s="55"/>
      <c r="W158" s="11"/>
      <c r="X158" s="10"/>
      <c r="Y158" s="10"/>
      <c r="Z158" s="10"/>
      <c r="AA158" s="10"/>
      <c r="AB158" s="10"/>
      <c r="AC158" s="10"/>
      <c r="AD158" s="16"/>
      <c r="AE158" s="16"/>
      <c r="AF158" s="10"/>
      <c r="AG158" s="11"/>
      <c r="AH158" s="11"/>
      <c r="AI158" s="11"/>
      <c r="AJ158" s="11"/>
      <c r="AK158" s="16"/>
      <c r="AL158" s="16"/>
      <c r="AM158" s="99"/>
      <c r="AN158" s="106">
        <v>3327</v>
      </c>
    </row>
    <row r="159" spans="1:40" ht="15.75" thickBot="1" x14ac:dyDescent="0.3">
      <c r="A159" s="46">
        <v>2625</v>
      </c>
      <c r="B159" s="94" t="s">
        <v>203</v>
      </c>
      <c r="C159" s="58">
        <v>469146</v>
      </c>
      <c r="D159" s="120">
        <v>0</v>
      </c>
      <c r="E159" s="10">
        <v>469146</v>
      </c>
      <c r="F159" s="25">
        <v>552823</v>
      </c>
      <c r="G159" s="25">
        <v>0</v>
      </c>
      <c r="H159" s="16">
        <v>552823</v>
      </c>
      <c r="I159" s="16">
        <v>-83677</v>
      </c>
      <c r="J159" s="25">
        <v>20115</v>
      </c>
      <c r="K159" s="25">
        <v>0</v>
      </c>
      <c r="L159" s="58">
        <v>0</v>
      </c>
      <c r="M159" s="58">
        <v>0</v>
      </c>
      <c r="N159" s="25"/>
      <c r="O159" s="90">
        <v>0</v>
      </c>
      <c r="P159" s="92">
        <v>-103792</v>
      </c>
      <c r="Q159" s="55"/>
      <c r="R159" s="43"/>
      <c r="S159" s="55">
        <v>103792</v>
      </c>
      <c r="T159" s="34"/>
      <c r="U159" s="34"/>
      <c r="V159" s="55"/>
      <c r="W159" s="11"/>
      <c r="X159" s="10"/>
      <c r="Y159" s="10"/>
      <c r="Z159" s="10"/>
      <c r="AA159" s="10"/>
      <c r="AB159" s="10"/>
      <c r="AC159" s="10"/>
      <c r="AD159" s="16"/>
      <c r="AE159" s="16"/>
      <c r="AF159" s="10"/>
      <c r="AG159" s="11"/>
      <c r="AH159" s="11"/>
      <c r="AI159" s="11"/>
      <c r="AJ159" s="11"/>
      <c r="AK159" s="16"/>
      <c r="AL159" s="16"/>
      <c r="AM159" s="99"/>
      <c r="AN159" s="106">
        <v>0</v>
      </c>
    </row>
    <row r="160" spans="1:40" ht="15.75" thickBot="1" x14ac:dyDescent="0.3">
      <c r="A160" s="46">
        <v>2632</v>
      </c>
      <c r="B160" s="94" t="s">
        <v>204</v>
      </c>
      <c r="C160" s="58">
        <v>269071</v>
      </c>
      <c r="D160" s="120">
        <v>0</v>
      </c>
      <c r="E160" s="10">
        <v>269071</v>
      </c>
      <c r="F160" s="25">
        <v>732801</v>
      </c>
      <c r="G160" s="25">
        <v>0</v>
      </c>
      <c r="H160" s="16">
        <v>732801</v>
      </c>
      <c r="I160" s="16">
        <v>-463730</v>
      </c>
      <c r="J160" s="25">
        <v>0</v>
      </c>
      <c r="K160" s="25">
        <v>0</v>
      </c>
      <c r="L160" s="58">
        <v>0</v>
      </c>
      <c r="M160" s="58">
        <v>0</v>
      </c>
      <c r="N160" s="25"/>
      <c r="O160" s="90">
        <v>0</v>
      </c>
      <c r="P160" s="92">
        <v>-463730</v>
      </c>
      <c r="Q160" s="55"/>
      <c r="R160" s="43"/>
      <c r="S160" s="55">
        <v>463730</v>
      </c>
      <c r="T160" s="34"/>
      <c r="U160" s="34"/>
      <c r="V160" s="55"/>
      <c r="W160" s="11"/>
      <c r="X160" s="10"/>
      <c r="Y160" s="10"/>
      <c r="Z160" s="10"/>
      <c r="AA160" s="10"/>
      <c r="AB160" s="10"/>
      <c r="AC160" s="10"/>
      <c r="AD160" s="16"/>
      <c r="AE160" s="16"/>
      <c r="AF160" s="10"/>
      <c r="AG160" s="11"/>
      <c r="AH160" s="11"/>
      <c r="AI160" s="11"/>
      <c r="AJ160" s="11"/>
      <c r="AK160" s="16"/>
      <c r="AL160" s="16"/>
      <c r="AM160" s="99"/>
      <c r="AN160" s="106">
        <v>0</v>
      </c>
    </row>
    <row r="161" spans="1:40" ht="15.75" thickBot="1" x14ac:dyDescent="0.3">
      <c r="A161" s="46">
        <v>2639</v>
      </c>
      <c r="B161" s="94" t="s">
        <v>205</v>
      </c>
      <c r="C161" s="58">
        <v>354723</v>
      </c>
      <c r="D161" s="120">
        <v>0</v>
      </c>
      <c r="E161" s="10">
        <v>354723</v>
      </c>
      <c r="F161" s="25">
        <v>581936</v>
      </c>
      <c r="G161" s="25">
        <v>0</v>
      </c>
      <c r="H161" s="16">
        <v>581936</v>
      </c>
      <c r="I161" s="16">
        <v>-227213</v>
      </c>
      <c r="J161" s="25">
        <v>32830</v>
      </c>
      <c r="K161" s="25">
        <v>25446</v>
      </c>
      <c r="L161" s="58">
        <v>0</v>
      </c>
      <c r="M161" s="58">
        <v>0</v>
      </c>
      <c r="N161" s="25"/>
      <c r="O161" s="90">
        <v>0</v>
      </c>
      <c r="P161" s="92">
        <v>-285489</v>
      </c>
      <c r="Q161" s="55"/>
      <c r="R161" s="43"/>
      <c r="S161" s="55">
        <v>285489</v>
      </c>
      <c r="T161" s="34"/>
      <c r="U161" s="34"/>
      <c r="V161" s="55"/>
      <c r="W161" s="11"/>
      <c r="X161" s="10"/>
      <c r="Y161" s="10"/>
      <c r="Z161" s="10"/>
      <c r="AA161" s="10"/>
      <c r="AB161" s="10"/>
      <c r="AC161" s="10"/>
      <c r="AD161" s="16"/>
      <c r="AE161" s="16"/>
      <c r="AF161" s="10"/>
      <c r="AG161" s="11"/>
      <c r="AH161" s="11"/>
      <c r="AI161" s="11"/>
      <c r="AJ161" s="11"/>
      <c r="AK161" s="16"/>
      <c r="AL161" s="16"/>
      <c r="AM161" s="99"/>
      <c r="AN161" s="106">
        <v>0</v>
      </c>
    </row>
    <row r="162" spans="1:40" ht="15.75" thickBot="1" x14ac:dyDescent="0.3">
      <c r="A162" s="46">
        <v>2646</v>
      </c>
      <c r="B162" s="94" t="s">
        <v>206</v>
      </c>
      <c r="C162" s="58">
        <v>579529</v>
      </c>
      <c r="D162" s="120">
        <v>0</v>
      </c>
      <c r="E162" s="10">
        <v>579529</v>
      </c>
      <c r="F162" s="25">
        <v>466966</v>
      </c>
      <c r="G162" s="25">
        <v>0</v>
      </c>
      <c r="H162" s="16">
        <v>466966</v>
      </c>
      <c r="I162" s="16">
        <v>112563</v>
      </c>
      <c r="J162" s="25">
        <v>0</v>
      </c>
      <c r="K162" s="25">
        <v>0</v>
      </c>
      <c r="L162" s="58">
        <v>0</v>
      </c>
      <c r="M162" s="58">
        <v>0</v>
      </c>
      <c r="N162" s="25"/>
      <c r="O162" s="90">
        <v>0</v>
      </c>
      <c r="P162" s="92">
        <v>112563</v>
      </c>
      <c r="Q162" s="55"/>
      <c r="R162" s="43"/>
      <c r="S162" s="55">
        <v>0</v>
      </c>
      <c r="T162" s="34"/>
      <c r="U162" s="34"/>
      <c r="V162" s="55"/>
      <c r="W162" s="11"/>
      <c r="X162" s="10"/>
      <c r="Y162" s="10"/>
      <c r="Z162" s="45"/>
      <c r="AA162" s="10"/>
      <c r="AB162" s="10"/>
      <c r="AC162" s="10"/>
      <c r="AD162" s="16"/>
      <c r="AE162" s="44"/>
      <c r="AF162" s="10"/>
      <c r="AG162" s="11"/>
      <c r="AH162" s="11"/>
      <c r="AI162" s="11"/>
      <c r="AJ162" s="11"/>
      <c r="AK162" s="16"/>
      <c r="AL162" s="16"/>
      <c r="AM162" s="99"/>
      <c r="AN162" s="106">
        <v>112563</v>
      </c>
    </row>
    <row r="163" spans="1:40" ht="15.75" thickBot="1" x14ac:dyDescent="0.3">
      <c r="A163" s="46">
        <v>2660</v>
      </c>
      <c r="B163" s="94" t="s">
        <v>207</v>
      </c>
      <c r="C163" s="58">
        <v>1265061</v>
      </c>
      <c r="D163" s="120">
        <v>0</v>
      </c>
      <c r="E163" s="10">
        <v>1265061</v>
      </c>
      <c r="F163" s="25">
        <v>265630</v>
      </c>
      <c r="G163" s="25">
        <v>12723</v>
      </c>
      <c r="H163" s="16">
        <v>278353</v>
      </c>
      <c r="I163" s="16">
        <v>986708</v>
      </c>
      <c r="J163" s="25">
        <v>8046</v>
      </c>
      <c r="K163" s="25">
        <v>0</v>
      </c>
      <c r="L163" s="58">
        <v>0</v>
      </c>
      <c r="M163" s="58">
        <v>0</v>
      </c>
      <c r="N163" s="25"/>
      <c r="O163" s="90">
        <v>0</v>
      </c>
      <c r="P163" s="92">
        <v>978662</v>
      </c>
      <c r="Q163" s="55"/>
      <c r="R163" s="43"/>
      <c r="S163" s="55">
        <v>8046</v>
      </c>
      <c r="T163" s="34"/>
      <c r="U163" s="34"/>
      <c r="V163" s="55"/>
      <c r="W163" s="11"/>
      <c r="X163" s="10"/>
      <c r="Y163" s="10"/>
      <c r="Z163" s="10"/>
      <c r="AA163" s="10"/>
      <c r="AB163" s="10"/>
      <c r="AC163" s="10"/>
      <c r="AD163" s="16"/>
      <c r="AE163" s="44"/>
      <c r="AF163" s="10"/>
      <c r="AG163" s="11"/>
      <c r="AH163" s="11"/>
      <c r="AI163" s="11"/>
      <c r="AJ163" s="11"/>
      <c r="AK163" s="16"/>
      <c r="AL163" s="16"/>
      <c r="AM163" s="99"/>
      <c r="AN163" s="106">
        <v>986708</v>
      </c>
    </row>
    <row r="164" spans="1:40" ht="15.75" thickBot="1" x14ac:dyDescent="0.3">
      <c r="A164" s="46">
        <v>2695</v>
      </c>
      <c r="B164" s="94" t="s">
        <v>208</v>
      </c>
      <c r="C164" s="58">
        <v>4604636</v>
      </c>
      <c r="D164" s="120">
        <v>12723</v>
      </c>
      <c r="E164" s="10">
        <v>4617359</v>
      </c>
      <c r="F164" s="25">
        <v>3080845</v>
      </c>
      <c r="G164" s="25">
        <v>0</v>
      </c>
      <c r="H164" s="16">
        <v>3080845</v>
      </c>
      <c r="I164" s="16">
        <v>1536514</v>
      </c>
      <c r="J164" s="25">
        <v>346330</v>
      </c>
      <c r="K164" s="25">
        <v>0</v>
      </c>
      <c r="L164" s="58">
        <v>8911</v>
      </c>
      <c r="M164" s="58">
        <v>28147.65</v>
      </c>
      <c r="N164" s="25"/>
      <c r="O164" s="90">
        <v>0</v>
      </c>
      <c r="P164" s="92">
        <v>1153125.3500000001</v>
      </c>
      <c r="Q164" s="55"/>
      <c r="R164" s="43"/>
      <c r="S164" s="55">
        <v>383388.65</v>
      </c>
      <c r="T164" s="34"/>
      <c r="U164" s="34"/>
      <c r="V164" s="55"/>
      <c r="W164" s="11"/>
      <c r="X164" s="10"/>
      <c r="Y164" s="10"/>
      <c r="Z164" s="10"/>
      <c r="AA164" s="10"/>
      <c r="AB164" s="10"/>
      <c r="AC164" s="10"/>
      <c r="AD164" s="16"/>
      <c r="AE164" s="16"/>
      <c r="AF164" s="10"/>
      <c r="AG164" s="11"/>
      <c r="AH164" s="11"/>
      <c r="AI164" s="11"/>
      <c r="AJ164" s="11"/>
      <c r="AK164" s="16"/>
      <c r="AL164" s="16"/>
      <c r="AM164" s="99"/>
      <c r="AN164" s="106">
        <v>1536514</v>
      </c>
    </row>
    <row r="165" spans="1:40" ht="15.75" thickBot="1" x14ac:dyDescent="0.3">
      <c r="A165" s="46">
        <v>2702</v>
      </c>
      <c r="B165" s="94" t="s">
        <v>209</v>
      </c>
      <c r="C165" s="58">
        <v>1476666</v>
      </c>
      <c r="D165" s="120">
        <v>0</v>
      </c>
      <c r="E165" s="10">
        <v>1476666</v>
      </c>
      <c r="F165" s="25">
        <v>1336478</v>
      </c>
      <c r="G165" s="25">
        <v>0</v>
      </c>
      <c r="H165" s="16">
        <v>1336478</v>
      </c>
      <c r="I165" s="16">
        <v>140188</v>
      </c>
      <c r="J165" s="25">
        <v>365153</v>
      </c>
      <c r="K165" s="25">
        <v>0</v>
      </c>
      <c r="L165" s="58">
        <v>0</v>
      </c>
      <c r="M165" s="58">
        <v>0</v>
      </c>
      <c r="N165" s="25"/>
      <c r="O165" s="90">
        <v>0</v>
      </c>
      <c r="P165" s="92">
        <v>-224965</v>
      </c>
      <c r="Q165" s="55"/>
      <c r="R165" s="43"/>
      <c r="S165" s="55">
        <v>365153</v>
      </c>
      <c r="T165" s="34"/>
      <c r="U165" s="34"/>
      <c r="V165" s="55"/>
      <c r="W165" s="11"/>
      <c r="X165" s="10"/>
      <c r="Y165" s="10"/>
      <c r="Z165" s="10"/>
      <c r="AA165" s="10"/>
      <c r="AB165" s="10"/>
      <c r="AC165" s="10"/>
      <c r="AD165" s="16"/>
      <c r="AE165" s="16"/>
      <c r="AF165" s="10"/>
      <c r="AG165" s="11"/>
      <c r="AH165" s="11"/>
      <c r="AI165" s="11"/>
      <c r="AJ165" s="11"/>
      <c r="AK165" s="16"/>
      <c r="AL165" s="16"/>
      <c r="AM165" s="99"/>
      <c r="AN165" s="106">
        <v>140188</v>
      </c>
    </row>
    <row r="166" spans="1:40" ht="15.75" thickBot="1" x14ac:dyDescent="0.3">
      <c r="A166" s="46">
        <v>2730</v>
      </c>
      <c r="B166" s="94" t="s">
        <v>210</v>
      </c>
      <c r="C166" s="58">
        <v>470746</v>
      </c>
      <c r="D166" s="120">
        <v>0</v>
      </c>
      <c r="E166" s="10">
        <v>470746</v>
      </c>
      <c r="F166" s="25">
        <v>1237146</v>
      </c>
      <c r="G166" s="25">
        <v>0</v>
      </c>
      <c r="H166" s="16">
        <v>1237146</v>
      </c>
      <c r="I166" s="16">
        <v>-766400</v>
      </c>
      <c r="J166" s="25">
        <v>84483</v>
      </c>
      <c r="K166" s="25">
        <v>0</v>
      </c>
      <c r="L166" s="58">
        <v>0</v>
      </c>
      <c r="M166" s="58">
        <v>0</v>
      </c>
      <c r="N166" s="25"/>
      <c r="O166" s="90">
        <v>0</v>
      </c>
      <c r="P166" s="92">
        <v>-850883</v>
      </c>
      <c r="Q166" s="55"/>
      <c r="R166" s="43"/>
      <c r="S166" s="55">
        <v>850883</v>
      </c>
      <c r="T166" s="34"/>
      <c r="U166" s="34"/>
      <c r="V166" s="55"/>
      <c r="W166" s="11"/>
      <c r="X166" s="10"/>
      <c r="Y166" s="10"/>
      <c r="Z166" s="10"/>
      <c r="AA166" s="10"/>
      <c r="AB166" s="10"/>
      <c r="AC166" s="10"/>
      <c r="AD166" s="16"/>
      <c r="AE166" s="16"/>
      <c r="AF166" s="10"/>
      <c r="AG166" s="11"/>
      <c r="AH166" s="11"/>
      <c r="AI166" s="11"/>
      <c r="AJ166" s="11"/>
      <c r="AK166" s="16"/>
      <c r="AL166" s="16"/>
      <c r="AM166" s="99"/>
      <c r="AN166" s="106">
        <v>0</v>
      </c>
    </row>
    <row r="167" spans="1:40" ht="15.75" thickBot="1" x14ac:dyDescent="0.3">
      <c r="A167" s="46">
        <v>2737</v>
      </c>
      <c r="B167" s="94" t="s">
        <v>211</v>
      </c>
      <c r="C167" s="58">
        <v>702010</v>
      </c>
      <c r="D167" s="120">
        <v>0</v>
      </c>
      <c r="E167" s="10">
        <v>702010</v>
      </c>
      <c r="F167" s="25">
        <v>263439</v>
      </c>
      <c r="G167" s="25">
        <v>0</v>
      </c>
      <c r="H167" s="16">
        <v>263439</v>
      </c>
      <c r="I167" s="16">
        <v>438571</v>
      </c>
      <c r="J167" s="25">
        <v>0</v>
      </c>
      <c r="K167" s="25">
        <v>0</v>
      </c>
      <c r="L167" s="58">
        <v>0</v>
      </c>
      <c r="M167" s="58">
        <v>0</v>
      </c>
      <c r="N167" s="25"/>
      <c r="O167" s="90">
        <v>0</v>
      </c>
      <c r="P167" s="92">
        <v>438571</v>
      </c>
      <c r="Q167" s="55"/>
      <c r="R167" s="43"/>
      <c r="S167" s="55">
        <v>0</v>
      </c>
      <c r="T167" s="34"/>
      <c r="U167" s="34"/>
      <c r="V167" s="55"/>
      <c r="W167" s="11"/>
      <c r="X167" s="10"/>
      <c r="Y167" s="10"/>
      <c r="Z167" s="10"/>
      <c r="AA167" s="10"/>
      <c r="AB167" s="10"/>
      <c r="AC167" s="10"/>
      <c r="AD167" s="16"/>
      <c r="AE167" s="16"/>
      <c r="AF167" s="10"/>
      <c r="AG167" s="11"/>
      <c r="AH167" s="11"/>
      <c r="AI167" s="11"/>
      <c r="AJ167" s="11"/>
      <c r="AK167" s="16"/>
      <c r="AL167" s="16"/>
      <c r="AM167" s="99"/>
      <c r="AN167" s="106">
        <v>438571</v>
      </c>
    </row>
    <row r="168" spans="1:40" ht="15.75" thickBot="1" x14ac:dyDescent="0.3">
      <c r="A168" s="46">
        <v>2758</v>
      </c>
      <c r="B168" s="94" t="s">
        <v>212</v>
      </c>
      <c r="C168" s="58">
        <v>1067080</v>
      </c>
      <c r="D168" s="120">
        <v>38169</v>
      </c>
      <c r="E168" s="10">
        <v>1105249</v>
      </c>
      <c r="F168" s="25">
        <v>7347096</v>
      </c>
      <c r="G168" s="25">
        <v>7771</v>
      </c>
      <c r="H168" s="16">
        <v>7354867</v>
      </c>
      <c r="I168" s="16">
        <v>-6249618</v>
      </c>
      <c r="J168" s="25">
        <v>657727.6</v>
      </c>
      <c r="K168" s="25">
        <v>0</v>
      </c>
      <c r="L168" s="58">
        <v>0</v>
      </c>
      <c r="M168" s="58">
        <v>0</v>
      </c>
      <c r="N168" s="25"/>
      <c r="O168" s="90">
        <v>0</v>
      </c>
      <c r="P168" s="92">
        <v>-6907345.5999999996</v>
      </c>
      <c r="Q168" s="55"/>
      <c r="R168" s="43"/>
      <c r="S168" s="55">
        <v>6907345.5999999996</v>
      </c>
      <c r="T168" s="34"/>
      <c r="U168" s="34"/>
      <c r="V168" s="55"/>
      <c r="W168" s="11"/>
      <c r="X168" s="10"/>
      <c r="Y168" s="10"/>
      <c r="Z168" s="10"/>
      <c r="AA168" s="10"/>
      <c r="AB168" s="10"/>
      <c r="AC168" s="10"/>
      <c r="AD168" s="16"/>
      <c r="AE168" s="16"/>
      <c r="AF168" s="10"/>
      <c r="AG168" s="11"/>
      <c r="AH168" s="11"/>
      <c r="AI168" s="11"/>
      <c r="AJ168" s="11"/>
      <c r="AK168" s="16"/>
      <c r="AL168" s="16"/>
      <c r="AM168" s="99"/>
      <c r="AN168" s="106">
        <v>0</v>
      </c>
    </row>
    <row r="169" spans="1:40" ht="15.75" thickBot="1" x14ac:dyDescent="0.3">
      <c r="A169" s="46">
        <v>2793</v>
      </c>
      <c r="B169" s="94" t="s">
        <v>213</v>
      </c>
      <c r="C169" s="58">
        <v>1204887</v>
      </c>
      <c r="D169" s="120">
        <v>23313</v>
      </c>
      <c r="E169" s="10">
        <v>1228200</v>
      </c>
      <c r="F169" s="25">
        <v>3548948</v>
      </c>
      <c r="G169" s="25">
        <v>7771</v>
      </c>
      <c r="H169" s="16">
        <v>3556719</v>
      </c>
      <c r="I169" s="16">
        <v>-2328519</v>
      </c>
      <c r="J169" s="25">
        <v>2284956.5</v>
      </c>
      <c r="K169" s="25">
        <v>400774.5</v>
      </c>
      <c r="L169" s="58">
        <v>0</v>
      </c>
      <c r="M169" s="58">
        <v>0</v>
      </c>
      <c r="N169" s="25"/>
      <c r="O169" s="90">
        <v>0</v>
      </c>
      <c r="P169" s="92">
        <v>-5014250</v>
      </c>
      <c r="Q169" s="55"/>
      <c r="R169" s="43"/>
      <c r="S169" s="55">
        <v>5014250</v>
      </c>
      <c r="T169" s="34"/>
      <c r="U169" s="34"/>
      <c r="V169" s="55"/>
      <c r="W169" s="11"/>
      <c r="X169" s="10"/>
      <c r="Y169" s="10"/>
      <c r="Z169" s="10"/>
      <c r="AA169" s="10"/>
      <c r="AB169" s="10"/>
      <c r="AC169" s="10"/>
      <c r="AD169" s="16"/>
      <c r="AE169" s="16"/>
      <c r="AF169" s="10"/>
      <c r="AG169" s="11"/>
      <c r="AH169" s="11"/>
      <c r="AI169" s="11"/>
      <c r="AJ169" s="11"/>
      <c r="AK169" s="16"/>
      <c r="AL169" s="16"/>
      <c r="AM169" s="99"/>
      <c r="AN169" s="106">
        <v>0</v>
      </c>
    </row>
    <row r="170" spans="1:40" ht="15.75" thickBot="1" x14ac:dyDescent="0.3">
      <c r="A170" s="46">
        <v>1376</v>
      </c>
      <c r="B170" s="94" t="s">
        <v>214</v>
      </c>
      <c r="C170" s="58">
        <v>4454916</v>
      </c>
      <c r="D170" s="120">
        <v>0</v>
      </c>
      <c r="E170" s="10">
        <v>4454916</v>
      </c>
      <c r="F170" s="25">
        <v>1620750</v>
      </c>
      <c r="G170" s="25">
        <v>25446</v>
      </c>
      <c r="H170" s="16">
        <v>1646196</v>
      </c>
      <c r="I170" s="16">
        <v>2808720</v>
      </c>
      <c r="J170" s="25">
        <v>285486</v>
      </c>
      <c r="K170" s="25">
        <v>39370.660000000003</v>
      </c>
      <c r="L170" s="58">
        <v>0</v>
      </c>
      <c r="M170" s="58">
        <v>0</v>
      </c>
      <c r="N170" s="25"/>
      <c r="O170" s="90">
        <v>0</v>
      </c>
      <c r="P170" s="92">
        <v>2483863.34</v>
      </c>
      <c r="Q170" s="55"/>
      <c r="R170" s="43"/>
      <c r="S170" s="55">
        <v>324856.65999999997</v>
      </c>
      <c r="T170" s="34"/>
      <c r="U170" s="34"/>
      <c r="V170" s="55"/>
      <c r="W170" s="11"/>
      <c r="X170" s="10"/>
      <c r="Y170" s="10"/>
      <c r="Z170" s="10"/>
      <c r="AA170" s="10"/>
      <c r="AB170" s="10"/>
      <c r="AC170" s="10"/>
      <c r="AD170" s="16"/>
      <c r="AE170" s="16"/>
      <c r="AF170" s="10"/>
      <c r="AG170" s="11"/>
      <c r="AH170" s="11"/>
      <c r="AI170" s="11"/>
      <c r="AJ170" s="11"/>
      <c r="AK170" s="16"/>
      <c r="AL170" s="16"/>
      <c r="AM170" s="99"/>
      <c r="AN170" s="106">
        <v>2808720</v>
      </c>
    </row>
    <row r="171" spans="1:40" ht="15.75" thickBot="1" x14ac:dyDescent="0.3">
      <c r="A171" s="46">
        <v>2800</v>
      </c>
      <c r="B171" s="94" t="s">
        <v>215</v>
      </c>
      <c r="C171" s="58">
        <v>1235327</v>
      </c>
      <c r="D171" s="120">
        <v>0</v>
      </c>
      <c r="E171" s="10">
        <v>1235327</v>
      </c>
      <c r="F171" s="25">
        <v>1736564</v>
      </c>
      <c r="G171" s="25">
        <v>0</v>
      </c>
      <c r="H171" s="16">
        <v>1736564</v>
      </c>
      <c r="I171" s="16">
        <v>-501237</v>
      </c>
      <c r="J171" s="25">
        <v>181387</v>
      </c>
      <c r="K171" s="25">
        <v>50892</v>
      </c>
      <c r="L171" s="58">
        <v>0</v>
      </c>
      <c r="M171" s="58">
        <v>0</v>
      </c>
      <c r="N171" s="25"/>
      <c r="O171" s="90">
        <v>0</v>
      </c>
      <c r="P171" s="92">
        <v>-733516</v>
      </c>
      <c r="Q171" s="55"/>
      <c r="R171" s="43"/>
      <c r="S171" s="55">
        <v>733516</v>
      </c>
      <c r="T171" s="34"/>
      <c r="U171" s="34"/>
      <c r="V171" s="55"/>
      <c r="W171" s="11"/>
      <c r="X171" s="10"/>
      <c r="Y171" s="10"/>
      <c r="Z171" s="10"/>
      <c r="AA171" s="10"/>
      <c r="AB171" s="10"/>
      <c r="AC171" s="10"/>
      <c r="AD171" s="16"/>
      <c r="AE171" s="16"/>
      <c r="AF171" s="10"/>
      <c r="AG171" s="11"/>
      <c r="AH171" s="11"/>
      <c r="AI171" s="11"/>
      <c r="AJ171" s="11"/>
      <c r="AK171" s="16"/>
      <c r="AL171" s="16"/>
      <c r="AM171" s="99"/>
      <c r="AN171" s="106">
        <v>0</v>
      </c>
    </row>
    <row r="172" spans="1:40" ht="15.75" thickBot="1" x14ac:dyDescent="0.3">
      <c r="A172" s="46">
        <v>2814</v>
      </c>
      <c r="B172" s="94" t="s">
        <v>216</v>
      </c>
      <c r="C172" s="58">
        <v>377195</v>
      </c>
      <c r="D172" s="120">
        <v>0</v>
      </c>
      <c r="E172" s="10">
        <v>377195</v>
      </c>
      <c r="F172" s="25">
        <v>816986</v>
      </c>
      <c r="G172" s="25">
        <v>0</v>
      </c>
      <c r="H172" s="16">
        <v>816986</v>
      </c>
      <c r="I172" s="16">
        <v>-439791</v>
      </c>
      <c r="J172" s="25">
        <v>206318</v>
      </c>
      <c r="K172" s="25">
        <v>12723</v>
      </c>
      <c r="L172" s="58">
        <v>0</v>
      </c>
      <c r="M172" s="58">
        <v>0</v>
      </c>
      <c r="N172" s="25"/>
      <c r="O172" s="90">
        <v>0</v>
      </c>
      <c r="P172" s="92">
        <v>-658832</v>
      </c>
      <c r="Q172" s="55"/>
      <c r="R172" s="43"/>
      <c r="S172" s="55">
        <v>658832</v>
      </c>
      <c r="T172" s="34"/>
      <c r="U172" s="34"/>
      <c r="V172" s="55"/>
      <c r="W172" s="11"/>
      <c r="X172" s="10"/>
      <c r="Y172" s="10"/>
      <c r="Z172" s="10"/>
      <c r="AA172" s="10"/>
      <c r="AB172" s="10"/>
      <c r="AC172" s="10"/>
      <c r="AD172" s="16"/>
      <c r="AE172" s="16"/>
      <c r="AF172" s="10"/>
      <c r="AG172" s="11"/>
      <c r="AH172" s="11"/>
      <c r="AI172" s="11"/>
      <c r="AJ172" s="11"/>
      <c r="AK172" s="16"/>
      <c r="AL172" s="16"/>
      <c r="AM172" s="99"/>
      <c r="AN172" s="106">
        <v>0</v>
      </c>
    </row>
    <row r="173" spans="1:40" ht="15.75" thickBot="1" x14ac:dyDescent="0.3">
      <c r="A173" s="46">
        <v>5960</v>
      </c>
      <c r="B173" s="94" t="s">
        <v>217</v>
      </c>
      <c r="C173" s="58">
        <v>830127</v>
      </c>
      <c r="D173" s="120">
        <v>0</v>
      </c>
      <c r="E173" s="10">
        <v>830127</v>
      </c>
      <c r="F173" s="25">
        <v>364534</v>
      </c>
      <c r="G173" s="25">
        <v>0</v>
      </c>
      <c r="H173" s="16">
        <v>364534</v>
      </c>
      <c r="I173" s="16">
        <v>465593</v>
      </c>
      <c r="J173" s="25">
        <v>0</v>
      </c>
      <c r="K173" s="25">
        <v>0</v>
      </c>
      <c r="L173" s="58">
        <v>0</v>
      </c>
      <c r="M173" s="58">
        <v>0</v>
      </c>
      <c r="N173" s="25"/>
      <c r="O173" s="90">
        <v>0</v>
      </c>
      <c r="P173" s="92">
        <v>465593</v>
      </c>
      <c r="Q173" s="55"/>
      <c r="R173" s="43"/>
      <c r="S173" s="55">
        <v>0</v>
      </c>
      <c r="T173" s="34"/>
      <c r="U173" s="34"/>
      <c r="V173" s="55"/>
      <c r="W173" s="11"/>
      <c r="X173" s="10"/>
      <c r="Y173" s="10"/>
      <c r="Z173" s="10"/>
      <c r="AA173" s="10"/>
      <c r="AB173" s="10"/>
      <c r="AC173" s="10"/>
      <c r="AD173" s="16"/>
      <c r="AE173" s="16"/>
      <c r="AF173" s="10"/>
      <c r="AG173" s="11"/>
      <c r="AH173" s="11"/>
      <c r="AI173" s="11"/>
      <c r="AJ173" s="11"/>
      <c r="AK173" s="16"/>
      <c r="AL173" s="16"/>
      <c r="AM173" s="99"/>
      <c r="AN173" s="106">
        <v>465593</v>
      </c>
    </row>
    <row r="174" spans="1:40" ht="15.75" thickBot="1" x14ac:dyDescent="0.3">
      <c r="A174" s="46">
        <v>2828</v>
      </c>
      <c r="B174" s="94" t="s">
        <v>218</v>
      </c>
      <c r="C174" s="58">
        <v>841407</v>
      </c>
      <c r="D174" s="120">
        <v>0</v>
      </c>
      <c r="E174" s="10">
        <v>841407</v>
      </c>
      <c r="F174" s="25">
        <v>1319650</v>
      </c>
      <c r="G174" s="25">
        <v>0</v>
      </c>
      <c r="H174" s="16">
        <v>1319650</v>
      </c>
      <c r="I174" s="16">
        <v>-478243</v>
      </c>
      <c r="J174" s="25">
        <v>77729</v>
      </c>
      <c r="K174" s="25">
        <v>25446</v>
      </c>
      <c r="L174" s="58">
        <v>0</v>
      </c>
      <c r="M174" s="58">
        <v>0</v>
      </c>
      <c r="N174" s="25"/>
      <c r="O174" s="90">
        <v>0</v>
      </c>
      <c r="P174" s="92">
        <v>-581418</v>
      </c>
      <c r="Q174" s="55"/>
      <c r="R174" s="43"/>
      <c r="S174" s="55">
        <v>581418</v>
      </c>
      <c r="T174" s="34"/>
      <c r="U174" s="34"/>
      <c r="V174" s="55"/>
      <c r="W174" s="11"/>
      <c r="X174" s="10"/>
      <c r="Y174" s="10"/>
      <c r="Z174" s="10"/>
      <c r="AA174" s="10"/>
      <c r="AB174" s="10"/>
      <c r="AC174" s="10"/>
      <c r="AD174" s="16"/>
      <c r="AE174" s="16"/>
      <c r="AF174" s="10"/>
      <c r="AG174" s="11"/>
      <c r="AH174" s="11"/>
      <c r="AI174" s="11"/>
      <c r="AJ174" s="11"/>
      <c r="AK174" s="16"/>
      <c r="AL174" s="16"/>
      <c r="AM174" s="99"/>
      <c r="AN174" s="106">
        <v>0</v>
      </c>
    </row>
    <row r="175" spans="1:40" ht="15.75" thickBot="1" x14ac:dyDescent="0.3">
      <c r="A175" s="46">
        <v>2835</v>
      </c>
      <c r="B175" s="94" t="s">
        <v>219</v>
      </c>
      <c r="C175" s="58">
        <v>5195856</v>
      </c>
      <c r="D175" s="120">
        <v>31084</v>
      </c>
      <c r="E175" s="10">
        <v>5226940</v>
      </c>
      <c r="F175" s="25">
        <v>2015308</v>
      </c>
      <c r="G175" s="25">
        <v>0</v>
      </c>
      <c r="H175" s="16">
        <v>2015308</v>
      </c>
      <c r="I175" s="16">
        <v>3211632</v>
      </c>
      <c r="J175" s="25">
        <v>264578</v>
      </c>
      <c r="K175" s="25">
        <v>0</v>
      </c>
      <c r="L175" s="58">
        <v>0</v>
      </c>
      <c r="M175" s="58">
        <v>0</v>
      </c>
      <c r="N175" s="25"/>
      <c r="O175" s="90">
        <v>0</v>
      </c>
      <c r="P175" s="92">
        <v>2947054</v>
      </c>
      <c r="Q175" s="55"/>
      <c r="R175" s="43"/>
      <c r="S175" s="55">
        <v>264578</v>
      </c>
      <c r="T175" s="34"/>
      <c r="U175" s="34"/>
      <c r="V175" s="55"/>
      <c r="W175" s="11"/>
      <c r="X175" s="10"/>
      <c r="Y175" s="10"/>
      <c r="Z175" s="10"/>
      <c r="AA175" s="10"/>
      <c r="AB175" s="10"/>
      <c r="AC175" s="10"/>
      <c r="AD175" s="16"/>
      <c r="AE175" s="16"/>
      <c r="AF175" s="10"/>
      <c r="AG175" s="11"/>
      <c r="AH175" s="11"/>
      <c r="AI175" s="11"/>
      <c r="AJ175" s="11"/>
      <c r="AK175" s="16"/>
      <c r="AL175" s="16"/>
      <c r="AM175" s="99"/>
      <c r="AN175" s="106">
        <v>3211632</v>
      </c>
    </row>
    <row r="176" spans="1:40" ht="15.75" thickBot="1" x14ac:dyDescent="0.3">
      <c r="A176" s="46">
        <v>2842</v>
      </c>
      <c r="B176" s="94" t="s">
        <v>220</v>
      </c>
      <c r="C176" s="58">
        <v>2066082</v>
      </c>
      <c r="D176" s="120">
        <v>0</v>
      </c>
      <c r="E176" s="10">
        <v>2066082</v>
      </c>
      <c r="F176" s="25">
        <v>311381</v>
      </c>
      <c r="G176" s="25">
        <v>0</v>
      </c>
      <c r="H176" s="16">
        <v>311381</v>
      </c>
      <c r="I176" s="16">
        <v>1754701</v>
      </c>
      <c r="J176" s="25">
        <v>32184</v>
      </c>
      <c r="K176" s="25">
        <v>0</v>
      </c>
      <c r="L176" s="58">
        <v>0</v>
      </c>
      <c r="M176" s="58">
        <v>0</v>
      </c>
      <c r="N176" s="25"/>
      <c r="O176" s="90">
        <v>0</v>
      </c>
      <c r="P176" s="92">
        <v>1722517</v>
      </c>
      <c r="Q176" s="55"/>
      <c r="R176" s="43"/>
      <c r="S176" s="55">
        <v>32184</v>
      </c>
      <c r="T176" s="34"/>
      <c r="U176" s="34"/>
      <c r="V176" s="55"/>
      <c r="W176" s="11"/>
      <c r="X176" s="10"/>
      <c r="Y176" s="10"/>
      <c r="Z176" s="10"/>
      <c r="AA176" s="10"/>
      <c r="AB176" s="10"/>
      <c r="AC176" s="10"/>
      <c r="AD176" s="16"/>
      <c r="AE176" s="16"/>
      <c r="AF176" s="10"/>
      <c r="AG176" s="11"/>
      <c r="AH176" s="11"/>
      <c r="AI176" s="11"/>
      <c r="AJ176" s="11"/>
      <c r="AK176" s="16"/>
      <c r="AL176" s="16"/>
      <c r="AM176" s="99"/>
      <c r="AN176" s="106">
        <v>1754701</v>
      </c>
    </row>
    <row r="177" spans="1:40" ht="15.75" thickBot="1" x14ac:dyDescent="0.3">
      <c r="A177" s="46">
        <v>1848</v>
      </c>
      <c r="B177" s="94" t="s">
        <v>7</v>
      </c>
      <c r="C177" s="58">
        <v>95854</v>
      </c>
      <c r="D177" s="120">
        <v>0</v>
      </c>
      <c r="E177" s="10">
        <v>95854</v>
      </c>
      <c r="F177" s="25">
        <v>481284</v>
      </c>
      <c r="G177" s="25">
        <v>0</v>
      </c>
      <c r="H177" s="16">
        <v>481284</v>
      </c>
      <c r="I177" s="16">
        <v>-385430</v>
      </c>
      <c r="J177" s="25">
        <v>0</v>
      </c>
      <c r="K177" s="25">
        <v>0</v>
      </c>
      <c r="L177" s="58">
        <v>0</v>
      </c>
      <c r="M177" s="58">
        <v>0</v>
      </c>
      <c r="N177" s="25"/>
      <c r="O177" s="90">
        <v>0</v>
      </c>
      <c r="P177" s="92">
        <v>-385430</v>
      </c>
      <c r="Q177" s="55">
        <v>19128</v>
      </c>
      <c r="R177" s="43">
        <v>145551</v>
      </c>
      <c r="S177" s="55">
        <v>220751</v>
      </c>
      <c r="T177" s="34"/>
      <c r="U177" s="34"/>
      <c r="V177" s="57"/>
      <c r="W177" s="10"/>
      <c r="X177" s="10"/>
      <c r="Y177" s="10"/>
      <c r="Z177" s="10"/>
      <c r="AA177" s="10"/>
      <c r="AB177" s="10"/>
      <c r="AC177" s="10"/>
      <c r="AD177" s="16"/>
      <c r="AE177" s="16"/>
      <c r="AF177" s="10"/>
      <c r="AG177" s="11"/>
      <c r="AH177" s="11"/>
      <c r="AI177" s="11"/>
      <c r="AJ177" s="11"/>
      <c r="AK177" s="16"/>
      <c r="AL177" s="16"/>
      <c r="AM177" s="99"/>
      <c r="AN177" s="106">
        <v>0</v>
      </c>
    </row>
    <row r="178" spans="1:40" ht="15.75" thickBot="1" x14ac:dyDescent="0.3">
      <c r="A178" s="46">
        <v>2849</v>
      </c>
      <c r="B178" s="94" t="s">
        <v>221</v>
      </c>
      <c r="C178" s="58">
        <v>2349024</v>
      </c>
      <c r="D178" s="120">
        <v>15542</v>
      </c>
      <c r="E178" s="10">
        <v>2364566</v>
      </c>
      <c r="F178" s="25">
        <v>2751943</v>
      </c>
      <c r="G178" s="25">
        <v>20494</v>
      </c>
      <c r="H178" s="16">
        <v>2772437</v>
      </c>
      <c r="I178" s="16">
        <v>-407871</v>
      </c>
      <c r="J178" s="25">
        <v>922470</v>
      </c>
      <c r="K178" s="25">
        <v>152676</v>
      </c>
      <c r="L178" s="58">
        <v>0</v>
      </c>
      <c r="M178" s="58">
        <v>0</v>
      </c>
      <c r="N178" s="25"/>
      <c r="O178" s="90">
        <v>0</v>
      </c>
      <c r="P178" s="92">
        <v>-1483017</v>
      </c>
      <c r="Q178" s="55"/>
      <c r="R178" s="43"/>
      <c r="S178" s="55">
        <v>1483017</v>
      </c>
      <c r="T178" s="34"/>
      <c r="U178" s="34"/>
      <c r="V178" s="55"/>
      <c r="W178" s="11"/>
      <c r="X178" s="10"/>
      <c r="Y178" s="10"/>
      <c r="Z178" s="10"/>
      <c r="AA178" s="10"/>
      <c r="AB178" s="10"/>
      <c r="AC178" s="10"/>
      <c r="AD178" s="16"/>
      <c r="AE178" s="16"/>
      <c r="AF178" s="10"/>
      <c r="AG178" s="11"/>
      <c r="AH178" s="11"/>
      <c r="AI178" s="11"/>
      <c r="AJ178" s="11"/>
      <c r="AK178" s="16"/>
      <c r="AL178" s="16"/>
      <c r="AM178" s="99"/>
      <c r="AN178" s="106">
        <v>0</v>
      </c>
    </row>
    <row r="179" spans="1:40" ht="15.75" thickBot="1" x14ac:dyDescent="0.3">
      <c r="A179" s="46">
        <v>2856</v>
      </c>
      <c r="B179" s="94" t="s">
        <v>222</v>
      </c>
      <c r="C179" s="58">
        <v>1182417</v>
      </c>
      <c r="D179" s="120">
        <v>0</v>
      </c>
      <c r="E179" s="10">
        <v>1182417</v>
      </c>
      <c r="F179" s="25">
        <v>786675</v>
      </c>
      <c r="G179" s="25">
        <v>0</v>
      </c>
      <c r="H179" s="16">
        <v>786675</v>
      </c>
      <c r="I179" s="16">
        <v>395742</v>
      </c>
      <c r="J179" s="25">
        <v>60345</v>
      </c>
      <c r="K179" s="25">
        <v>0</v>
      </c>
      <c r="L179" s="58">
        <v>0</v>
      </c>
      <c r="M179" s="58">
        <v>0</v>
      </c>
      <c r="N179" s="25"/>
      <c r="O179" s="90">
        <v>0</v>
      </c>
      <c r="P179" s="92">
        <v>335397</v>
      </c>
      <c r="Q179" s="55"/>
      <c r="R179" s="43"/>
      <c r="S179" s="55">
        <v>60345</v>
      </c>
      <c r="T179" s="34"/>
      <c r="U179" s="34"/>
      <c r="V179" s="55"/>
      <c r="W179" s="11"/>
      <c r="X179" s="10"/>
      <c r="Y179" s="10"/>
      <c r="Z179" s="10"/>
      <c r="AA179" s="10"/>
      <c r="AB179" s="10"/>
      <c r="AC179" s="10"/>
      <c r="AD179" s="16"/>
      <c r="AE179" s="16"/>
      <c r="AF179" s="10"/>
      <c r="AG179" s="11"/>
      <c r="AH179" s="11"/>
      <c r="AI179" s="11"/>
      <c r="AJ179" s="11"/>
      <c r="AK179" s="16"/>
      <c r="AL179" s="16"/>
      <c r="AM179" s="99"/>
      <c r="AN179" s="106">
        <v>395742</v>
      </c>
    </row>
    <row r="180" spans="1:40" ht="15.75" thickBot="1" x14ac:dyDescent="0.3">
      <c r="A180" s="46">
        <v>2863</v>
      </c>
      <c r="B180" s="94" t="s">
        <v>223</v>
      </c>
      <c r="C180" s="58">
        <v>223885</v>
      </c>
      <c r="D180" s="120">
        <v>0</v>
      </c>
      <c r="E180" s="10">
        <v>223885</v>
      </c>
      <c r="F180" s="25">
        <v>439171</v>
      </c>
      <c r="G180" s="25">
        <v>0</v>
      </c>
      <c r="H180" s="16">
        <v>439171</v>
      </c>
      <c r="I180" s="16">
        <v>-215286</v>
      </c>
      <c r="J180" s="25">
        <v>0</v>
      </c>
      <c r="K180" s="25">
        <v>0</v>
      </c>
      <c r="L180" s="58">
        <v>0</v>
      </c>
      <c r="M180" s="58">
        <v>0</v>
      </c>
      <c r="N180" s="25"/>
      <c r="O180" s="90">
        <v>0</v>
      </c>
      <c r="P180" s="92">
        <v>-215286</v>
      </c>
      <c r="Q180" s="55"/>
      <c r="R180" s="43"/>
      <c r="S180" s="55">
        <v>215286</v>
      </c>
      <c r="T180" s="34"/>
      <c r="U180" s="34"/>
      <c r="V180" s="55"/>
      <c r="W180" s="11"/>
      <c r="X180" s="10"/>
      <c r="Y180" s="10"/>
      <c r="Z180" s="10"/>
      <c r="AA180" s="10"/>
      <c r="AB180" s="10"/>
      <c r="AC180" s="10"/>
      <c r="AD180" s="16"/>
      <c r="AE180" s="16"/>
      <c r="AF180" s="10"/>
      <c r="AG180" s="11"/>
      <c r="AH180" s="11"/>
      <c r="AI180" s="11"/>
      <c r="AJ180" s="11"/>
      <c r="AK180" s="16"/>
      <c r="AL180" s="16"/>
      <c r="AM180" s="99"/>
      <c r="AN180" s="106">
        <v>0</v>
      </c>
    </row>
    <row r="181" spans="1:40" ht="15.75" thickBot="1" x14ac:dyDescent="0.3">
      <c r="A181" s="46">
        <v>3862</v>
      </c>
      <c r="B181" s="94" t="s">
        <v>224</v>
      </c>
      <c r="C181" s="58">
        <v>1298618</v>
      </c>
      <c r="D181" s="120">
        <v>0</v>
      </c>
      <c r="E181" s="10">
        <v>1298618</v>
      </c>
      <c r="F181" s="25">
        <v>178243</v>
      </c>
      <c r="G181" s="25">
        <v>0</v>
      </c>
      <c r="H181" s="16">
        <v>178243</v>
      </c>
      <c r="I181" s="16">
        <v>1120375</v>
      </c>
      <c r="J181" s="25">
        <v>8046</v>
      </c>
      <c r="K181" s="25">
        <v>20769</v>
      </c>
      <c r="L181" s="58">
        <v>0</v>
      </c>
      <c r="M181" s="58">
        <v>0</v>
      </c>
      <c r="N181" s="25"/>
      <c r="O181" s="90">
        <v>0</v>
      </c>
      <c r="P181" s="92">
        <v>1091560</v>
      </c>
      <c r="Q181" s="55"/>
      <c r="R181" s="43"/>
      <c r="S181" s="55">
        <v>0</v>
      </c>
      <c r="T181" s="34">
        <v>6429</v>
      </c>
      <c r="U181" s="34">
        <v>9328</v>
      </c>
      <c r="V181" s="55">
        <v>13058</v>
      </c>
      <c r="W181" s="11"/>
      <c r="X181" s="10"/>
      <c r="Y181" s="10"/>
      <c r="Z181" s="10"/>
      <c r="AA181" s="10"/>
      <c r="AB181" s="10"/>
      <c r="AC181" s="10"/>
      <c r="AD181" s="16"/>
      <c r="AE181" s="16"/>
      <c r="AF181" s="10"/>
      <c r="AG181" s="11"/>
      <c r="AH181" s="11"/>
      <c r="AI181" s="11"/>
      <c r="AJ181" s="11"/>
      <c r="AK181" s="16"/>
      <c r="AL181" s="16"/>
      <c r="AM181" s="99"/>
      <c r="AN181" s="106">
        <v>1120375</v>
      </c>
    </row>
    <row r="182" spans="1:40" ht="15.75" thickBot="1" x14ac:dyDescent="0.3">
      <c r="A182" s="46">
        <v>2885</v>
      </c>
      <c r="B182" s="94" t="s">
        <v>225</v>
      </c>
      <c r="C182" s="58">
        <v>1819629</v>
      </c>
      <c r="D182" s="120">
        <v>38169</v>
      </c>
      <c r="E182" s="10">
        <v>1857798</v>
      </c>
      <c r="F182" s="25">
        <v>1942976</v>
      </c>
      <c r="G182" s="25">
        <v>0</v>
      </c>
      <c r="H182" s="16">
        <v>1942976</v>
      </c>
      <c r="I182" s="16">
        <v>-85178</v>
      </c>
      <c r="J182" s="25">
        <v>193104</v>
      </c>
      <c r="K182" s="25">
        <v>0</v>
      </c>
      <c r="L182" s="58">
        <v>0</v>
      </c>
      <c r="M182" s="58">
        <v>0</v>
      </c>
      <c r="N182" s="25"/>
      <c r="O182" s="90">
        <v>0</v>
      </c>
      <c r="P182" s="92">
        <v>-278282</v>
      </c>
      <c r="Q182" s="55"/>
      <c r="R182" s="43"/>
      <c r="S182" s="55">
        <v>278282</v>
      </c>
      <c r="T182" s="34"/>
      <c r="U182" s="34"/>
      <c r="V182" s="55"/>
      <c r="W182" s="11"/>
      <c r="X182" s="10"/>
      <c r="Y182" s="10"/>
      <c r="Z182" s="10"/>
      <c r="AA182" s="10"/>
      <c r="AB182" s="10"/>
      <c r="AC182" s="10"/>
      <c r="AD182" s="16"/>
      <c r="AE182" s="16"/>
      <c r="AF182" s="10"/>
      <c r="AG182" s="11"/>
      <c r="AH182" s="11"/>
      <c r="AI182" s="11"/>
      <c r="AJ182" s="11"/>
      <c r="AK182" s="16"/>
      <c r="AL182" s="16"/>
      <c r="AM182" s="99"/>
      <c r="AN182" s="106">
        <v>0</v>
      </c>
    </row>
    <row r="183" spans="1:40" ht="15.75" thickBot="1" x14ac:dyDescent="0.3">
      <c r="A183" s="46">
        <v>2884</v>
      </c>
      <c r="B183" s="94" t="s">
        <v>226</v>
      </c>
      <c r="C183" s="58">
        <v>1122088</v>
      </c>
      <c r="D183" s="120">
        <v>0</v>
      </c>
      <c r="E183" s="10">
        <v>1122088</v>
      </c>
      <c r="F183" s="25">
        <v>624981</v>
      </c>
      <c r="G183" s="25">
        <v>0</v>
      </c>
      <c r="H183" s="16">
        <v>624981</v>
      </c>
      <c r="I183" s="16">
        <v>497107</v>
      </c>
      <c r="J183" s="25">
        <v>60844</v>
      </c>
      <c r="K183" s="25">
        <v>0</v>
      </c>
      <c r="L183" s="58">
        <v>0</v>
      </c>
      <c r="M183" s="58">
        <v>0</v>
      </c>
      <c r="N183" s="25"/>
      <c r="O183" s="90">
        <v>0</v>
      </c>
      <c r="P183" s="92">
        <v>436263</v>
      </c>
      <c r="Q183" s="55"/>
      <c r="R183" s="43"/>
      <c r="S183" s="55">
        <v>60844</v>
      </c>
      <c r="T183" s="34"/>
      <c r="U183" s="34"/>
      <c r="V183" s="55"/>
      <c r="W183" s="11"/>
      <c r="X183" s="10"/>
      <c r="Y183" s="10"/>
      <c r="Z183" s="10"/>
      <c r="AA183" s="10"/>
      <c r="AB183" s="10"/>
      <c r="AC183" s="10"/>
      <c r="AD183" s="16"/>
      <c r="AE183" s="16"/>
      <c r="AF183" s="10"/>
      <c r="AG183" s="11"/>
      <c r="AH183" s="11"/>
      <c r="AI183" s="11"/>
      <c r="AJ183" s="11"/>
      <c r="AK183" s="16"/>
      <c r="AL183" s="16"/>
      <c r="AM183" s="99"/>
      <c r="AN183" s="106">
        <v>497107</v>
      </c>
    </row>
    <row r="184" spans="1:40" ht="15.75" thickBot="1" x14ac:dyDescent="0.3">
      <c r="A184" s="46">
        <v>2891</v>
      </c>
      <c r="B184" s="94" t="s">
        <v>45</v>
      </c>
      <c r="C184" s="58">
        <v>308157</v>
      </c>
      <c r="D184" s="120">
        <v>0</v>
      </c>
      <c r="E184" s="10">
        <v>308157</v>
      </c>
      <c r="F184" s="25">
        <v>358673</v>
      </c>
      <c r="G184" s="25">
        <v>0</v>
      </c>
      <c r="H184" s="16">
        <v>358673</v>
      </c>
      <c r="I184" s="16">
        <v>-50516</v>
      </c>
      <c r="J184" s="25">
        <v>0</v>
      </c>
      <c r="K184" s="25">
        <v>0</v>
      </c>
      <c r="L184" s="58">
        <v>0</v>
      </c>
      <c r="M184" s="58">
        <v>0</v>
      </c>
      <c r="N184" s="25"/>
      <c r="O184" s="90">
        <v>0</v>
      </c>
      <c r="P184" s="92">
        <v>-50516</v>
      </c>
      <c r="Q184" s="55"/>
      <c r="R184" s="43">
        <v>16883</v>
      </c>
      <c r="S184" s="55">
        <v>33633</v>
      </c>
      <c r="T184" s="34"/>
      <c r="U184" s="34"/>
      <c r="V184" s="55"/>
      <c r="W184" s="11"/>
      <c r="X184" s="10"/>
      <c r="Y184" s="10"/>
      <c r="Z184" s="45"/>
      <c r="AA184" s="10"/>
      <c r="AB184" s="10"/>
      <c r="AC184" s="10"/>
      <c r="AD184" s="16"/>
      <c r="AE184" s="16"/>
      <c r="AF184" s="10"/>
      <c r="AG184" s="10"/>
      <c r="AH184" s="10"/>
      <c r="AI184" s="10"/>
      <c r="AJ184" s="10"/>
      <c r="AK184" s="10"/>
      <c r="AL184" s="16"/>
      <c r="AM184" s="99"/>
      <c r="AN184" s="106">
        <v>0</v>
      </c>
    </row>
    <row r="185" spans="1:40" ht="15.75" thickBot="1" x14ac:dyDescent="0.3">
      <c r="A185" s="46">
        <v>2898</v>
      </c>
      <c r="B185" s="94" t="s">
        <v>227</v>
      </c>
      <c r="C185" s="58">
        <v>969906</v>
      </c>
      <c r="D185" s="120">
        <v>0</v>
      </c>
      <c r="E185" s="10">
        <v>969906</v>
      </c>
      <c r="F185" s="25">
        <v>687485</v>
      </c>
      <c r="G185" s="25">
        <v>0</v>
      </c>
      <c r="H185" s="16">
        <v>687485</v>
      </c>
      <c r="I185" s="16">
        <v>282421</v>
      </c>
      <c r="J185" s="25">
        <v>163856</v>
      </c>
      <c r="K185" s="25">
        <v>0</v>
      </c>
      <c r="L185" s="58">
        <v>0</v>
      </c>
      <c r="M185" s="58">
        <v>0</v>
      </c>
      <c r="N185" s="25"/>
      <c r="O185" s="90">
        <v>0</v>
      </c>
      <c r="P185" s="92">
        <v>118565</v>
      </c>
      <c r="Q185" s="55"/>
      <c r="R185" s="43"/>
      <c r="S185" s="55">
        <v>163856</v>
      </c>
      <c r="T185" s="34"/>
      <c r="U185" s="34"/>
      <c r="V185" s="55"/>
      <c r="W185" s="11"/>
      <c r="X185" s="10"/>
      <c r="Y185" s="10"/>
      <c r="Z185" s="10"/>
      <c r="AA185" s="10"/>
      <c r="AB185" s="10"/>
      <c r="AC185" s="10"/>
      <c r="AD185" s="16"/>
      <c r="AE185" s="16"/>
      <c r="AF185" s="10"/>
      <c r="AG185" s="11"/>
      <c r="AH185" s="11"/>
      <c r="AI185" s="11"/>
      <c r="AJ185" s="11"/>
      <c r="AK185" s="16"/>
      <c r="AL185" s="16"/>
      <c r="AM185" s="99"/>
      <c r="AN185" s="106">
        <v>282421</v>
      </c>
    </row>
    <row r="186" spans="1:40" ht="15.75" thickBot="1" x14ac:dyDescent="0.3">
      <c r="A186" s="46">
        <v>3647</v>
      </c>
      <c r="B186" s="94" t="s">
        <v>54</v>
      </c>
      <c r="C186" s="58">
        <v>287881</v>
      </c>
      <c r="D186" s="120">
        <v>0</v>
      </c>
      <c r="E186" s="10">
        <v>287881</v>
      </c>
      <c r="F186" s="25">
        <v>293186</v>
      </c>
      <c r="G186" s="25">
        <v>0</v>
      </c>
      <c r="H186" s="16">
        <v>293186</v>
      </c>
      <c r="I186" s="16">
        <v>-5305</v>
      </c>
      <c r="J186" s="25">
        <v>17384</v>
      </c>
      <c r="K186" s="25">
        <v>0</v>
      </c>
      <c r="L186" s="58">
        <v>0</v>
      </c>
      <c r="M186" s="58">
        <v>0</v>
      </c>
      <c r="N186" s="25"/>
      <c r="O186" s="90">
        <v>0</v>
      </c>
      <c r="P186" s="92">
        <v>-22689</v>
      </c>
      <c r="Q186" s="55"/>
      <c r="R186" s="43"/>
      <c r="S186" s="55">
        <v>0</v>
      </c>
      <c r="T186" s="34">
        <v>5126</v>
      </c>
      <c r="U186" s="34">
        <v>6347</v>
      </c>
      <c r="V186" s="57">
        <v>8885</v>
      </c>
      <c r="W186" s="11"/>
      <c r="X186" s="10"/>
      <c r="Y186" s="10"/>
      <c r="Z186" s="10"/>
      <c r="AA186" s="10">
        <v>2331</v>
      </c>
      <c r="AB186" s="10"/>
      <c r="AC186" s="10"/>
      <c r="AD186" s="16"/>
      <c r="AE186" s="16"/>
      <c r="AF186" s="10"/>
      <c r="AG186" s="11"/>
      <c r="AH186" s="11"/>
      <c r="AI186" s="11"/>
      <c r="AJ186" s="11"/>
      <c r="AK186" s="16"/>
      <c r="AL186" s="16"/>
      <c r="AM186" s="99"/>
      <c r="AN186" s="106">
        <v>0</v>
      </c>
    </row>
    <row r="187" spans="1:40" ht="15.75" thickBot="1" x14ac:dyDescent="0.3">
      <c r="A187" s="46">
        <v>2912</v>
      </c>
      <c r="B187" s="94" t="s">
        <v>228</v>
      </c>
      <c r="C187" s="58">
        <v>381770</v>
      </c>
      <c r="D187" s="120">
        <v>0</v>
      </c>
      <c r="E187" s="10">
        <v>381770</v>
      </c>
      <c r="F187" s="25">
        <v>509153</v>
      </c>
      <c r="G187" s="25">
        <v>0</v>
      </c>
      <c r="H187" s="16">
        <v>509153</v>
      </c>
      <c r="I187" s="16">
        <v>-127383</v>
      </c>
      <c r="J187" s="25">
        <v>0</v>
      </c>
      <c r="K187" s="25">
        <v>0</v>
      </c>
      <c r="L187" s="58">
        <v>0</v>
      </c>
      <c r="M187" s="58">
        <v>0</v>
      </c>
      <c r="N187" s="25"/>
      <c r="O187" s="90">
        <v>0</v>
      </c>
      <c r="P187" s="92">
        <v>-127383</v>
      </c>
      <c r="Q187" s="55"/>
      <c r="R187" s="43"/>
      <c r="S187" s="55">
        <v>127383</v>
      </c>
      <c r="T187" s="34"/>
      <c r="U187" s="34"/>
      <c r="V187" s="55"/>
      <c r="W187" s="11"/>
      <c r="X187" s="10"/>
      <c r="Y187" s="10"/>
      <c r="Z187" s="10"/>
      <c r="AA187" s="10"/>
      <c r="AB187" s="10"/>
      <c r="AC187" s="10"/>
      <c r="AD187" s="16"/>
      <c r="AE187" s="16"/>
      <c r="AF187" s="10"/>
      <c r="AG187" s="11"/>
      <c r="AH187" s="11"/>
      <c r="AI187" s="11"/>
      <c r="AJ187" s="11"/>
      <c r="AK187" s="16"/>
      <c r="AL187" s="16"/>
      <c r="AM187" s="99"/>
      <c r="AN187" s="106">
        <v>0</v>
      </c>
    </row>
    <row r="188" spans="1:40" ht="15.75" thickBot="1" x14ac:dyDescent="0.3">
      <c r="A188" s="46">
        <v>2940</v>
      </c>
      <c r="B188" s="94" t="s">
        <v>229</v>
      </c>
      <c r="C188" s="58">
        <v>459288</v>
      </c>
      <c r="D188" s="120">
        <v>0</v>
      </c>
      <c r="E188" s="10">
        <v>459288</v>
      </c>
      <c r="F188" s="25">
        <v>167771</v>
      </c>
      <c r="G188" s="25">
        <v>15542</v>
      </c>
      <c r="H188" s="16">
        <v>183313</v>
      </c>
      <c r="I188" s="16">
        <v>275975</v>
      </c>
      <c r="J188" s="25">
        <v>0</v>
      </c>
      <c r="K188" s="25">
        <v>0</v>
      </c>
      <c r="L188" s="58">
        <v>0</v>
      </c>
      <c r="M188" s="58">
        <v>0</v>
      </c>
      <c r="N188" s="25"/>
      <c r="O188" s="90">
        <v>0</v>
      </c>
      <c r="P188" s="92">
        <v>275975</v>
      </c>
      <c r="Q188" s="55"/>
      <c r="R188" s="43"/>
      <c r="S188" s="55">
        <v>0</v>
      </c>
      <c r="T188" s="34"/>
      <c r="U188" s="34"/>
      <c r="V188" s="55"/>
      <c r="W188" s="11"/>
      <c r="X188" s="10"/>
      <c r="Y188" s="10"/>
      <c r="Z188" s="10"/>
      <c r="AA188" s="10"/>
      <c r="AB188" s="10"/>
      <c r="AC188" s="10"/>
      <c r="AD188" s="16"/>
      <c r="AE188" s="16"/>
      <c r="AF188" s="10"/>
      <c r="AG188" s="11"/>
      <c r="AH188" s="11"/>
      <c r="AI188" s="11"/>
      <c r="AJ188" s="11"/>
      <c r="AK188" s="16"/>
      <c r="AL188" s="16"/>
      <c r="AM188" s="99"/>
      <c r="AN188" s="106">
        <v>275975</v>
      </c>
    </row>
    <row r="189" spans="1:40" ht="15.75" thickBot="1" x14ac:dyDescent="0.3">
      <c r="A189" s="46">
        <v>2961</v>
      </c>
      <c r="B189" s="94" t="s">
        <v>230</v>
      </c>
      <c r="C189" s="58">
        <v>543087</v>
      </c>
      <c r="D189" s="120">
        <v>0</v>
      </c>
      <c r="E189" s="10">
        <v>543087</v>
      </c>
      <c r="F189" s="25">
        <v>598942</v>
      </c>
      <c r="G189" s="25">
        <v>0</v>
      </c>
      <c r="H189" s="16">
        <v>598942</v>
      </c>
      <c r="I189" s="16">
        <v>-55855</v>
      </c>
      <c r="J189" s="25">
        <v>45545</v>
      </c>
      <c r="K189" s="25">
        <v>0</v>
      </c>
      <c r="L189" s="58">
        <v>0</v>
      </c>
      <c r="M189" s="58">
        <v>0</v>
      </c>
      <c r="N189" s="25"/>
      <c r="O189" s="90">
        <v>0</v>
      </c>
      <c r="P189" s="92">
        <v>-101400</v>
      </c>
      <c r="Q189" s="55"/>
      <c r="R189" s="43"/>
      <c r="S189" s="55">
        <v>101400</v>
      </c>
      <c r="T189" s="34"/>
      <c r="U189" s="34"/>
      <c r="V189" s="55"/>
      <c r="W189" s="11"/>
      <c r="X189" s="10"/>
      <c r="Y189" s="10"/>
      <c r="Z189" s="10"/>
      <c r="AA189" s="10"/>
      <c r="AB189" s="10"/>
      <c r="AC189" s="10"/>
      <c r="AD189" s="16"/>
      <c r="AE189" s="16"/>
      <c r="AF189" s="10"/>
      <c r="AG189" s="11"/>
      <c r="AH189" s="11"/>
      <c r="AI189" s="11"/>
      <c r="AJ189" s="11"/>
      <c r="AK189" s="16"/>
      <c r="AL189" s="16"/>
      <c r="AM189" s="99"/>
      <c r="AN189" s="106">
        <v>0</v>
      </c>
    </row>
    <row r="190" spans="1:40" ht="15.75" thickBot="1" x14ac:dyDescent="0.3">
      <c r="A190" s="46">
        <v>3087</v>
      </c>
      <c r="B190" s="94" t="s">
        <v>42</v>
      </c>
      <c r="C190" s="58">
        <v>359931</v>
      </c>
      <c r="D190" s="120">
        <v>0</v>
      </c>
      <c r="E190" s="10">
        <v>359931</v>
      </c>
      <c r="F190" s="25">
        <v>295014</v>
      </c>
      <c r="G190" s="25">
        <v>0</v>
      </c>
      <c r="H190" s="16">
        <v>295014</v>
      </c>
      <c r="I190" s="16">
        <v>64917</v>
      </c>
      <c r="J190" s="25">
        <v>0</v>
      </c>
      <c r="K190" s="25">
        <v>0</v>
      </c>
      <c r="L190" s="58">
        <v>0</v>
      </c>
      <c r="M190" s="58">
        <v>0</v>
      </c>
      <c r="N190" s="25"/>
      <c r="O190" s="90">
        <v>0</v>
      </c>
      <c r="P190" s="92">
        <v>64917</v>
      </c>
      <c r="Q190" s="55"/>
      <c r="R190" s="43"/>
      <c r="S190" s="55">
        <v>0</v>
      </c>
      <c r="T190" s="43"/>
      <c r="U190" s="43"/>
      <c r="V190" s="55"/>
      <c r="W190" s="11"/>
      <c r="X190" s="10"/>
      <c r="Y190" s="10"/>
      <c r="Z190" s="10"/>
      <c r="AA190" s="10"/>
      <c r="AB190" s="10"/>
      <c r="AC190" s="10"/>
      <c r="AD190" s="10"/>
      <c r="AE190" s="16"/>
      <c r="AF190" s="10"/>
      <c r="AG190" s="11"/>
      <c r="AH190" s="10"/>
      <c r="AI190" s="10"/>
      <c r="AJ190" s="10"/>
      <c r="AK190" s="16"/>
      <c r="AL190" s="16"/>
      <c r="AM190" s="99"/>
      <c r="AN190" s="106">
        <v>64917</v>
      </c>
    </row>
    <row r="191" spans="1:40" ht="15.75" thickBot="1" x14ac:dyDescent="0.3">
      <c r="A191" s="46">
        <v>3094</v>
      </c>
      <c r="B191" s="94" t="s">
        <v>231</v>
      </c>
      <c r="C191" s="58">
        <v>595932</v>
      </c>
      <c r="D191" s="120">
        <v>0</v>
      </c>
      <c r="E191" s="10">
        <v>595932</v>
      </c>
      <c r="F191" s="25">
        <v>148518</v>
      </c>
      <c r="G191" s="25">
        <v>0</v>
      </c>
      <c r="H191" s="16">
        <v>148518</v>
      </c>
      <c r="I191" s="16">
        <v>447414</v>
      </c>
      <c r="J191" s="25">
        <v>8046</v>
      </c>
      <c r="K191" s="25">
        <v>0</v>
      </c>
      <c r="L191" s="58">
        <v>0</v>
      </c>
      <c r="M191" s="58">
        <v>0</v>
      </c>
      <c r="N191" s="25"/>
      <c r="O191" s="90">
        <v>0</v>
      </c>
      <c r="P191" s="92">
        <v>439368</v>
      </c>
      <c r="Q191" s="55"/>
      <c r="R191" s="43"/>
      <c r="S191" s="55">
        <v>0</v>
      </c>
      <c r="T191" s="34">
        <v>317</v>
      </c>
      <c r="U191" s="34">
        <v>198</v>
      </c>
      <c r="V191" s="55">
        <v>278</v>
      </c>
      <c r="W191" s="11"/>
      <c r="X191" s="10"/>
      <c r="Y191" s="10"/>
      <c r="Z191" s="10"/>
      <c r="AA191" s="10">
        <v>7253</v>
      </c>
      <c r="AB191" s="10"/>
      <c r="AC191" s="10"/>
      <c r="AD191" s="16"/>
      <c r="AE191" s="16"/>
      <c r="AF191" s="10"/>
      <c r="AG191" s="11"/>
      <c r="AH191" s="11"/>
      <c r="AI191" s="11"/>
      <c r="AJ191" s="11"/>
      <c r="AK191" s="16"/>
      <c r="AL191" s="16"/>
      <c r="AM191" s="99"/>
      <c r="AN191" s="106">
        <v>447414</v>
      </c>
    </row>
    <row r="192" spans="1:40" ht="15.75" thickBot="1" x14ac:dyDescent="0.3">
      <c r="A192" s="46">
        <v>3129</v>
      </c>
      <c r="B192" s="94" t="s">
        <v>232</v>
      </c>
      <c r="C192" s="58">
        <v>3827474</v>
      </c>
      <c r="D192" s="120">
        <v>0</v>
      </c>
      <c r="E192" s="10">
        <v>3827474</v>
      </c>
      <c r="F192" s="25">
        <v>968430</v>
      </c>
      <c r="G192" s="25">
        <v>20494</v>
      </c>
      <c r="H192" s="16">
        <v>988924</v>
      </c>
      <c r="I192" s="16">
        <v>2838550</v>
      </c>
      <c r="J192" s="25">
        <v>353231</v>
      </c>
      <c r="K192" s="25">
        <v>12723</v>
      </c>
      <c r="L192" s="58">
        <v>0</v>
      </c>
      <c r="M192" s="58">
        <v>0</v>
      </c>
      <c r="N192" s="25"/>
      <c r="O192" s="90"/>
      <c r="P192" s="92">
        <v>2472596</v>
      </c>
      <c r="Q192" s="55"/>
      <c r="R192" s="43"/>
      <c r="S192" s="55">
        <v>365954</v>
      </c>
      <c r="T192" s="34"/>
      <c r="U192" s="34"/>
      <c r="V192" s="55"/>
      <c r="W192" s="11"/>
      <c r="X192" s="10"/>
      <c r="Y192" s="10"/>
      <c r="Z192" s="10"/>
      <c r="AA192" s="10"/>
      <c r="AB192" s="10"/>
      <c r="AC192" s="10"/>
      <c r="AD192" s="16"/>
      <c r="AE192" s="16"/>
      <c r="AF192" s="10"/>
      <c r="AG192" s="11"/>
      <c r="AH192" s="11"/>
      <c r="AI192" s="11"/>
      <c r="AJ192" s="11"/>
      <c r="AK192" s="16"/>
      <c r="AL192" s="16"/>
      <c r="AM192" s="99"/>
      <c r="AN192" s="106">
        <v>2838550</v>
      </c>
    </row>
    <row r="193" spans="1:40" ht="15.75" thickBot="1" x14ac:dyDescent="0.3">
      <c r="A193" s="46">
        <v>3150</v>
      </c>
      <c r="B193" s="94" t="s">
        <v>233</v>
      </c>
      <c r="C193" s="58">
        <v>767156</v>
      </c>
      <c r="D193" s="120">
        <v>0</v>
      </c>
      <c r="E193" s="10">
        <v>767156</v>
      </c>
      <c r="F193" s="25">
        <v>650994</v>
      </c>
      <c r="G193" s="25">
        <v>0</v>
      </c>
      <c r="H193" s="16">
        <v>650994</v>
      </c>
      <c r="I193" s="16">
        <v>116162</v>
      </c>
      <c r="J193" s="25">
        <v>8046</v>
      </c>
      <c r="K193" s="25">
        <v>0</v>
      </c>
      <c r="L193" s="58">
        <v>0</v>
      </c>
      <c r="M193" s="58">
        <v>0</v>
      </c>
      <c r="N193" s="25"/>
      <c r="O193" s="90">
        <v>0</v>
      </c>
      <c r="P193" s="92">
        <v>108116</v>
      </c>
      <c r="Q193" s="55"/>
      <c r="R193" s="43"/>
      <c r="S193" s="55">
        <v>8046</v>
      </c>
      <c r="T193" s="34"/>
      <c r="U193" s="34"/>
      <c r="V193" s="55"/>
      <c r="W193" s="11"/>
      <c r="X193" s="10"/>
      <c r="Y193" s="10"/>
      <c r="Z193" s="10"/>
      <c r="AA193" s="10"/>
      <c r="AB193" s="10"/>
      <c r="AC193" s="10"/>
      <c r="AD193" s="16"/>
      <c r="AE193" s="16"/>
      <c r="AF193" s="10"/>
      <c r="AG193" s="11"/>
      <c r="AH193" s="11"/>
      <c r="AI193" s="11"/>
      <c r="AJ193" s="11"/>
      <c r="AK193" s="16"/>
      <c r="AL193" s="16"/>
      <c r="AM193" s="99"/>
      <c r="AN193" s="106">
        <v>116162</v>
      </c>
    </row>
    <row r="194" spans="1:40" ht="15.75" thickBot="1" x14ac:dyDescent="0.3">
      <c r="A194" s="46">
        <v>3171</v>
      </c>
      <c r="B194" s="94" t="s">
        <v>234</v>
      </c>
      <c r="C194" s="58">
        <v>952705</v>
      </c>
      <c r="D194" s="120">
        <v>0</v>
      </c>
      <c r="E194" s="10">
        <v>952705</v>
      </c>
      <c r="F194" s="25">
        <v>811905</v>
      </c>
      <c r="G194" s="25">
        <v>0</v>
      </c>
      <c r="H194" s="16">
        <v>811905</v>
      </c>
      <c r="I194" s="16">
        <v>140800</v>
      </c>
      <c r="J194" s="25">
        <v>85775</v>
      </c>
      <c r="K194" s="25">
        <v>0</v>
      </c>
      <c r="L194" s="58">
        <v>0</v>
      </c>
      <c r="M194" s="58">
        <v>0</v>
      </c>
      <c r="N194" s="25"/>
      <c r="O194" s="90">
        <v>0</v>
      </c>
      <c r="P194" s="92">
        <v>55025</v>
      </c>
      <c r="Q194" s="55"/>
      <c r="R194" s="43"/>
      <c r="S194" s="55">
        <v>85775</v>
      </c>
      <c r="T194" s="34"/>
      <c r="U194" s="34"/>
      <c r="V194" s="55"/>
      <c r="W194" s="11"/>
      <c r="X194" s="10"/>
      <c r="Y194" s="10"/>
      <c r="Z194" s="10"/>
      <c r="AA194" s="10"/>
      <c r="AB194" s="10"/>
      <c r="AC194" s="10"/>
      <c r="AD194" s="16"/>
      <c r="AE194" s="16"/>
      <c r="AF194" s="10"/>
      <c r="AG194" s="11"/>
      <c r="AH194" s="11"/>
      <c r="AI194" s="11"/>
      <c r="AJ194" s="11"/>
      <c r="AK194" s="16"/>
      <c r="AL194" s="16"/>
      <c r="AM194" s="99"/>
      <c r="AN194" s="106">
        <v>140800</v>
      </c>
    </row>
    <row r="195" spans="1:40" ht="15.75" thickBot="1" x14ac:dyDescent="0.3">
      <c r="A195" s="46">
        <v>3206</v>
      </c>
      <c r="B195" s="94" t="s">
        <v>235</v>
      </c>
      <c r="C195" s="58">
        <v>305518</v>
      </c>
      <c r="D195" s="120">
        <v>0</v>
      </c>
      <c r="E195" s="10">
        <v>305518</v>
      </c>
      <c r="F195" s="25">
        <v>565129</v>
      </c>
      <c r="G195" s="25">
        <v>0</v>
      </c>
      <c r="H195" s="16">
        <v>565129</v>
      </c>
      <c r="I195" s="16">
        <v>-259611</v>
      </c>
      <c r="J195" s="25">
        <v>73706</v>
      </c>
      <c r="K195" s="25">
        <v>0</v>
      </c>
      <c r="L195" s="58">
        <v>0</v>
      </c>
      <c r="M195" s="58">
        <v>0</v>
      </c>
      <c r="N195" s="25"/>
      <c r="O195" s="90">
        <v>0</v>
      </c>
      <c r="P195" s="92">
        <v>-333317</v>
      </c>
      <c r="Q195" s="55"/>
      <c r="R195" s="43"/>
      <c r="S195" s="55">
        <v>333317</v>
      </c>
      <c r="T195" s="34"/>
      <c r="U195" s="34"/>
      <c r="V195" s="55"/>
      <c r="W195" s="11"/>
      <c r="X195" s="10"/>
      <c r="Y195" s="10"/>
      <c r="Z195" s="10"/>
      <c r="AA195" s="10"/>
      <c r="AB195" s="10"/>
      <c r="AC195" s="10"/>
      <c r="AD195" s="16"/>
      <c r="AE195" s="16"/>
      <c r="AF195" s="10"/>
      <c r="AG195" s="11"/>
      <c r="AH195" s="11"/>
      <c r="AI195" s="11"/>
      <c r="AJ195" s="11"/>
      <c r="AK195" s="16"/>
      <c r="AL195" s="16"/>
      <c r="AM195" s="99"/>
      <c r="AN195" s="106">
        <v>0</v>
      </c>
    </row>
    <row r="196" spans="1:40" ht="15.75" thickBot="1" x14ac:dyDescent="0.3">
      <c r="A196" s="46">
        <v>3213</v>
      </c>
      <c r="B196" s="94" t="s">
        <v>236</v>
      </c>
      <c r="C196" s="58">
        <v>503090</v>
      </c>
      <c r="D196" s="120">
        <v>0</v>
      </c>
      <c r="E196" s="10">
        <v>503090</v>
      </c>
      <c r="F196" s="25">
        <v>950464</v>
      </c>
      <c r="G196" s="25">
        <v>0</v>
      </c>
      <c r="H196" s="16">
        <v>950464</v>
      </c>
      <c r="I196" s="16">
        <v>-447374</v>
      </c>
      <c r="J196" s="25">
        <v>32184</v>
      </c>
      <c r="K196" s="25">
        <v>0</v>
      </c>
      <c r="L196" s="58">
        <v>0</v>
      </c>
      <c r="M196" s="58">
        <v>0</v>
      </c>
      <c r="N196" s="25"/>
      <c r="O196" s="90">
        <v>0</v>
      </c>
      <c r="P196" s="92">
        <v>-479558</v>
      </c>
      <c r="Q196" s="55"/>
      <c r="R196" s="43"/>
      <c r="S196" s="55">
        <v>479558</v>
      </c>
      <c r="T196" s="34"/>
      <c r="U196" s="34"/>
      <c r="V196" s="55"/>
      <c r="W196" s="11"/>
      <c r="X196" s="10"/>
      <c r="Y196" s="10"/>
      <c r="Z196" s="10"/>
      <c r="AA196" s="10"/>
      <c r="AB196" s="10"/>
      <c r="AC196" s="10"/>
      <c r="AD196" s="16"/>
      <c r="AE196" s="16"/>
      <c r="AF196" s="10"/>
      <c r="AG196" s="11"/>
      <c r="AH196" s="11"/>
      <c r="AI196" s="11"/>
      <c r="AJ196" s="11"/>
      <c r="AK196" s="16"/>
      <c r="AL196" s="16"/>
      <c r="AM196" s="99"/>
      <c r="AN196" s="106">
        <v>0</v>
      </c>
    </row>
    <row r="197" spans="1:40" ht="15.75" thickBot="1" x14ac:dyDescent="0.3">
      <c r="A197" s="46">
        <v>3220</v>
      </c>
      <c r="B197" s="94" t="s">
        <v>237</v>
      </c>
      <c r="C197" s="58">
        <v>1158353</v>
      </c>
      <c r="D197" s="120">
        <v>0</v>
      </c>
      <c r="E197" s="10">
        <v>1158353</v>
      </c>
      <c r="F197" s="25">
        <v>633663</v>
      </c>
      <c r="G197" s="25">
        <v>0</v>
      </c>
      <c r="H197" s="16">
        <v>633663</v>
      </c>
      <c r="I197" s="16">
        <v>524690</v>
      </c>
      <c r="J197" s="25">
        <v>165589</v>
      </c>
      <c r="K197" s="25">
        <v>38169</v>
      </c>
      <c r="L197" s="58">
        <v>0</v>
      </c>
      <c r="M197" s="58">
        <v>0</v>
      </c>
      <c r="N197" s="25"/>
      <c r="O197" s="90">
        <v>0</v>
      </c>
      <c r="P197" s="92">
        <v>320932</v>
      </c>
      <c r="Q197" s="55"/>
      <c r="R197" s="43"/>
      <c r="S197" s="55">
        <v>203758</v>
      </c>
      <c r="T197" s="34"/>
      <c r="U197" s="34"/>
      <c r="V197" s="55"/>
      <c r="W197" s="11"/>
      <c r="X197" s="10"/>
      <c r="Y197" s="10"/>
      <c r="Z197" s="10"/>
      <c r="AA197" s="10"/>
      <c r="AB197" s="10"/>
      <c r="AC197" s="10"/>
      <c r="AD197" s="16"/>
      <c r="AE197" s="16"/>
      <c r="AF197" s="10"/>
      <c r="AG197" s="11"/>
      <c r="AH197" s="11"/>
      <c r="AI197" s="11"/>
      <c r="AJ197" s="11"/>
      <c r="AK197" s="16"/>
      <c r="AL197" s="16"/>
      <c r="AM197" s="99"/>
      <c r="AN197" s="106">
        <v>524690</v>
      </c>
    </row>
    <row r="198" spans="1:40" ht="15.75" thickBot="1" x14ac:dyDescent="0.3">
      <c r="A198" s="46">
        <v>3269</v>
      </c>
      <c r="B198" s="94" t="s">
        <v>238</v>
      </c>
      <c r="C198" s="58">
        <v>3287645</v>
      </c>
      <c r="D198" s="120">
        <v>0</v>
      </c>
      <c r="E198" s="10">
        <v>3287645</v>
      </c>
      <c r="F198" s="25">
        <v>9449961</v>
      </c>
      <c r="G198" s="25">
        <v>263970</v>
      </c>
      <c r="H198" s="16">
        <v>9713931</v>
      </c>
      <c r="I198" s="16">
        <v>-6426286</v>
      </c>
      <c r="J198" s="25">
        <v>1224176.18</v>
      </c>
      <c r="K198" s="25">
        <v>241792.05</v>
      </c>
      <c r="L198" s="58">
        <v>2121709.1</v>
      </c>
      <c r="M198" s="58">
        <v>5629.53</v>
      </c>
      <c r="N198" s="25"/>
      <c r="O198" s="90">
        <v>0</v>
      </c>
      <c r="P198" s="92">
        <v>-10019592.859999999</v>
      </c>
      <c r="Q198" s="55"/>
      <c r="R198" s="43"/>
      <c r="S198" s="55">
        <v>10019592.859999999</v>
      </c>
      <c r="T198" s="34"/>
      <c r="U198" s="34"/>
      <c r="V198" s="55"/>
      <c r="W198" s="11"/>
      <c r="X198" s="10"/>
      <c r="Y198" s="10"/>
      <c r="Z198" s="10"/>
      <c r="AA198" s="10"/>
      <c r="AB198" s="10"/>
      <c r="AC198" s="10"/>
      <c r="AD198" s="16"/>
      <c r="AE198" s="16"/>
      <c r="AF198" s="10"/>
      <c r="AG198" s="11"/>
      <c r="AH198" s="11"/>
      <c r="AI198" s="11"/>
      <c r="AJ198" s="11"/>
      <c r="AK198" s="16"/>
      <c r="AL198" s="16"/>
      <c r="AM198" s="99"/>
      <c r="AN198" s="106">
        <v>0</v>
      </c>
    </row>
    <row r="199" spans="1:40" ht="15.75" thickBot="1" x14ac:dyDescent="0.3">
      <c r="A199" s="46">
        <v>3276</v>
      </c>
      <c r="B199" s="94" t="s">
        <v>239</v>
      </c>
      <c r="C199" s="58">
        <v>181439</v>
      </c>
      <c r="D199" s="120">
        <v>20494</v>
      </c>
      <c r="E199" s="10">
        <v>201933</v>
      </c>
      <c r="F199" s="25">
        <v>724516</v>
      </c>
      <c r="G199" s="25">
        <v>0</v>
      </c>
      <c r="H199" s="16">
        <v>724516</v>
      </c>
      <c r="I199" s="16">
        <v>-522583</v>
      </c>
      <c r="J199" s="25">
        <v>91736</v>
      </c>
      <c r="K199" s="25">
        <v>0</v>
      </c>
      <c r="L199" s="58">
        <v>0</v>
      </c>
      <c r="M199" s="58">
        <v>0</v>
      </c>
      <c r="N199" s="25"/>
      <c r="O199" s="90">
        <v>0</v>
      </c>
      <c r="P199" s="92">
        <v>-614319</v>
      </c>
      <c r="Q199" s="55"/>
      <c r="R199" s="43"/>
      <c r="S199" s="55">
        <v>614319</v>
      </c>
      <c r="T199" s="34"/>
      <c r="U199" s="34"/>
      <c r="V199" s="55"/>
      <c r="W199" s="11"/>
      <c r="X199" s="10"/>
      <c r="Y199" s="10"/>
      <c r="Z199" s="10"/>
      <c r="AA199" s="10"/>
      <c r="AB199" s="10"/>
      <c r="AC199" s="10"/>
      <c r="AD199" s="16"/>
      <c r="AE199" s="16"/>
      <c r="AF199" s="10"/>
      <c r="AG199" s="11"/>
      <c r="AH199" s="11"/>
      <c r="AI199" s="11"/>
      <c r="AJ199" s="11"/>
      <c r="AK199" s="16"/>
      <c r="AL199" s="16"/>
      <c r="AM199" s="99"/>
      <c r="AN199" s="106">
        <v>0</v>
      </c>
    </row>
    <row r="200" spans="1:40" ht="15.75" thickBot="1" x14ac:dyDescent="0.3">
      <c r="A200" s="46">
        <v>3290</v>
      </c>
      <c r="B200" s="94" t="s">
        <v>240</v>
      </c>
      <c r="C200" s="58">
        <v>801098</v>
      </c>
      <c r="D200" s="120">
        <v>0</v>
      </c>
      <c r="E200" s="10">
        <v>801098</v>
      </c>
      <c r="F200" s="25">
        <v>2248006</v>
      </c>
      <c r="G200" s="25">
        <v>0</v>
      </c>
      <c r="H200" s="16">
        <v>2248006</v>
      </c>
      <c r="I200" s="16">
        <v>-1446908</v>
      </c>
      <c r="J200" s="25">
        <v>1509592</v>
      </c>
      <c r="K200" s="25">
        <v>38169</v>
      </c>
      <c r="L200" s="58">
        <v>0</v>
      </c>
      <c r="M200" s="58">
        <v>5629.53</v>
      </c>
      <c r="N200" s="25"/>
      <c r="O200" s="90">
        <v>0</v>
      </c>
      <c r="P200" s="92">
        <v>-3000298.53</v>
      </c>
      <c r="Q200" s="55"/>
      <c r="R200" s="43"/>
      <c r="S200" s="55">
        <v>3000298.53</v>
      </c>
      <c r="T200" s="34"/>
      <c r="U200" s="34"/>
      <c r="V200" s="55"/>
      <c r="W200" s="11"/>
      <c r="X200" s="10"/>
      <c r="Y200" s="10"/>
      <c r="Z200" s="10"/>
      <c r="AA200" s="10"/>
      <c r="AB200" s="10"/>
      <c r="AC200" s="10"/>
      <c r="AD200" s="16"/>
      <c r="AE200" s="16"/>
      <c r="AF200" s="10"/>
      <c r="AG200" s="11"/>
      <c r="AH200" s="11"/>
      <c r="AI200" s="11"/>
      <c r="AJ200" s="11"/>
      <c r="AK200" s="16"/>
      <c r="AL200" s="16"/>
      <c r="AM200" s="99"/>
      <c r="AN200" s="106">
        <v>0</v>
      </c>
    </row>
    <row r="201" spans="1:40" ht="15.75" thickBot="1" x14ac:dyDescent="0.3">
      <c r="A201" s="46">
        <v>3297</v>
      </c>
      <c r="B201" s="94" t="s">
        <v>241</v>
      </c>
      <c r="C201" s="58">
        <v>928039</v>
      </c>
      <c r="D201" s="120">
        <v>0</v>
      </c>
      <c r="E201" s="10">
        <v>928039</v>
      </c>
      <c r="F201" s="25">
        <v>565466</v>
      </c>
      <c r="G201" s="25">
        <v>0</v>
      </c>
      <c r="H201" s="16">
        <v>565466</v>
      </c>
      <c r="I201" s="16">
        <v>362573</v>
      </c>
      <c r="J201" s="25">
        <v>0</v>
      </c>
      <c r="K201" s="25">
        <v>0</v>
      </c>
      <c r="L201" s="58">
        <v>0</v>
      </c>
      <c r="M201" s="58">
        <v>0</v>
      </c>
      <c r="N201" s="25"/>
      <c r="O201" s="90">
        <v>0</v>
      </c>
      <c r="P201" s="92">
        <v>362573</v>
      </c>
      <c r="Q201" s="55"/>
      <c r="R201" s="43"/>
      <c r="S201" s="55">
        <v>0</v>
      </c>
      <c r="T201" s="34"/>
      <c r="U201" s="34"/>
      <c r="V201" s="55"/>
      <c r="W201" s="11"/>
      <c r="X201" s="10"/>
      <c r="Y201" s="10"/>
      <c r="Z201" s="10"/>
      <c r="AA201" s="10"/>
      <c r="AB201" s="10"/>
      <c r="AC201" s="10"/>
      <c r="AD201" s="16"/>
      <c r="AE201" s="16"/>
      <c r="AF201" s="10"/>
      <c r="AG201" s="11"/>
      <c r="AH201" s="11"/>
      <c r="AI201" s="11"/>
      <c r="AJ201" s="11"/>
      <c r="AK201" s="16"/>
      <c r="AL201" s="16"/>
      <c r="AM201" s="99"/>
      <c r="AN201" s="106">
        <v>362573</v>
      </c>
    </row>
    <row r="202" spans="1:40" ht="15.75" thickBot="1" x14ac:dyDescent="0.3">
      <c r="A202" s="46">
        <v>1897</v>
      </c>
      <c r="B202" s="94" t="s">
        <v>242</v>
      </c>
      <c r="C202" s="58">
        <v>400279</v>
      </c>
      <c r="D202" s="120">
        <v>15542</v>
      </c>
      <c r="E202" s="10">
        <v>415821</v>
      </c>
      <c r="F202" s="25">
        <v>173095</v>
      </c>
      <c r="G202" s="25">
        <v>0</v>
      </c>
      <c r="H202" s="16">
        <v>173095</v>
      </c>
      <c r="I202" s="16">
        <v>242726</v>
      </c>
      <c r="J202" s="25">
        <v>8046</v>
      </c>
      <c r="K202" s="25">
        <v>0</v>
      </c>
      <c r="L202" s="58">
        <v>0</v>
      </c>
      <c r="M202" s="58">
        <v>0</v>
      </c>
      <c r="N202" s="25"/>
      <c r="O202" s="90">
        <v>0</v>
      </c>
      <c r="P202" s="92">
        <v>234680</v>
      </c>
      <c r="Q202" s="55"/>
      <c r="R202" s="43"/>
      <c r="S202" s="55">
        <v>8046</v>
      </c>
      <c r="T202" s="34"/>
      <c r="U202" s="34"/>
      <c r="V202" s="55"/>
      <c r="W202" s="11"/>
      <c r="X202" s="10"/>
      <c r="Y202" s="10"/>
      <c r="Z202" s="10"/>
      <c r="AA202" s="10"/>
      <c r="AB202" s="10"/>
      <c r="AC202" s="10"/>
      <c r="AD202" s="16"/>
      <c r="AE202" s="16"/>
      <c r="AF202" s="10"/>
      <c r="AG202" s="11"/>
      <c r="AH202" s="11"/>
      <c r="AI202" s="11"/>
      <c r="AJ202" s="11"/>
      <c r="AK202" s="16"/>
      <c r="AL202" s="16"/>
      <c r="AM202" s="99"/>
      <c r="AN202" s="106">
        <v>242726</v>
      </c>
    </row>
    <row r="203" spans="1:40" ht="15.75" thickBot="1" x14ac:dyDescent="0.3">
      <c r="A203" s="46">
        <v>3304</v>
      </c>
      <c r="B203" s="94" t="s">
        <v>243</v>
      </c>
      <c r="C203" s="58">
        <v>869194</v>
      </c>
      <c r="D203" s="120">
        <v>0</v>
      </c>
      <c r="E203" s="10">
        <v>869194</v>
      </c>
      <c r="F203" s="25">
        <v>328348</v>
      </c>
      <c r="G203" s="25">
        <v>0</v>
      </c>
      <c r="H203" s="16">
        <v>328348</v>
      </c>
      <c r="I203" s="16">
        <v>540846</v>
      </c>
      <c r="J203" s="25">
        <v>40230</v>
      </c>
      <c r="K203" s="25">
        <v>0</v>
      </c>
      <c r="L203" s="58">
        <v>0</v>
      </c>
      <c r="M203" s="58">
        <v>0</v>
      </c>
      <c r="N203" s="25"/>
      <c r="O203" s="90">
        <v>0</v>
      </c>
      <c r="P203" s="92">
        <v>500616</v>
      </c>
      <c r="Q203" s="55"/>
      <c r="R203" s="43"/>
      <c r="S203" s="55">
        <v>40230</v>
      </c>
      <c r="T203" s="34"/>
      <c r="U203" s="34"/>
      <c r="V203" s="55"/>
      <c r="W203" s="11"/>
      <c r="X203" s="10"/>
      <c r="Y203" s="10"/>
      <c r="Z203" s="10"/>
      <c r="AA203" s="10"/>
      <c r="AB203" s="10"/>
      <c r="AC203" s="10"/>
      <c r="AD203" s="16"/>
      <c r="AE203" s="16"/>
      <c r="AF203" s="10"/>
      <c r="AG203" s="11"/>
      <c r="AH203" s="11"/>
      <c r="AI203" s="11"/>
      <c r="AJ203" s="11"/>
      <c r="AK203" s="16"/>
      <c r="AL203" s="16"/>
      <c r="AM203" s="99"/>
      <c r="AN203" s="106">
        <v>540846</v>
      </c>
    </row>
    <row r="204" spans="1:40" ht="15.75" thickBot="1" x14ac:dyDescent="0.3">
      <c r="A204" s="46">
        <v>3311</v>
      </c>
      <c r="B204" s="94" t="s">
        <v>244</v>
      </c>
      <c r="C204" s="58">
        <v>220909</v>
      </c>
      <c r="D204" s="120">
        <v>0</v>
      </c>
      <c r="E204" s="10">
        <v>220909</v>
      </c>
      <c r="F204" s="25">
        <v>1632462</v>
      </c>
      <c r="G204" s="25">
        <v>0</v>
      </c>
      <c r="H204" s="16">
        <v>1632462</v>
      </c>
      <c r="I204" s="16">
        <v>-1411553</v>
      </c>
      <c r="J204" s="25">
        <v>450282</v>
      </c>
      <c r="K204" s="25">
        <v>0</v>
      </c>
      <c r="L204" s="58">
        <v>0</v>
      </c>
      <c r="M204" s="58">
        <v>0</v>
      </c>
      <c r="N204" s="25"/>
      <c r="O204" s="90">
        <v>0</v>
      </c>
      <c r="P204" s="92">
        <v>-1861835</v>
      </c>
      <c r="Q204" s="55"/>
      <c r="R204" s="43"/>
      <c r="S204" s="55">
        <v>1861835</v>
      </c>
      <c r="T204" s="34"/>
      <c r="U204" s="34"/>
      <c r="V204" s="55"/>
      <c r="W204" s="11"/>
      <c r="X204" s="10"/>
      <c r="Y204" s="10"/>
      <c r="Z204" s="10"/>
      <c r="AA204" s="10"/>
      <c r="AB204" s="10"/>
      <c r="AC204" s="10"/>
      <c r="AD204" s="16"/>
      <c r="AE204" s="16"/>
      <c r="AF204" s="10"/>
      <c r="AG204" s="11"/>
      <c r="AH204" s="11"/>
      <c r="AI204" s="11"/>
      <c r="AJ204" s="11"/>
      <c r="AK204" s="16"/>
      <c r="AL204" s="16"/>
      <c r="AM204" s="99"/>
      <c r="AN204" s="106">
        <v>0</v>
      </c>
    </row>
    <row r="205" spans="1:40" ht="15.75" thickBot="1" x14ac:dyDescent="0.3">
      <c r="A205" s="46">
        <v>3318</v>
      </c>
      <c r="B205" s="94" t="s">
        <v>245</v>
      </c>
      <c r="C205" s="58">
        <v>203348</v>
      </c>
      <c r="D205" s="120">
        <v>0</v>
      </c>
      <c r="E205" s="10">
        <v>203348</v>
      </c>
      <c r="F205" s="25">
        <v>517986</v>
      </c>
      <c r="G205" s="25">
        <v>0</v>
      </c>
      <c r="H205" s="16">
        <v>517986</v>
      </c>
      <c r="I205" s="16">
        <v>-314638</v>
      </c>
      <c r="J205" s="25">
        <v>150143</v>
      </c>
      <c r="K205" s="25">
        <v>0</v>
      </c>
      <c r="L205" s="58">
        <v>0</v>
      </c>
      <c r="M205" s="58">
        <v>0</v>
      </c>
      <c r="N205" s="25"/>
      <c r="O205" s="90">
        <v>0</v>
      </c>
      <c r="P205" s="92">
        <v>-464781</v>
      </c>
      <c r="Q205" s="55"/>
      <c r="R205" s="43"/>
      <c r="S205" s="55">
        <v>464781</v>
      </c>
      <c r="T205" s="34"/>
      <c r="U205" s="34"/>
      <c r="V205" s="55"/>
      <c r="W205" s="11"/>
      <c r="X205" s="10"/>
      <c r="Y205" s="10"/>
      <c r="Z205" s="10"/>
      <c r="AA205" s="10"/>
      <c r="AB205" s="10"/>
      <c r="AC205" s="10"/>
      <c r="AD205" s="16"/>
      <c r="AE205" s="16"/>
      <c r="AF205" s="10"/>
      <c r="AG205" s="11"/>
      <c r="AH205" s="11"/>
      <c r="AI205" s="11"/>
      <c r="AJ205" s="11"/>
      <c r="AK205" s="16"/>
      <c r="AL205" s="16"/>
      <c r="AM205" s="99"/>
      <c r="AN205" s="106">
        <v>0</v>
      </c>
    </row>
    <row r="206" spans="1:40" ht="15.75" thickBot="1" x14ac:dyDescent="0.3">
      <c r="A206" s="46">
        <v>3325</v>
      </c>
      <c r="B206" s="94" t="s">
        <v>246</v>
      </c>
      <c r="C206" s="58">
        <v>327108</v>
      </c>
      <c r="D206" s="120">
        <v>0</v>
      </c>
      <c r="E206" s="10">
        <v>327108</v>
      </c>
      <c r="F206" s="25">
        <v>604024</v>
      </c>
      <c r="G206" s="25">
        <v>0</v>
      </c>
      <c r="H206" s="16">
        <v>604024</v>
      </c>
      <c r="I206" s="16">
        <v>-276916</v>
      </c>
      <c r="J206" s="25">
        <v>8692</v>
      </c>
      <c r="K206" s="25">
        <v>12723</v>
      </c>
      <c r="L206" s="58">
        <v>0</v>
      </c>
      <c r="M206" s="58">
        <v>0</v>
      </c>
      <c r="N206" s="25"/>
      <c r="O206" s="90">
        <v>0</v>
      </c>
      <c r="P206" s="92">
        <v>-298331</v>
      </c>
      <c r="Q206" s="55"/>
      <c r="R206" s="43"/>
      <c r="S206" s="55">
        <v>298331</v>
      </c>
      <c r="T206" s="34"/>
      <c r="U206" s="34"/>
      <c r="V206" s="55"/>
      <c r="W206" s="11"/>
      <c r="X206" s="10"/>
      <c r="Y206" s="10"/>
      <c r="Z206" s="10"/>
      <c r="AA206" s="10"/>
      <c r="AB206" s="10"/>
      <c r="AC206" s="10"/>
      <c r="AD206" s="16"/>
      <c r="AE206" s="16"/>
      <c r="AF206" s="10"/>
      <c r="AG206" s="11"/>
      <c r="AH206" s="11"/>
      <c r="AI206" s="11"/>
      <c r="AJ206" s="11"/>
      <c r="AK206" s="16"/>
      <c r="AL206" s="16"/>
      <c r="AM206" s="99"/>
      <c r="AN206" s="106">
        <v>0</v>
      </c>
    </row>
    <row r="207" spans="1:40" ht="15.75" thickBot="1" x14ac:dyDescent="0.3">
      <c r="A207" s="46">
        <v>3332</v>
      </c>
      <c r="B207" s="94" t="s">
        <v>247</v>
      </c>
      <c r="C207" s="58">
        <v>584797</v>
      </c>
      <c r="D207" s="120">
        <v>0</v>
      </c>
      <c r="E207" s="10">
        <v>584797</v>
      </c>
      <c r="F207" s="25">
        <v>587986</v>
      </c>
      <c r="G207" s="25">
        <v>7771</v>
      </c>
      <c r="H207" s="16">
        <v>595757</v>
      </c>
      <c r="I207" s="16">
        <v>-10960</v>
      </c>
      <c r="J207" s="25">
        <v>52152</v>
      </c>
      <c r="K207" s="25">
        <v>0</v>
      </c>
      <c r="L207" s="58">
        <v>0</v>
      </c>
      <c r="M207" s="58">
        <v>5629.53</v>
      </c>
      <c r="N207" s="25"/>
      <c r="O207" s="90">
        <v>0</v>
      </c>
      <c r="P207" s="92">
        <v>-68741.53</v>
      </c>
      <c r="Q207" s="55"/>
      <c r="R207" s="43"/>
      <c r="S207" s="55">
        <v>68741.53</v>
      </c>
      <c r="T207" s="34"/>
      <c r="U207" s="34"/>
      <c r="V207" s="55"/>
      <c r="W207" s="11"/>
      <c r="X207" s="10"/>
      <c r="Y207" s="10"/>
      <c r="Z207" s="10"/>
      <c r="AA207" s="10"/>
      <c r="AB207" s="10"/>
      <c r="AC207" s="10"/>
      <c r="AD207" s="16"/>
      <c r="AE207" s="16"/>
      <c r="AF207" s="10"/>
      <c r="AG207" s="11"/>
      <c r="AH207" s="11"/>
      <c r="AI207" s="11"/>
      <c r="AJ207" s="11"/>
      <c r="AK207" s="16"/>
      <c r="AL207" s="16"/>
      <c r="AM207" s="99"/>
      <c r="AN207" s="106">
        <v>0</v>
      </c>
    </row>
    <row r="208" spans="1:40" ht="15.75" thickBot="1" x14ac:dyDescent="0.3">
      <c r="A208" s="46">
        <v>3339</v>
      </c>
      <c r="B208" s="94" t="s">
        <v>248</v>
      </c>
      <c r="C208" s="58">
        <v>2459391</v>
      </c>
      <c r="D208" s="120">
        <v>0</v>
      </c>
      <c r="E208" s="10">
        <v>2459391</v>
      </c>
      <c r="F208" s="25">
        <v>983904</v>
      </c>
      <c r="G208" s="25">
        <v>0</v>
      </c>
      <c r="H208" s="16">
        <v>983904</v>
      </c>
      <c r="I208" s="16">
        <v>1475487</v>
      </c>
      <c r="J208" s="25">
        <v>741876</v>
      </c>
      <c r="K208" s="25">
        <v>0</v>
      </c>
      <c r="L208" s="58">
        <v>0</v>
      </c>
      <c r="M208" s="58">
        <v>0</v>
      </c>
      <c r="N208" s="25"/>
      <c r="O208" s="90">
        <v>0</v>
      </c>
      <c r="P208" s="92">
        <v>733611</v>
      </c>
      <c r="Q208" s="55"/>
      <c r="R208" s="43"/>
      <c r="S208" s="55">
        <v>741876</v>
      </c>
      <c r="T208" s="34"/>
      <c r="U208" s="34"/>
      <c r="V208" s="55"/>
      <c r="W208" s="11"/>
      <c r="X208" s="10"/>
      <c r="Y208" s="10"/>
      <c r="Z208" s="10"/>
      <c r="AA208" s="10"/>
      <c r="AB208" s="10"/>
      <c r="AC208" s="10"/>
      <c r="AD208" s="16"/>
      <c r="AE208" s="16"/>
      <c r="AF208" s="10"/>
      <c r="AG208" s="11"/>
      <c r="AH208" s="11"/>
      <c r="AI208" s="11"/>
      <c r="AJ208" s="11"/>
      <c r="AK208" s="16"/>
      <c r="AL208" s="16"/>
      <c r="AM208" s="99"/>
      <c r="AN208" s="106">
        <v>1475487</v>
      </c>
    </row>
    <row r="209" spans="1:40" ht="15.75" thickBot="1" x14ac:dyDescent="0.3">
      <c r="A209" s="46">
        <v>3360</v>
      </c>
      <c r="B209" s="94" t="s">
        <v>249</v>
      </c>
      <c r="C209" s="58">
        <v>1198873</v>
      </c>
      <c r="D209" s="120">
        <v>0</v>
      </c>
      <c r="E209" s="10">
        <v>1198873</v>
      </c>
      <c r="F209" s="25">
        <v>969873</v>
      </c>
      <c r="G209" s="25">
        <v>0</v>
      </c>
      <c r="H209" s="16">
        <v>969873</v>
      </c>
      <c r="I209" s="16">
        <v>229000</v>
      </c>
      <c r="J209" s="25">
        <v>8692</v>
      </c>
      <c r="K209" s="25">
        <v>0</v>
      </c>
      <c r="L209" s="58">
        <v>0</v>
      </c>
      <c r="M209" s="58">
        <v>11259.06</v>
      </c>
      <c r="N209" s="25"/>
      <c r="O209" s="90">
        <v>0</v>
      </c>
      <c r="P209" s="92">
        <v>209048.94</v>
      </c>
      <c r="Q209" s="55"/>
      <c r="R209" s="43"/>
      <c r="S209" s="55">
        <v>19951.060000000001</v>
      </c>
      <c r="T209" s="34"/>
      <c r="U209" s="34"/>
      <c r="V209" s="55"/>
      <c r="W209" s="11"/>
      <c r="X209" s="10"/>
      <c r="Y209" s="10"/>
      <c r="Z209" s="10"/>
      <c r="AA209" s="10"/>
      <c r="AB209" s="10"/>
      <c r="AC209" s="10"/>
      <c r="AD209" s="16"/>
      <c r="AE209" s="16"/>
      <c r="AF209" s="10"/>
      <c r="AG209" s="11"/>
      <c r="AH209" s="11"/>
      <c r="AI209" s="11"/>
      <c r="AJ209" s="11"/>
      <c r="AK209" s="16"/>
      <c r="AL209" s="16"/>
      <c r="AM209" s="99"/>
      <c r="AN209" s="106">
        <v>229000</v>
      </c>
    </row>
    <row r="210" spans="1:40" ht="15.75" thickBot="1" x14ac:dyDescent="0.3">
      <c r="A210" s="46">
        <v>3367</v>
      </c>
      <c r="B210" s="94" t="s">
        <v>250</v>
      </c>
      <c r="C210" s="58">
        <v>940740</v>
      </c>
      <c r="D210" s="120">
        <v>0</v>
      </c>
      <c r="E210" s="10">
        <v>940740</v>
      </c>
      <c r="F210" s="25">
        <v>884923</v>
      </c>
      <c r="G210" s="25">
        <v>0</v>
      </c>
      <c r="H210" s="16">
        <v>884923</v>
      </c>
      <c r="I210" s="16">
        <v>55817</v>
      </c>
      <c r="J210" s="25">
        <v>187642</v>
      </c>
      <c r="K210" s="25">
        <v>0</v>
      </c>
      <c r="L210" s="58">
        <v>0</v>
      </c>
      <c r="M210" s="58">
        <v>0</v>
      </c>
      <c r="N210" s="25"/>
      <c r="O210" s="90">
        <v>0</v>
      </c>
      <c r="P210" s="92">
        <v>-131825</v>
      </c>
      <c r="Q210" s="55"/>
      <c r="R210" s="43"/>
      <c r="S210" s="55">
        <v>187642</v>
      </c>
      <c r="T210" s="34"/>
      <c r="U210" s="34"/>
      <c r="V210" s="55"/>
      <c r="W210" s="11"/>
      <c r="X210" s="10"/>
      <c r="Y210" s="10"/>
      <c r="Z210" s="10"/>
      <c r="AA210" s="10"/>
      <c r="AB210" s="10"/>
      <c r="AC210" s="10"/>
      <c r="AD210" s="16"/>
      <c r="AE210" s="16"/>
      <c r="AF210" s="10"/>
      <c r="AG210" s="11"/>
      <c r="AH210" s="11"/>
      <c r="AI210" s="11"/>
      <c r="AJ210" s="11"/>
      <c r="AK210" s="16"/>
      <c r="AL210" s="16"/>
      <c r="AM210" s="99"/>
      <c r="AN210" s="106">
        <v>55817</v>
      </c>
    </row>
    <row r="211" spans="1:40" ht="15.75" thickBot="1" x14ac:dyDescent="0.3">
      <c r="A211" s="46">
        <v>3381</v>
      </c>
      <c r="B211" s="94" t="s">
        <v>251</v>
      </c>
      <c r="C211" s="58">
        <v>25299861</v>
      </c>
      <c r="D211" s="120">
        <v>7771</v>
      </c>
      <c r="E211" s="10">
        <v>25307632</v>
      </c>
      <c r="F211" s="25">
        <v>254598</v>
      </c>
      <c r="G211" s="25">
        <v>0</v>
      </c>
      <c r="H211" s="16">
        <v>254598</v>
      </c>
      <c r="I211" s="16">
        <v>25053034</v>
      </c>
      <c r="J211" s="25">
        <v>0</v>
      </c>
      <c r="K211" s="25">
        <v>0</v>
      </c>
      <c r="L211" s="58">
        <v>0</v>
      </c>
      <c r="M211" s="58">
        <v>0</v>
      </c>
      <c r="N211" s="25"/>
      <c r="O211" s="90">
        <v>0</v>
      </c>
      <c r="P211" s="92">
        <v>25053034</v>
      </c>
      <c r="Q211" s="55"/>
      <c r="R211" s="43"/>
      <c r="S211" s="55">
        <v>0</v>
      </c>
      <c r="T211" s="34"/>
      <c r="U211" s="34"/>
      <c r="V211" s="55"/>
      <c r="W211" s="11"/>
      <c r="X211" s="10"/>
      <c r="Y211" s="10"/>
      <c r="Z211" s="10"/>
      <c r="AA211" s="10"/>
      <c r="AB211" s="10"/>
      <c r="AC211" s="10"/>
      <c r="AD211" s="16"/>
      <c r="AE211" s="16"/>
      <c r="AF211" s="10"/>
      <c r="AG211" s="11"/>
      <c r="AH211" s="11"/>
      <c r="AI211" s="11"/>
      <c r="AJ211" s="11"/>
      <c r="AK211" s="16"/>
      <c r="AL211" s="16"/>
      <c r="AM211" s="99"/>
      <c r="AN211" s="106">
        <v>25053034</v>
      </c>
    </row>
    <row r="212" spans="1:40" ht="15.75" thickBot="1" x14ac:dyDescent="0.3">
      <c r="A212" s="46">
        <v>3409</v>
      </c>
      <c r="B212" s="94" t="s">
        <v>252</v>
      </c>
      <c r="C212" s="58">
        <v>5353387</v>
      </c>
      <c r="D212" s="120">
        <v>0</v>
      </c>
      <c r="E212" s="10">
        <v>5353387</v>
      </c>
      <c r="F212" s="25">
        <v>363489</v>
      </c>
      <c r="G212" s="25">
        <v>0</v>
      </c>
      <c r="H212" s="16">
        <v>363489</v>
      </c>
      <c r="I212" s="16">
        <v>4989898</v>
      </c>
      <c r="J212" s="25">
        <v>133405</v>
      </c>
      <c r="K212" s="25">
        <v>50892</v>
      </c>
      <c r="L212" s="58">
        <v>0</v>
      </c>
      <c r="M212" s="58">
        <v>0</v>
      </c>
      <c r="N212" s="25"/>
      <c r="O212" s="90">
        <v>0</v>
      </c>
      <c r="P212" s="92">
        <v>4805601</v>
      </c>
      <c r="Q212" s="55"/>
      <c r="R212" s="43"/>
      <c r="S212" s="55">
        <v>184297</v>
      </c>
      <c r="T212" s="34"/>
      <c r="U212" s="34"/>
      <c r="V212" s="55"/>
      <c r="W212" s="11"/>
      <c r="X212" s="10"/>
      <c r="Y212" s="10"/>
      <c r="Z212" s="10"/>
      <c r="AA212" s="10"/>
      <c r="AB212" s="10"/>
      <c r="AC212" s="10"/>
      <c r="AD212" s="16"/>
      <c r="AE212" s="16"/>
      <c r="AF212" s="10"/>
      <c r="AG212" s="11"/>
      <c r="AH212" s="11"/>
      <c r="AI212" s="11"/>
      <c r="AJ212" s="11"/>
      <c r="AK212" s="16"/>
      <c r="AL212" s="16"/>
      <c r="AM212" s="99"/>
      <c r="AN212" s="106">
        <v>4989898</v>
      </c>
    </row>
    <row r="213" spans="1:40" ht="15.75" thickBot="1" x14ac:dyDescent="0.3">
      <c r="A213" s="46">
        <v>3427</v>
      </c>
      <c r="B213" s="94" t="s">
        <v>253</v>
      </c>
      <c r="C213" s="58">
        <v>71783</v>
      </c>
      <c r="D213" s="120">
        <v>0</v>
      </c>
      <c r="E213" s="10">
        <v>71783</v>
      </c>
      <c r="F213" s="25">
        <v>166590</v>
      </c>
      <c r="G213" s="25">
        <v>0</v>
      </c>
      <c r="H213" s="16">
        <v>166590</v>
      </c>
      <c r="I213" s="16">
        <v>-94807</v>
      </c>
      <c r="J213" s="25">
        <v>0</v>
      </c>
      <c r="K213" s="25">
        <v>0</v>
      </c>
      <c r="L213" s="58">
        <v>0</v>
      </c>
      <c r="M213" s="58">
        <v>0</v>
      </c>
      <c r="N213" s="25"/>
      <c r="O213" s="90">
        <v>0</v>
      </c>
      <c r="P213" s="92">
        <v>-94807</v>
      </c>
      <c r="Q213" s="55"/>
      <c r="R213" s="43"/>
      <c r="S213" s="55">
        <v>94807</v>
      </c>
      <c r="T213" s="34"/>
      <c r="U213" s="34"/>
      <c r="V213" s="55"/>
      <c r="W213" s="11"/>
      <c r="X213" s="10"/>
      <c r="Y213" s="10"/>
      <c r="Z213" s="10"/>
      <c r="AA213" s="10"/>
      <c r="AB213" s="10"/>
      <c r="AC213" s="10"/>
      <c r="AD213" s="16"/>
      <c r="AE213" s="16"/>
      <c r="AF213" s="10"/>
      <c r="AG213" s="11"/>
      <c r="AH213" s="11"/>
      <c r="AI213" s="11"/>
      <c r="AJ213" s="11"/>
      <c r="AK213" s="16"/>
      <c r="AL213" s="16"/>
      <c r="AM213" s="99"/>
      <c r="AN213" s="106">
        <v>0</v>
      </c>
    </row>
    <row r="214" spans="1:40" ht="15.75" thickBot="1" x14ac:dyDescent="0.3">
      <c r="A214" s="46">
        <v>3428</v>
      </c>
      <c r="B214" s="94" t="s">
        <v>254</v>
      </c>
      <c r="C214" s="58">
        <v>672195</v>
      </c>
      <c r="D214" s="120">
        <v>0</v>
      </c>
      <c r="E214" s="10">
        <v>672195</v>
      </c>
      <c r="F214" s="25">
        <v>650951</v>
      </c>
      <c r="G214" s="25">
        <v>0</v>
      </c>
      <c r="H214" s="16">
        <v>650951</v>
      </c>
      <c r="I214" s="16">
        <v>21244</v>
      </c>
      <c r="J214" s="25">
        <v>0</v>
      </c>
      <c r="K214" s="25">
        <v>12723</v>
      </c>
      <c r="L214" s="58">
        <v>0</v>
      </c>
      <c r="M214" s="58">
        <v>0</v>
      </c>
      <c r="N214" s="25"/>
      <c r="O214" s="90">
        <v>0</v>
      </c>
      <c r="P214" s="92">
        <v>8521</v>
      </c>
      <c r="Q214" s="55"/>
      <c r="R214" s="43"/>
      <c r="S214" s="55">
        <v>12723</v>
      </c>
      <c r="T214" s="34"/>
      <c r="U214" s="34"/>
      <c r="V214" s="55"/>
      <c r="W214" s="11"/>
      <c r="X214" s="10"/>
      <c r="Y214" s="10"/>
      <c r="Z214" s="10"/>
      <c r="AA214" s="10"/>
      <c r="AB214" s="10"/>
      <c r="AC214" s="10"/>
      <c r="AD214" s="16"/>
      <c r="AE214" s="16"/>
      <c r="AF214" s="10"/>
      <c r="AG214" s="11"/>
      <c r="AH214" s="11"/>
      <c r="AI214" s="11"/>
      <c r="AJ214" s="11"/>
      <c r="AK214" s="16"/>
      <c r="AL214" s="16"/>
      <c r="AM214" s="99"/>
      <c r="AN214" s="106">
        <v>21244</v>
      </c>
    </row>
    <row r="215" spans="1:40" ht="15.75" thickBot="1" x14ac:dyDescent="0.3">
      <c r="A215" s="46">
        <v>3430</v>
      </c>
      <c r="B215" s="94" t="s">
        <v>255</v>
      </c>
      <c r="C215" s="58">
        <v>2082313</v>
      </c>
      <c r="D215" s="120">
        <v>12723</v>
      </c>
      <c r="E215" s="10">
        <v>2095036</v>
      </c>
      <c r="F215" s="25">
        <v>4796286</v>
      </c>
      <c r="G215" s="25">
        <v>25446</v>
      </c>
      <c r="H215" s="16">
        <v>4821732</v>
      </c>
      <c r="I215" s="16">
        <v>-2726696</v>
      </c>
      <c r="J215" s="25">
        <v>600278</v>
      </c>
      <c r="K215" s="25">
        <v>0</v>
      </c>
      <c r="L215" s="58">
        <v>0</v>
      </c>
      <c r="M215" s="58">
        <v>0</v>
      </c>
      <c r="N215" s="25"/>
      <c r="O215" s="90">
        <v>0</v>
      </c>
      <c r="P215" s="92">
        <v>-3326974</v>
      </c>
      <c r="Q215" s="55"/>
      <c r="R215" s="43"/>
      <c r="S215" s="55">
        <v>3326974</v>
      </c>
      <c r="T215" s="34"/>
      <c r="U215" s="34"/>
      <c r="V215" s="55"/>
      <c r="W215" s="11"/>
      <c r="X215" s="10"/>
      <c r="Y215" s="10"/>
      <c r="Z215" s="10"/>
      <c r="AA215" s="10"/>
      <c r="AB215" s="10"/>
      <c r="AC215" s="10"/>
      <c r="AD215" s="16"/>
      <c r="AE215" s="16"/>
      <c r="AF215" s="10"/>
      <c r="AG215" s="11"/>
      <c r="AH215" s="11"/>
      <c r="AI215" s="11"/>
      <c r="AJ215" s="11"/>
      <c r="AK215" s="16"/>
      <c r="AL215" s="16"/>
      <c r="AM215" s="99"/>
      <c r="AN215" s="106">
        <v>0</v>
      </c>
    </row>
    <row r="216" spans="1:40" ht="15.75" thickBot="1" x14ac:dyDescent="0.3">
      <c r="A216" s="46">
        <v>3434</v>
      </c>
      <c r="B216" s="94" t="s">
        <v>256</v>
      </c>
      <c r="C216" s="58">
        <v>669233</v>
      </c>
      <c r="D216" s="120">
        <v>0</v>
      </c>
      <c r="E216" s="10">
        <v>669233</v>
      </c>
      <c r="F216" s="25">
        <v>1059158</v>
      </c>
      <c r="G216" s="25">
        <v>0</v>
      </c>
      <c r="H216" s="16">
        <v>1059158</v>
      </c>
      <c r="I216" s="16">
        <v>-389925</v>
      </c>
      <c r="J216" s="25">
        <v>0</v>
      </c>
      <c r="K216" s="25">
        <v>0</v>
      </c>
      <c r="L216" s="58">
        <v>0</v>
      </c>
      <c r="M216" s="58">
        <v>5629.53</v>
      </c>
      <c r="N216" s="25"/>
      <c r="O216" s="90">
        <v>0</v>
      </c>
      <c r="P216" s="92">
        <v>-395554.53</v>
      </c>
      <c r="Q216" s="55"/>
      <c r="R216" s="43"/>
      <c r="S216" s="55">
        <v>395554.53</v>
      </c>
      <c r="T216" s="43"/>
      <c r="U216" s="43"/>
      <c r="V216" s="55"/>
      <c r="W216" s="11"/>
      <c r="X216" s="10"/>
      <c r="Y216" s="10"/>
      <c r="Z216" s="10"/>
      <c r="AA216" s="10"/>
      <c r="AB216" s="10"/>
      <c r="AC216" s="10"/>
      <c r="AD216" s="16"/>
      <c r="AE216" s="16"/>
      <c r="AF216" s="10"/>
      <c r="AG216" s="11"/>
      <c r="AH216" s="11"/>
      <c r="AI216" s="11"/>
      <c r="AJ216" s="11"/>
      <c r="AK216" s="16"/>
      <c r="AL216" s="16"/>
      <c r="AM216" s="99"/>
      <c r="AN216" s="106">
        <v>0</v>
      </c>
    </row>
    <row r="217" spans="1:40" ht="15.75" thickBot="1" x14ac:dyDescent="0.3">
      <c r="A217" s="46">
        <v>3437</v>
      </c>
      <c r="B217" s="94" t="s">
        <v>257</v>
      </c>
      <c r="C217" s="58">
        <v>1769574</v>
      </c>
      <c r="D217" s="120">
        <v>0</v>
      </c>
      <c r="E217" s="10">
        <v>1769574</v>
      </c>
      <c r="F217" s="25">
        <v>711210</v>
      </c>
      <c r="G217" s="25">
        <v>43807</v>
      </c>
      <c r="H217" s="16">
        <v>755017</v>
      </c>
      <c r="I217" s="16">
        <v>1014557</v>
      </c>
      <c r="J217" s="25">
        <v>398090.23999999999</v>
      </c>
      <c r="K217" s="25">
        <v>127230</v>
      </c>
      <c r="L217" s="58">
        <v>0</v>
      </c>
      <c r="M217" s="58">
        <v>11259.06</v>
      </c>
      <c r="N217" s="25"/>
      <c r="O217" s="90">
        <v>0</v>
      </c>
      <c r="P217" s="92">
        <v>477977.7</v>
      </c>
      <c r="Q217" s="55"/>
      <c r="R217" s="43"/>
      <c r="S217" s="55">
        <v>536579.30000000005</v>
      </c>
      <c r="T217" s="34"/>
      <c r="U217" s="34"/>
      <c r="V217" s="55"/>
      <c r="W217" s="11"/>
      <c r="X217" s="10"/>
      <c r="Y217" s="10"/>
      <c r="Z217" s="10"/>
      <c r="AA217" s="10"/>
      <c r="AB217" s="10"/>
      <c r="AC217" s="10"/>
      <c r="AD217" s="16"/>
      <c r="AE217" s="16"/>
      <c r="AF217" s="10"/>
      <c r="AG217" s="11"/>
      <c r="AH217" s="11"/>
      <c r="AI217" s="11"/>
      <c r="AJ217" s="11"/>
      <c r="AK217" s="16"/>
      <c r="AL217" s="16"/>
      <c r="AM217" s="99"/>
      <c r="AN217" s="106">
        <v>1014557</v>
      </c>
    </row>
    <row r="218" spans="1:40" ht="15.75" thickBot="1" x14ac:dyDescent="0.3">
      <c r="A218" s="46">
        <v>3444</v>
      </c>
      <c r="B218" s="94" t="s">
        <v>258</v>
      </c>
      <c r="C218" s="58">
        <v>622885</v>
      </c>
      <c r="D218" s="120">
        <v>0</v>
      </c>
      <c r="E218" s="10">
        <v>622885</v>
      </c>
      <c r="F218" s="25">
        <v>1234557</v>
      </c>
      <c r="G218" s="25">
        <v>0</v>
      </c>
      <c r="H218" s="16">
        <v>1234557</v>
      </c>
      <c r="I218" s="16">
        <v>-611672</v>
      </c>
      <c r="J218" s="25">
        <v>64368</v>
      </c>
      <c r="K218" s="25">
        <v>0</v>
      </c>
      <c r="L218" s="58">
        <v>0</v>
      </c>
      <c r="M218" s="58">
        <v>0</v>
      </c>
      <c r="N218" s="25"/>
      <c r="O218" s="90">
        <v>0</v>
      </c>
      <c r="P218" s="92">
        <v>-676040</v>
      </c>
      <c r="Q218" s="55"/>
      <c r="R218" s="43"/>
      <c r="S218" s="55">
        <v>676040</v>
      </c>
      <c r="T218" s="34"/>
      <c r="U218" s="34"/>
      <c r="V218" s="55"/>
      <c r="W218" s="11"/>
      <c r="X218" s="10"/>
      <c r="Y218" s="10"/>
      <c r="Z218" s="10"/>
      <c r="AA218" s="10"/>
      <c r="AB218" s="10"/>
      <c r="AC218" s="10"/>
      <c r="AD218" s="16"/>
      <c r="AE218" s="16"/>
      <c r="AF218" s="10"/>
      <c r="AG218" s="11"/>
      <c r="AH218" s="11"/>
      <c r="AI218" s="11"/>
      <c r="AJ218" s="11"/>
      <c r="AK218" s="16"/>
      <c r="AL218" s="16"/>
      <c r="AM218" s="99"/>
      <c r="AN218" s="106">
        <v>0</v>
      </c>
    </row>
    <row r="219" spans="1:40" ht="15.75" thickBot="1" x14ac:dyDescent="0.3">
      <c r="A219" s="46">
        <v>3479</v>
      </c>
      <c r="B219" s="94" t="s">
        <v>259</v>
      </c>
      <c r="C219" s="58">
        <v>694918</v>
      </c>
      <c r="D219" s="120">
        <v>0</v>
      </c>
      <c r="E219" s="10">
        <v>694918</v>
      </c>
      <c r="F219" s="25">
        <v>467119</v>
      </c>
      <c r="G219" s="25">
        <v>7771</v>
      </c>
      <c r="H219" s="16">
        <v>474890</v>
      </c>
      <c r="I219" s="16">
        <v>220028</v>
      </c>
      <c r="J219" s="25">
        <v>234479</v>
      </c>
      <c r="K219" s="25">
        <v>25446</v>
      </c>
      <c r="L219" s="58">
        <v>0</v>
      </c>
      <c r="M219" s="58">
        <v>0</v>
      </c>
      <c r="N219" s="25"/>
      <c r="O219" s="90">
        <v>0</v>
      </c>
      <c r="P219" s="92">
        <v>-39897</v>
      </c>
      <c r="Q219" s="55"/>
      <c r="R219" s="43"/>
      <c r="S219" s="55">
        <v>259925</v>
      </c>
      <c r="T219" s="34"/>
      <c r="U219" s="34"/>
      <c r="V219" s="55"/>
      <c r="W219" s="11"/>
      <c r="X219" s="10"/>
      <c r="Y219" s="10"/>
      <c r="Z219" s="10"/>
      <c r="AA219" s="10"/>
      <c r="AB219" s="10"/>
      <c r="AC219" s="10"/>
      <c r="AD219" s="16"/>
      <c r="AE219" s="16"/>
      <c r="AF219" s="10"/>
      <c r="AG219" s="11"/>
      <c r="AH219" s="11"/>
      <c r="AI219" s="11"/>
      <c r="AJ219" s="11"/>
      <c r="AK219" s="16"/>
      <c r="AL219" s="16"/>
      <c r="AM219" s="99"/>
      <c r="AN219" s="106">
        <v>220028</v>
      </c>
    </row>
    <row r="220" spans="1:40" ht="15.75" thickBot="1" x14ac:dyDescent="0.3">
      <c r="A220" s="46">
        <v>3484</v>
      </c>
      <c r="B220" s="94" t="s">
        <v>9</v>
      </c>
      <c r="C220" s="58">
        <v>214083</v>
      </c>
      <c r="D220" s="120">
        <v>0</v>
      </c>
      <c r="E220" s="10">
        <v>214083</v>
      </c>
      <c r="F220" s="25">
        <v>278409</v>
      </c>
      <c r="G220" s="25">
        <v>0</v>
      </c>
      <c r="H220" s="16">
        <v>278409</v>
      </c>
      <c r="I220" s="16">
        <v>-64326</v>
      </c>
      <c r="J220" s="25">
        <v>0</v>
      </c>
      <c r="K220" s="25">
        <v>0</v>
      </c>
      <c r="L220" s="58">
        <v>0</v>
      </c>
      <c r="M220" s="58">
        <v>0</v>
      </c>
      <c r="N220" s="25"/>
      <c r="O220" s="90">
        <v>0</v>
      </c>
      <c r="P220" s="92">
        <v>-64326</v>
      </c>
      <c r="Q220" s="55"/>
      <c r="R220" s="43"/>
      <c r="S220" s="55">
        <v>0</v>
      </c>
      <c r="T220" s="34"/>
      <c r="U220" s="34"/>
      <c r="V220" s="55"/>
      <c r="W220" s="10">
        <v>9587</v>
      </c>
      <c r="X220" s="10">
        <v>5974.82</v>
      </c>
      <c r="Y220" s="10">
        <v>22288</v>
      </c>
      <c r="Z220" s="10">
        <v>22289.18</v>
      </c>
      <c r="AA220" s="10">
        <v>4187</v>
      </c>
      <c r="AB220" s="10"/>
      <c r="AC220" s="10"/>
      <c r="AD220" s="16"/>
      <c r="AE220" s="10"/>
      <c r="AF220" s="10"/>
      <c r="AG220" s="11"/>
      <c r="AH220" s="11"/>
      <c r="AI220" s="11"/>
      <c r="AJ220" s="11"/>
      <c r="AK220" s="16"/>
      <c r="AL220" s="16"/>
      <c r="AM220" s="99"/>
      <c r="AN220" s="157">
        <v>0</v>
      </c>
    </row>
    <row r="221" spans="1:40" ht="15.75" thickBot="1" x14ac:dyDescent="0.3">
      <c r="A221" s="46">
        <v>3500</v>
      </c>
      <c r="B221" s="94" t="s">
        <v>260</v>
      </c>
      <c r="C221" s="58">
        <v>5487502</v>
      </c>
      <c r="D221" s="120">
        <v>0</v>
      </c>
      <c r="E221" s="10">
        <v>5487502</v>
      </c>
      <c r="F221" s="25">
        <v>805194</v>
      </c>
      <c r="G221" s="25">
        <v>0</v>
      </c>
      <c r="H221" s="16">
        <v>805194</v>
      </c>
      <c r="I221" s="16">
        <v>4682308</v>
      </c>
      <c r="J221" s="25">
        <v>303663</v>
      </c>
      <c r="K221" s="25">
        <v>0</v>
      </c>
      <c r="L221" s="58">
        <v>0</v>
      </c>
      <c r="M221" s="58">
        <v>5629.53</v>
      </c>
      <c r="N221" s="25"/>
      <c r="O221" s="90">
        <v>0</v>
      </c>
      <c r="P221" s="92">
        <v>4373015.47</v>
      </c>
      <c r="Q221" s="55"/>
      <c r="R221" s="43"/>
      <c r="S221" s="55">
        <v>309292.53000000003</v>
      </c>
      <c r="T221" s="43"/>
      <c r="U221" s="34"/>
      <c r="V221" s="55"/>
      <c r="W221" s="11"/>
      <c r="X221" s="10"/>
      <c r="Y221" s="10"/>
      <c r="Z221" s="10"/>
      <c r="AA221" s="10"/>
      <c r="AB221" s="10"/>
      <c r="AC221" s="10"/>
      <c r="AD221" s="16"/>
      <c r="AE221" s="16"/>
      <c r="AF221" s="10"/>
      <c r="AG221" s="11"/>
      <c r="AH221" s="11"/>
      <c r="AI221" s="11"/>
      <c r="AJ221" s="11"/>
      <c r="AK221" s="16"/>
      <c r="AL221" s="16"/>
      <c r="AM221" s="99"/>
      <c r="AN221" s="147">
        <v>4682308</v>
      </c>
    </row>
    <row r="222" spans="1:40" ht="15.75" thickBot="1" x14ac:dyDescent="0.3">
      <c r="A222" s="46">
        <v>3528</v>
      </c>
      <c r="B222" s="94" t="s">
        <v>261</v>
      </c>
      <c r="C222" s="58">
        <v>976432</v>
      </c>
      <c r="D222" s="120">
        <v>0</v>
      </c>
      <c r="E222" s="10">
        <v>976432</v>
      </c>
      <c r="F222" s="25">
        <v>444083</v>
      </c>
      <c r="G222" s="25">
        <v>0</v>
      </c>
      <c r="H222" s="16">
        <v>444083</v>
      </c>
      <c r="I222" s="16">
        <v>532349</v>
      </c>
      <c r="J222" s="25">
        <v>12069</v>
      </c>
      <c r="K222" s="25">
        <v>0</v>
      </c>
      <c r="L222" s="58">
        <v>0</v>
      </c>
      <c r="M222" s="58">
        <v>0</v>
      </c>
      <c r="N222" s="25"/>
      <c r="O222" s="90">
        <v>0</v>
      </c>
      <c r="P222" s="92">
        <v>520280</v>
      </c>
      <c r="Q222" s="55"/>
      <c r="R222" s="43"/>
      <c r="S222" s="55">
        <v>12069</v>
      </c>
      <c r="T222" s="34"/>
      <c r="U222" s="34"/>
      <c r="V222" s="55"/>
      <c r="W222" s="11"/>
      <c r="X222" s="10"/>
      <c r="Y222" s="10"/>
      <c r="Z222" s="10"/>
      <c r="AA222" s="10"/>
      <c r="AB222" s="10"/>
      <c r="AC222" s="10"/>
      <c r="AD222" s="16"/>
      <c r="AE222" s="16"/>
      <c r="AF222" s="10"/>
      <c r="AG222" s="11"/>
      <c r="AH222" s="11"/>
      <c r="AI222" s="11"/>
      <c r="AJ222" s="11"/>
      <c r="AK222" s="16"/>
      <c r="AL222" s="16"/>
      <c r="AM222" s="99"/>
      <c r="AN222" s="147">
        <v>532349</v>
      </c>
    </row>
    <row r="223" spans="1:40" ht="15.75" thickBot="1" x14ac:dyDescent="0.3">
      <c r="A223" s="46">
        <v>3549</v>
      </c>
      <c r="B223" s="94" t="s">
        <v>262</v>
      </c>
      <c r="C223" s="58">
        <v>401981</v>
      </c>
      <c r="D223" s="120">
        <v>95259</v>
      </c>
      <c r="E223" s="10">
        <v>497240</v>
      </c>
      <c r="F223" s="25">
        <v>1009385</v>
      </c>
      <c r="G223" s="25">
        <v>0</v>
      </c>
      <c r="H223" s="16">
        <v>1009385</v>
      </c>
      <c r="I223" s="16">
        <v>-512145</v>
      </c>
      <c r="J223" s="25">
        <v>344296.82</v>
      </c>
      <c r="K223" s="25">
        <v>14864</v>
      </c>
      <c r="L223" s="58">
        <v>64159.199999999997</v>
      </c>
      <c r="M223" s="58">
        <v>0</v>
      </c>
      <c r="N223" s="25"/>
      <c r="O223" s="90">
        <v>0</v>
      </c>
      <c r="P223" s="92">
        <v>-935465.02</v>
      </c>
      <c r="Q223" s="55"/>
      <c r="R223" s="43"/>
      <c r="S223" s="55">
        <v>935465.02</v>
      </c>
      <c r="T223" s="34"/>
      <c r="U223" s="34"/>
      <c r="V223" s="55"/>
      <c r="W223" s="11"/>
      <c r="X223" s="10"/>
      <c r="Y223" s="10"/>
      <c r="Z223" s="10"/>
      <c r="AA223" s="10"/>
      <c r="AB223" s="10"/>
      <c r="AC223" s="10"/>
      <c r="AD223" s="16"/>
      <c r="AE223" s="16"/>
      <c r="AF223" s="10"/>
      <c r="AG223" s="11"/>
      <c r="AH223" s="11"/>
      <c r="AI223" s="11"/>
      <c r="AJ223" s="11"/>
      <c r="AK223" s="16"/>
      <c r="AL223" s="16"/>
      <c r="AM223" s="99"/>
      <c r="AN223" s="147">
        <v>0</v>
      </c>
    </row>
    <row r="224" spans="1:40" ht="15.75" thickBot="1" x14ac:dyDescent="0.3">
      <c r="A224" s="149">
        <v>3612</v>
      </c>
      <c r="B224" s="150" t="s">
        <v>263</v>
      </c>
      <c r="C224" s="58">
        <v>2083135</v>
      </c>
      <c r="D224" s="120">
        <v>0</v>
      </c>
      <c r="E224" s="151">
        <v>2083135</v>
      </c>
      <c r="F224" s="25">
        <v>3045658</v>
      </c>
      <c r="G224" s="25">
        <v>12723</v>
      </c>
      <c r="H224" s="153">
        <v>3058381</v>
      </c>
      <c r="I224" s="153">
        <v>-975246</v>
      </c>
      <c r="J224" s="25">
        <v>50214</v>
      </c>
      <c r="K224" s="25">
        <v>0</v>
      </c>
      <c r="L224" s="58">
        <v>0</v>
      </c>
      <c r="M224" s="58">
        <v>5629.53</v>
      </c>
      <c r="N224" s="152"/>
      <c r="O224" s="90">
        <v>0</v>
      </c>
      <c r="P224" s="154">
        <v>-1031089.53</v>
      </c>
      <c r="Q224" s="55"/>
      <c r="R224" s="155"/>
      <c r="S224" s="55">
        <v>1031089.53</v>
      </c>
      <c r="T224" s="238"/>
      <c r="U224" s="238"/>
      <c r="V224" s="194"/>
      <c r="W224" s="156"/>
      <c r="X224" s="151"/>
      <c r="Y224" s="151"/>
      <c r="Z224" s="151"/>
      <c r="AA224" s="151"/>
      <c r="AB224" s="151"/>
      <c r="AC224" s="151"/>
      <c r="AD224" s="153"/>
      <c r="AE224" s="153"/>
      <c r="AF224" s="151"/>
      <c r="AG224" s="156"/>
      <c r="AH224" s="156"/>
      <c r="AI224" s="156"/>
      <c r="AJ224" s="156"/>
      <c r="AK224" s="153"/>
      <c r="AL224" s="153"/>
      <c r="AM224" s="160"/>
      <c r="AN224" s="147">
        <v>0</v>
      </c>
    </row>
    <row r="225" spans="1:40" ht="15.75" thickBot="1" x14ac:dyDescent="0.3">
      <c r="A225" s="158">
        <v>3619</v>
      </c>
      <c r="B225" s="159" t="s">
        <v>264</v>
      </c>
      <c r="C225" s="58">
        <v>14394166</v>
      </c>
      <c r="D225" s="120">
        <v>0</v>
      </c>
      <c r="E225" s="10">
        <v>14394166</v>
      </c>
      <c r="F225" s="25">
        <v>41299931</v>
      </c>
      <c r="G225" s="25">
        <v>695960</v>
      </c>
      <c r="H225" s="16">
        <v>41995891</v>
      </c>
      <c r="I225" s="153">
        <v>-27601725</v>
      </c>
      <c r="J225" s="25">
        <v>0</v>
      </c>
      <c r="K225" s="25">
        <v>6109265.4400000004</v>
      </c>
      <c r="L225" s="58">
        <v>0</v>
      </c>
      <c r="M225" s="58">
        <v>56295.3</v>
      </c>
      <c r="N225" s="25"/>
      <c r="O225" s="90">
        <v>0</v>
      </c>
      <c r="P225" s="16">
        <v>-33767285.740000002</v>
      </c>
      <c r="Q225" s="55"/>
      <c r="R225" s="43"/>
      <c r="S225" s="55">
        <v>33767285.740000002</v>
      </c>
      <c r="T225" s="34"/>
      <c r="U225" s="34"/>
      <c r="V225" s="43"/>
      <c r="W225" s="11"/>
      <c r="X225" s="10"/>
      <c r="Y225" s="10"/>
      <c r="Z225" s="10"/>
      <c r="AA225" s="10"/>
      <c r="AB225" s="10"/>
      <c r="AC225" s="10"/>
      <c r="AD225" s="16"/>
      <c r="AE225" s="16"/>
      <c r="AF225" s="10"/>
      <c r="AG225" s="11"/>
      <c r="AH225" s="11"/>
      <c r="AI225" s="11"/>
      <c r="AJ225" s="11"/>
      <c r="AK225" s="16"/>
      <c r="AL225" s="16"/>
      <c r="AM225" s="161"/>
      <c r="AN225" s="147">
        <v>0</v>
      </c>
    </row>
    <row r="226" spans="1:40" ht="15.75" thickBot="1" x14ac:dyDescent="0.3">
      <c r="A226" s="158">
        <v>3633</v>
      </c>
      <c r="B226" s="159" t="s">
        <v>265</v>
      </c>
      <c r="C226" s="58">
        <v>711264</v>
      </c>
      <c r="D226" s="120">
        <v>0</v>
      </c>
      <c r="E226" s="10">
        <v>711264</v>
      </c>
      <c r="F226" s="25">
        <v>342063</v>
      </c>
      <c r="G226" s="25">
        <v>0</v>
      </c>
      <c r="H226" s="16">
        <v>342063</v>
      </c>
      <c r="I226" s="153">
        <v>369201</v>
      </c>
      <c r="J226" s="25">
        <v>16092</v>
      </c>
      <c r="K226" s="25">
        <v>0</v>
      </c>
      <c r="L226" s="58">
        <v>0</v>
      </c>
      <c r="M226" s="58">
        <v>0</v>
      </c>
      <c r="N226" s="25"/>
      <c r="O226" s="90">
        <v>0</v>
      </c>
      <c r="P226" s="16">
        <v>353109</v>
      </c>
      <c r="Q226" s="55"/>
      <c r="R226" s="43"/>
      <c r="S226" s="55">
        <v>16092</v>
      </c>
      <c r="T226" s="34"/>
      <c r="U226" s="34"/>
      <c r="V226" s="43"/>
      <c r="W226" s="11"/>
      <c r="X226" s="10"/>
      <c r="Y226" s="10"/>
      <c r="Z226" s="10"/>
      <c r="AA226" s="10"/>
      <c r="AB226" s="10"/>
      <c r="AC226" s="10"/>
      <c r="AD226" s="16"/>
      <c r="AE226" s="16"/>
      <c r="AF226" s="10"/>
      <c r="AG226" s="11"/>
      <c r="AH226" s="11"/>
      <c r="AI226" s="11"/>
      <c r="AJ226" s="11"/>
      <c r="AK226" s="16"/>
      <c r="AL226" s="16"/>
      <c r="AM226" s="161"/>
      <c r="AN226" s="147">
        <v>369201</v>
      </c>
    </row>
    <row r="227" spans="1:40" ht="15.75" thickBot="1" x14ac:dyDescent="0.3">
      <c r="A227" s="158">
        <v>3640</v>
      </c>
      <c r="B227" s="159" t="s">
        <v>266</v>
      </c>
      <c r="C227" s="58">
        <v>914543</v>
      </c>
      <c r="D227" s="120">
        <v>0</v>
      </c>
      <c r="E227" s="10">
        <v>914543</v>
      </c>
      <c r="F227" s="25">
        <v>905772</v>
      </c>
      <c r="G227" s="25">
        <v>0</v>
      </c>
      <c r="H227" s="16">
        <v>905772</v>
      </c>
      <c r="I227" s="16">
        <v>8771</v>
      </c>
      <c r="J227" s="25">
        <v>0</v>
      </c>
      <c r="K227" s="25">
        <v>0</v>
      </c>
      <c r="L227" s="58">
        <v>0</v>
      </c>
      <c r="M227" s="58">
        <v>0</v>
      </c>
      <c r="N227" s="25"/>
      <c r="O227" s="90">
        <v>0</v>
      </c>
      <c r="P227" s="16">
        <v>8771</v>
      </c>
      <c r="Q227" s="55"/>
      <c r="R227" s="43"/>
      <c r="S227" s="55">
        <v>0</v>
      </c>
      <c r="T227" s="34"/>
      <c r="U227" s="34"/>
      <c r="V227" s="43"/>
      <c r="W227" s="11"/>
      <c r="X227" s="10"/>
      <c r="Y227" s="10"/>
      <c r="Z227" s="10"/>
      <c r="AA227" s="10"/>
      <c r="AB227" s="10"/>
      <c r="AC227" s="10"/>
      <c r="AD227" s="16"/>
      <c r="AE227" s="16"/>
      <c r="AF227" s="10"/>
      <c r="AG227" s="11"/>
      <c r="AH227" s="11"/>
      <c r="AI227" s="11"/>
      <c r="AJ227" s="11"/>
      <c r="AK227" s="16"/>
      <c r="AL227" s="16"/>
      <c r="AM227" s="99"/>
      <c r="AN227" s="147">
        <v>8771</v>
      </c>
    </row>
    <row r="228" spans="1:40" ht="15.75" thickBot="1" x14ac:dyDescent="0.3">
      <c r="A228" s="46">
        <v>3661</v>
      </c>
      <c r="B228" s="94" t="s">
        <v>267</v>
      </c>
      <c r="C228" s="58">
        <v>999030</v>
      </c>
      <c r="D228" s="120">
        <v>0</v>
      </c>
      <c r="E228" s="45">
        <v>999030</v>
      </c>
      <c r="F228" s="25">
        <v>609100</v>
      </c>
      <c r="G228" s="25">
        <v>0</v>
      </c>
      <c r="H228" s="44">
        <v>609100</v>
      </c>
      <c r="I228" s="44">
        <v>389930</v>
      </c>
      <c r="J228" s="25">
        <v>145973</v>
      </c>
      <c r="K228" s="25">
        <v>0</v>
      </c>
      <c r="L228" s="58">
        <v>0</v>
      </c>
      <c r="M228" s="58">
        <v>0</v>
      </c>
      <c r="N228" s="58"/>
      <c r="O228" s="90">
        <v>0</v>
      </c>
      <c r="P228" s="44">
        <v>243957</v>
      </c>
      <c r="Q228" s="55"/>
      <c r="R228" s="55"/>
      <c r="S228" s="55">
        <v>145973</v>
      </c>
      <c r="T228" s="57"/>
      <c r="U228" s="57"/>
      <c r="V228" s="55"/>
      <c r="W228" s="59"/>
      <c r="X228" s="45"/>
      <c r="Y228" s="45"/>
      <c r="Z228" s="45"/>
      <c r="AA228" s="45"/>
      <c r="AB228" s="45"/>
      <c r="AC228" s="45"/>
      <c r="AD228" s="44"/>
      <c r="AE228" s="44"/>
      <c r="AF228" s="45"/>
      <c r="AG228" s="59"/>
      <c r="AH228" s="59"/>
      <c r="AI228" s="59"/>
      <c r="AJ228" s="59"/>
      <c r="AK228" s="44"/>
      <c r="AL228" s="44"/>
      <c r="AM228" s="100"/>
      <c r="AN228" s="162">
        <v>389930</v>
      </c>
    </row>
    <row r="229" spans="1:40" ht="15.75" thickBot="1" x14ac:dyDescent="0.3">
      <c r="A229" s="46">
        <v>3668</v>
      </c>
      <c r="B229" s="94" t="s">
        <v>268</v>
      </c>
      <c r="C229" s="58">
        <v>558637</v>
      </c>
      <c r="D229" s="120">
        <v>0</v>
      </c>
      <c r="E229" s="45">
        <v>558637</v>
      </c>
      <c r="F229" s="25">
        <v>523036</v>
      </c>
      <c r="G229" s="25">
        <v>0</v>
      </c>
      <c r="H229" s="44">
        <v>523036</v>
      </c>
      <c r="I229" s="44">
        <v>35601</v>
      </c>
      <c r="J229" s="58">
        <v>16738</v>
      </c>
      <c r="K229" s="58">
        <v>0</v>
      </c>
      <c r="L229" s="58">
        <v>0</v>
      </c>
      <c r="M229" s="58">
        <v>0</v>
      </c>
      <c r="N229" s="58"/>
      <c r="O229" s="58">
        <v>0</v>
      </c>
      <c r="P229" s="44">
        <v>18863</v>
      </c>
      <c r="Q229" s="55"/>
      <c r="R229" s="55"/>
      <c r="S229" s="55">
        <v>16738</v>
      </c>
      <c r="T229" s="57"/>
      <c r="U229" s="57"/>
      <c r="V229" s="55"/>
      <c r="W229" s="59"/>
      <c r="X229" s="45"/>
      <c r="Y229" s="45"/>
      <c r="Z229" s="45"/>
      <c r="AA229" s="45"/>
      <c r="AB229" s="45"/>
      <c r="AC229" s="45"/>
      <c r="AD229" s="44"/>
      <c r="AE229" s="44"/>
      <c r="AF229" s="45"/>
      <c r="AG229" s="59"/>
      <c r="AH229" s="59"/>
      <c r="AI229" s="59"/>
      <c r="AJ229" s="59"/>
      <c r="AK229" s="44"/>
      <c r="AL229" s="44"/>
      <c r="AM229" s="100"/>
      <c r="AN229" s="162">
        <v>35601</v>
      </c>
    </row>
    <row r="230" spans="1:40" ht="15.75" thickBot="1" x14ac:dyDescent="0.3">
      <c r="A230" s="46">
        <v>3675</v>
      </c>
      <c r="B230" s="94" t="s">
        <v>269</v>
      </c>
      <c r="C230" s="58">
        <v>3073465</v>
      </c>
      <c r="D230" s="120">
        <v>0</v>
      </c>
      <c r="E230" s="10">
        <v>3073465</v>
      </c>
      <c r="F230" s="25">
        <v>685948</v>
      </c>
      <c r="G230" s="25">
        <v>0</v>
      </c>
      <c r="H230" s="16">
        <v>685948</v>
      </c>
      <c r="I230" s="16">
        <v>2387517</v>
      </c>
      <c r="J230" s="25">
        <v>45703.6</v>
      </c>
      <c r="K230" s="25">
        <v>0</v>
      </c>
      <c r="L230" s="58">
        <v>106932</v>
      </c>
      <c r="M230" s="58">
        <v>0</v>
      </c>
      <c r="N230" s="25"/>
      <c r="O230" s="90">
        <v>0</v>
      </c>
      <c r="P230" s="92">
        <v>2234881.4</v>
      </c>
      <c r="Q230" s="55"/>
      <c r="R230" s="43"/>
      <c r="S230" s="55">
        <v>152635.6</v>
      </c>
      <c r="T230" s="34"/>
      <c r="U230" s="34"/>
      <c r="V230" s="55"/>
      <c r="W230" s="11"/>
      <c r="X230" s="10"/>
      <c r="Y230" s="10"/>
      <c r="Z230" s="10"/>
      <c r="AA230" s="10"/>
      <c r="AB230" s="10"/>
      <c r="AC230" s="10"/>
      <c r="AD230" s="16"/>
      <c r="AE230" s="16"/>
      <c r="AF230" s="10"/>
      <c r="AG230" s="11"/>
      <c r="AH230" s="11"/>
      <c r="AI230" s="11"/>
      <c r="AJ230" s="11"/>
      <c r="AK230" s="16"/>
      <c r="AL230" s="16"/>
      <c r="AM230" s="99"/>
      <c r="AN230" s="146">
        <v>2387517</v>
      </c>
    </row>
    <row r="231" spans="1:40" ht="15.75" thickBot="1" x14ac:dyDescent="0.3">
      <c r="A231" s="46">
        <v>3682</v>
      </c>
      <c r="B231" s="94" t="s">
        <v>270</v>
      </c>
      <c r="C231" s="58">
        <v>1053963</v>
      </c>
      <c r="D231" s="120">
        <v>0</v>
      </c>
      <c r="E231" s="10">
        <v>1053963</v>
      </c>
      <c r="F231" s="25">
        <v>1456456</v>
      </c>
      <c r="G231" s="25">
        <v>0</v>
      </c>
      <c r="H231" s="16">
        <v>1456456</v>
      </c>
      <c r="I231" s="16">
        <v>-402493</v>
      </c>
      <c r="J231" s="25">
        <v>24138</v>
      </c>
      <c r="K231" s="25">
        <v>0</v>
      </c>
      <c r="L231" s="58">
        <v>0</v>
      </c>
      <c r="M231" s="58">
        <v>0</v>
      </c>
      <c r="N231" s="25"/>
      <c r="O231" s="90">
        <v>0</v>
      </c>
      <c r="P231" s="92">
        <v>-426631</v>
      </c>
      <c r="Q231" s="55"/>
      <c r="R231" s="43"/>
      <c r="S231" s="55">
        <v>426631</v>
      </c>
      <c r="T231" s="34"/>
      <c r="U231" s="34"/>
      <c r="V231" s="55"/>
      <c r="W231" s="11"/>
      <c r="X231" s="10"/>
      <c r="Y231" s="10"/>
      <c r="Z231" s="10"/>
      <c r="AA231" s="10"/>
      <c r="AB231" s="10"/>
      <c r="AC231" s="10"/>
      <c r="AD231" s="16"/>
      <c r="AE231" s="16"/>
      <c r="AF231" s="10"/>
      <c r="AG231" s="11"/>
      <c r="AH231" s="11"/>
      <c r="AI231" s="11"/>
      <c r="AJ231" s="11"/>
      <c r="AK231" s="16"/>
      <c r="AL231" s="16"/>
      <c r="AM231" s="99"/>
      <c r="AN231" s="106">
        <v>0</v>
      </c>
    </row>
    <row r="232" spans="1:40" ht="15.75" thickBot="1" x14ac:dyDescent="0.3">
      <c r="A232" s="46">
        <v>3689</v>
      </c>
      <c r="B232" s="94" t="s">
        <v>271</v>
      </c>
      <c r="C232" s="58">
        <v>603818</v>
      </c>
      <c r="D232" s="120">
        <v>0</v>
      </c>
      <c r="E232" s="10">
        <v>603818</v>
      </c>
      <c r="F232" s="25">
        <v>1069701</v>
      </c>
      <c r="G232" s="25">
        <v>0</v>
      </c>
      <c r="H232" s="16">
        <v>1069701</v>
      </c>
      <c r="I232" s="16">
        <v>-465883</v>
      </c>
      <c r="J232" s="25">
        <v>17384</v>
      </c>
      <c r="K232" s="25">
        <v>0</v>
      </c>
      <c r="L232" s="58">
        <v>0</v>
      </c>
      <c r="M232" s="58">
        <v>0</v>
      </c>
      <c r="N232" s="25"/>
      <c r="O232" s="90">
        <v>0</v>
      </c>
      <c r="P232" s="92">
        <v>-483267</v>
      </c>
      <c r="Q232" s="55"/>
      <c r="R232" s="43"/>
      <c r="S232" s="43">
        <v>483267</v>
      </c>
      <c r="T232" s="34"/>
      <c r="U232" s="34"/>
      <c r="V232" s="55"/>
      <c r="W232" s="11"/>
      <c r="X232" s="10"/>
      <c r="Y232" s="10"/>
      <c r="Z232" s="10"/>
      <c r="AA232" s="10"/>
      <c r="AB232" s="10"/>
      <c r="AC232" s="10"/>
      <c r="AD232" s="16"/>
      <c r="AE232" s="16"/>
      <c r="AF232" s="10"/>
      <c r="AG232" s="11"/>
      <c r="AH232" s="11"/>
      <c r="AI232" s="11"/>
      <c r="AJ232" s="11"/>
      <c r="AK232" s="16"/>
      <c r="AL232" s="16"/>
      <c r="AM232" s="99"/>
      <c r="AN232" s="147">
        <v>0</v>
      </c>
    </row>
    <row r="233" spans="1:40" ht="15.75" thickBot="1" x14ac:dyDescent="0.3">
      <c r="A233" s="46">
        <v>3696</v>
      </c>
      <c r="B233" s="94" t="s">
        <v>272</v>
      </c>
      <c r="C233" s="58">
        <v>343636</v>
      </c>
      <c r="D233" s="121">
        <v>0</v>
      </c>
      <c r="E233" s="45">
        <v>343636</v>
      </c>
      <c r="F233" s="58">
        <v>537809</v>
      </c>
      <c r="G233" s="58">
        <v>0</v>
      </c>
      <c r="H233" s="44">
        <v>537809</v>
      </c>
      <c r="I233" s="44">
        <v>-194173</v>
      </c>
      <c r="J233" s="58">
        <v>17384</v>
      </c>
      <c r="K233" s="58">
        <v>0</v>
      </c>
      <c r="L233" s="58">
        <v>0</v>
      </c>
      <c r="M233" s="58">
        <v>0</v>
      </c>
      <c r="N233" s="58"/>
      <c r="O233" s="58">
        <v>0</v>
      </c>
      <c r="P233" s="44">
        <v>-211557</v>
      </c>
      <c r="Q233" s="55"/>
      <c r="R233" s="55"/>
      <c r="S233" s="55">
        <v>211557</v>
      </c>
      <c r="T233" s="57"/>
      <c r="U233" s="57"/>
      <c r="V233" s="55"/>
      <c r="W233" s="59"/>
      <c r="X233" s="45"/>
      <c r="Y233" s="45"/>
      <c r="Z233" s="45"/>
      <c r="AA233" s="45"/>
      <c r="AB233" s="45"/>
      <c r="AC233" s="45"/>
      <c r="AD233" s="44"/>
      <c r="AE233" s="44"/>
      <c r="AF233" s="45"/>
      <c r="AG233" s="59"/>
      <c r="AH233" s="59"/>
      <c r="AI233" s="59"/>
      <c r="AJ233" s="59"/>
      <c r="AK233" s="44"/>
      <c r="AL233" s="44"/>
      <c r="AM233" s="100"/>
      <c r="AN233" s="146">
        <v>0</v>
      </c>
    </row>
    <row r="234" spans="1:40" x14ac:dyDescent="0.25">
      <c r="A234" s="46">
        <v>3787</v>
      </c>
      <c r="B234" s="94" t="s">
        <v>273</v>
      </c>
      <c r="C234" s="58">
        <v>1212325</v>
      </c>
      <c r="D234" s="120">
        <v>0</v>
      </c>
      <c r="E234" s="10">
        <v>1212325</v>
      </c>
      <c r="F234" s="25">
        <v>1463508</v>
      </c>
      <c r="G234" s="25">
        <v>0</v>
      </c>
      <c r="H234" s="16">
        <v>1463508</v>
      </c>
      <c r="I234" s="16">
        <v>-251183</v>
      </c>
      <c r="J234" s="25">
        <v>53591</v>
      </c>
      <c r="K234" s="25">
        <v>12723</v>
      </c>
      <c r="L234" s="58">
        <v>0</v>
      </c>
      <c r="M234" s="58">
        <v>0</v>
      </c>
      <c r="N234" s="25"/>
      <c r="O234" s="90">
        <v>0</v>
      </c>
      <c r="P234" s="92">
        <v>-317497</v>
      </c>
      <c r="Q234" s="55"/>
      <c r="R234" s="43"/>
      <c r="S234" s="55">
        <v>317497</v>
      </c>
      <c r="T234" s="34"/>
      <c r="U234" s="34"/>
      <c r="V234" s="55"/>
      <c r="W234" s="11"/>
      <c r="X234" s="10"/>
      <c r="Y234" s="10"/>
      <c r="Z234" s="10"/>
      <c r="AA234" s="10"/>
      <c r="AB234" s="10"/>
      <c r="AC234" s="10"/>
      <c r="AD234" s="16"/>
      <c r="AE234" s="16"/>
      <c r="AF234" s="10"/>
      <c r="AG234" s="11"/>
      <c r="AH234" s="11"/>
      <c r="AI234" s="11"/>
      <c r="AJ234" s="11"/>
      <c r="AK234" s="16"/>
      <c r="AL234" s="16"/>
      <c r="AM234" s="99"/>
      <c r="AN234" s="106">
        <v>0</v>
      </c>
    </row>
    <row r="235" spans="1:40" ht="15.75" thickBot="1" x14ac:dyDescent="0.3">
      <c r="A235" s="46">
        <v>3794</v>
      </c>
      <c r="B235" s="94" t="s">
        <v>274</v>
      </c>
      <c r="C235" s="58">
        <v>855934</v>
      </c>
      <c r="D235" s="121">
        <v>0</v>
      </c>
      <c r="E235" s="45">
        <v>855934</v>
      </c>
      <c r="F235" s="58">
        <v>369589</v>
      </c>
      <c r="G235" s="58">
        <v>0</v>
      </c>
      <c r="H235" s="44">
        <v>369589</v>
      </c>
      <c r="I235" s="44">
        <v>486345</v>
      </c>
      <c r="J235" s="58">
        <v>80460</v>
      </c>
      <c r="K235" s="58">
        <v>25446</v>
      </c>
      <c r="L235" s="58">
        <v>8911</v>
      </c>
      <c r="M235" s="58">
        <v>0</v>
      </c>
      <c r="N235" s="58"/>
      <c r="O235" s="58">
        <v>0</v>
      </c>
      <c r="P235" s="44">
        <v>371528</v>
      </c>
      <c r="Q235" s="55"/>
      <c r="R235" s="55"/>
      <c r="S235" s="55">
        <v>114817</v>
      </c>
      <c r="T235" s="57"/>
      <c r="U235" s="57"/>
      <c r="V235" s="55"/>
      <c r="W235" s="59"/>
      <c r="X235" s="45"/>
      <c r="Y235" s="45"/>
      <c r="Z235" s="45"/>
      <c r="AA235" s="45"/>
      <c r="AB235" s="45"/>
      <c r="AC235" s="45"/>
      <c r="AD235" s="44"/>
      <c r="AE235" s="44"/>
      <c r="AF235" s="45"/>
      <c r="AG235" s="59"/>
      <c r="AH235" s="59"/>
      <c r="AI235" s="59"/>
      <c r="AJ235" s="59"/>
      <c r="AK235" s="44"/>
      <c r="AL235" s="44"/>
      <c r="AM235" s="100"/>
      <c r="AN235" s="185">
        <v>486345</v>
      </c>
    </row>
    <row r="236" spans="1:40" ht="15.75" thickBot="1" x14ac:dyDescent="0.3">
      <c r="A236" s="46">
        <v>3822</v>
      </c>
      <c r="B236" s="94" t="s">
        <v>275</v>
      </c>
      <c r="C236" s="58">
        <v>4250175</v>
      </c>
      <c r="D236" s="121">
        <v>0</v>
      </c>
      <c r="E236" s="45">
        <v>4250175</v>
      </c>
      <c r="F236" s="25">
        <v>2131753</v>
      </c>
      <c r="G236" s="58">
        <v>0</v>
      </c>
      <c r="H236" s="44">
        <v>2131753</v>
      </c>
      <c r="I236" s="44">
        <v>2118422</v>
      </c>
      <c r="J236" s="58">
        <v>224348</v>
      </c>
      <c r="K236" s="58">
        <v>25446</v>
      </c>
      <c r="L236" s="58">
        <v>0</v>
      </c>
      <c r="M236" s="58">
        <v>5629.53</v>
      </c>
      <c r="N236" s="58"/>
      <c r="O236" s="58">
        <v>0</v>
      </c>
      <c r="P236" s="44">
        <v>1862998.47</v>
      </c>
      <c r="Q236" s="55"/>
      <c r="R236" s="55"/>
      <c r="S236" s="55">
        <v>255423.53</v>
      </c>
      <c r="T236" s="57"/>
      <c r="U236" s="57"/>
      <c r="V236" s="55"/>
      <c r="W236" s="59"/>
      <c r="X236" s="45"/>
      <c r="Y236" s="45"/>
      <c r="Z236" s="45"/>
      <c r="AA236" s="45"/>
      <c r="AB236" s="45"/>
      <c r="AC236" s="45"/>
      <c r="AD236" s="44"/>
      <c r="AE236" s="44"/>
      <c r="AF236" s="45"/>
      <c r="AG236" s="59"/>
      <c r="AH236" s="59"/>
      <c r="AI236" s="59"/>
      <c r="AJ236" s="59"/>
      <c r="AK236" s="44"/>
      <c r="AL236" s="44"/>
      <c r="AM236" s="100"/>
      <c r="AN236" s="147">
        <v>2118422</v>
      </c>
    </row>
    <row r="237" spans="1:40" x14ac:dyDescent="0.25">
      <c r="A237" s="46">
        <v>3857</v>
      </c>
      <c r="B237" s="94" t="s">
        <v>276</v>
      </c>
      <c r="C237" s="58">
        <v>1036412</v>
      </c>
      <c r="D237" s="121">
        <v>38855</v>
      </c>
      <c r="E237" s="45">
        <v>1075267</v>
      </c>
      <c r="F237" s="25">
        <v>922349</v>
      </c>
      <c r="G237" s="58">
        <v>40988</v>
      </c>
      <c r="H237" s="44">
        <v>963337</v>
      </c>
      <c r="I237" s="44">
        <v>111930</v>
      </c>
      <c r="J237" s="58">
        <v>215803</v>
      </c>
      <c r="K237" s="58">
        <v>0</v>
      </c>
      <c r="L237" s="58">
        <v>0</v>
      </c>
      <c r="M237" s="58">
        <v>0</v>
      </c>
      <c r="N237" s="58"/>
      <c r="O237" s="58">
        <v>0</v>
      </c>
      <c r="P237" s="44">
        <v>-103873</v>
      </c>
      <c r="Q237" s="55"/>
      <c r="R237" s="55"/>
      <c r="S237" s="55">
        <v>215803</v>
      </c>
      <c r="T237" s="57"/>
      <c r="U237" s="57"/>
      <c r="V237" s="55"/>
      <c r="W237" s="59"/>
      <c r="X237" s="45"/>
      <c r="Y237" s="45"/>
      <c r="Z237" s="45"/>
      <c r="AA237" s="45"/>
      <c r="AB237" s="45"/>
      <c r="AC237" s="45"/>
      <c r="AD237" s="44"/>
      <c r="AE237" s="44"/>
      <c r="AF237" s="45"/>
      <c r="AG237" s="59"/>
      <c r="AH237" s="59"/>
      <c r="AI237" s="59"/>
      <c r="AJ237" s="59"/>
      <c r="AK237" s="44"/>
      <c r="AL237" s="44"/>
      <c r="AM237" s="100"/>
      <c r="AN237" s="146">
        <v>111930</v>
      </c>
    </row>
    <row r="238" spans="1:40" ht="15.75" thickBot="1" x14ac:dyDescent="0.3">
      <c r="A238" s="46">
        <v>3871</v>
      </c>
      <c r="B238" s="94" t="s">
        <v>277</v>
      </c>
      <c r="C238" s="58">
        <v>533401</v>
      </c>
      <c r="D238" s="121">
        <v>0</v>
      </c>
      <c r="E238" s="45">
        <v>533401</v>
      </c>
      <c r="F238" s="25">
        <v>556614</v>
      </c>
      <c r="G238" s="58">
        <v>0</v>
      </c>
      <c r="H238" s="44">
        <v>556614</v>
      </c>
      <c r="I238" s="44">
        <v>-23213</v>
      </c>
      <c r="J238" s="58">
        <v>0</v>
      </c>
      <c r="K238" s="58">
        <v>0</v>
      </c>
      <c r="L238" s="58">
        <v>0</v>
      </c>
      <c r="M238" s="58">
        <v>0</v>
      </c>
      <c r="N238" s="58"/>
      <c r="O238" s="58">
        <v>0</v>
      </c>
      <c r="P238" s="44">
        <v>-23213</v>
      </c>
      <c r="Q238" s="55"/>
      <c r="R238" s="55"/>
      <c r="S238" s="55">
        <v>23213</v>
      </c>
      <c r="T238" s="57"/>
      <c r="U238" s="57"/>
      <c r="V238" s="55"/>
      <c r="W238" s="59"/>
      <c r="X238" s="45"/>
      <c r="Y238" s="45"/>
      <c r="Z238" s="45"/>
      <c r="AA238" s="45"/>
      <c r="AB238" s="45"/>
      <c r="AC238" s="45"/>
      <c r="AD238" s="44"/>
      <c r="AE238" s="44"/>
      <c r="AF238" s="45"/>
      <c r="AG238" s="59"/>
      <c r="AH238" s="59"/>
      <c r="AI238" s="59"/>
      <c r="AJ238" s="59"/>
      <c r="AK238" s="44"/>
      <c r="AL238" s="44"/>
      <c r="AM238" s="100"/>
      <c r="AN238" s="185">
        <v>0</v>
      </c>
    </row>
    <row r="239" spans="1:40" ht="15.75" thickBot="1" x14ac:dyDescent="0.3">
      <c r="A239" s="46">
        <v>3892</v>
      </c>
      <c r="B239" s="94" t="s">
        <v>278</v>
      </c>
      <c r="C239" s="58">
        <v>1545998</v>
      </c>
      <c r="D239" s="121">
        <v>0</v>
      </c>
      <c r="E239" s="45">
        <v>1545998</v>
      </c>
      <c r="F239" s="25">
        <v>3533660</v>
      </c>
      <c r="G239" s="58">
        <v>12723</v>
      </c>
      <c r="H239" s="44">
        <v>3546383</v>
      </c>
      <c r="I239" s="44">
        <v>-2000385</v>
      </c>
      <c r="J239" s="58">
        <v>1064567</v>
      </c>
      <c r="K239" s="58">
        <v>0</v>
      </c>
      <c r="L239" s="58">
        <v>0</v>
      </c>
      <c r="M239" s="58">
        <v>0</v>
      </c>
      <c r="N239" s="58"/>
      <c r="O239" s="58">
        <v>0</v>
      </c>
      <c r="P239" s="44">
        <v>-3064952</v>
      </c>
      <c r="Q239" s="55"/>
      <c r="R239" s="55"/>
      <c r="S239" s="55">
        <v>3064952</v>
      </c>
      <c r="T239" s="57"/>
      <c r="U239" s="57"/>
      <c r="V239" s="55"/>
      <c r="W239" s="59"/>
      <c r="X239" s="45"/>
      <c r="Y239" s="45"/>
      <c r="Z239" s="45"/>
      <c r="AA239" s="45"/>
      <c r="AB239" s="45"/>
      <c r="AC239" s="45"/>
      <c r="AD239" s="44"/>
      <c r="AE239" s="44"/>
      <c r="AF239" s="45"/>
      <c r="AG239" s="59"/>
      <c r="AH239" s="59"/>
      <c r="AI239" s="59"/>
      <c r="AJ239" s="59"/>
      <c r="AK239" s="44"/>
      <c r="AL239" s="44"/>
      <c r="AM239" s="100"/>
      <c r="AN239" s="146">
        <v>0</v>
      </c>
    </row>
    <row r="240" spans="1:40" ht="15.75" thickBot="1" x14ac:dyDescent="0.3">
      <c r="A240" s="46">
        <v>3899</v>
      </c>
      <c r="B240" s="94" t="s">
        <v>279</v>
      </c>
      <c r="C240" s="58">
        <v>318368</v>
      </c>
      <c r="D240" s="120">
        <v>0</v>
      </c>
      <c r="E240" s="10">
        <v>318368</v>
      </c>
      <c r="F240" s="25">
        <v>480904</v>
      </c>
      <c r="G240" s="25">
        <v>0</v>
      </c>
      <c r="H240" s="16">
        <v>480904</v>
      </c>
      <c r="I240" s="16">
        <v>-162536</v>
      </c>
      <c r="J240" s="25">
        <v>16738</v>
      </c>
      <c r="K240" s="25">
        <v>0</v>
      </c>
      <c r="L240" s="58">
        <v>0</v>
      </c>
      <c r="M240" s="58">
        <v>0</v>
      </c>
      <c r="N240" s="25"/>
      <c r="O240" s="90">
        <v>0</v>
      </c>
      <c r="P240" s="92">
        <v>-179274</v>
      </c>
      <c r="Q240" s="55"/>
      <c r="R240" s="43"/>
      <c r="S240" s="55">
        <v>179274</v>
      </c>
      <c r="T240" s="34"/>
      <c r="U240" s="34"/>
      <c r="V240" s="55"/>
      <c r="W240" s="11"/>
      <c r="X240" s="10"/>
      <c r="Y240" s="10"/>
      <c r="Z240" s="10"/>
      <c r="AA240" s="10"/>
      <c r="AB240" s="10"/>
      <c r="AC240" s="10"/>
      <c r="AD240" s="16"/>
      <c r="AE240" s="16"/>
      <c r="AF240" s="10"/>
      <c r="AG240" s="11"/>
      <c r="AH240" s="11"/>
      <c r="AI240" s="11"/>
      <c r="AJ240" s="11"/>
      <c r="AK240" s="16"/>
      <c r="AL240" s="16"/>
      <c r="AM240" s="99"/>
      <c r="AN240" s="106">
        <v>0</v>
      </c>
    </row>
    <row r="241" spans="1:40" ht="15.75" thickBot="1" x14ac:dyDescent="0.3">
      <c r="A241" s="46">
        <v>3906</v>
      </c>
      <c r="B241" s="94" t="s">
        <v>280</v>
      </c>
      <c r="C241" s="58">
        <v>1737870</v>
      </c>
      <c r="D241" s="120">
        <v>0</v>
      </c>
      <c r="E241" s="10">
        <v>1737870</v>
      </c>
      <c r="F241" s="25">
        <v>1106676</v>
      </c>
      <c r="G241" s="25">
        <v>0</v>
      </c>
      <c r="H241" s="16">
        <v>1106676</v>
      </c>
      <c r="I241" s="16">
        <v>631194</v>
      </c>
      <c r="J241" s="25">
        <v>196334</v>
      </c>
      <c r="K241" s="25">
        <v>12723</v>
      </c>
      <c r="L241" s="58">
        <v>0</v>
      </c>
      <c r="M241" s="58">
        <v>0</v>
      </c>
      <c r="N241" s="25"/>
      <c r="O241" s="90">
        <v>0</v>
      </c>
      <c r="P241" s="92">
        <v>422137</v>
      </c>
      <c r="Q241" s="55"/>
      <c r="R241" s="55"/>
      <c r="S241" s="55">
        <v>209057</v>
      </c>
      <c r="T241" s="34"/>
      <c r="U241" s="34"/>
      <c r="V241" s="55"/>
      <c r="W241" s="11"/>
      <c r="X241" s="10"/>
      <c r="Y241" s="10"/>
      <c r="Z241" s="10"/>
      <c r="AA241" s="10"/>
      <c r="AB241" s="10"/>
      <c r="AC241" s="10"/>
      <c r="AD241" s="16"/>
      <c r="AE241" s="16"/>
      <c r="AF241" s="10"/>
      <c r="AG241" s="11"/>
      <c r="AH241" s="11"/>
      <c r="AI241" s="11"/>
      <c r="AJ241" s="11"/>
      <c r="AK241" s="16"/>
      <c r="AL241" s="16"/>
      <c r="AM241" s="99"/>
      <c r="AN241" s="106">
        <v>631194</v>
      </c>
    </row>
    <row r="242" spans="1:40" ht="15.75" thickBot="1" x14ac:dyDescent="0.3">
      <c r="A242" s="46">
        <v>3920</v>
      </c>
      <c r="B242" s="94" t="s">
        <v>281</v>
      </c>
      <c r="C242" s="58">
        <v>524418</v>
      </c>
      <c r="D242" s="120">
        <v>0</v>
      </c>
      <c r="E242" s="10">
        <v>524418</v>
      </c>
      <c r="F242" s="25">
        <v>320375</v>
      </c>
      <c r="G242" s="25">
        <v>0</v>
      </c>
      <c r="H242" s="16">
        <v>320375</v>
      </c>
      <c r="I242" s="16">
        <v>204043</v>
      </c>
      <c r="J242" s="25">
        <v>0</v>
      </c>
      <c r="K242" s="25">
        <v>0</v>
      </c>
      <c r="L242" s="58">
        <v>0</v>
      </c>
      <c r="M242" s="58">
        <v>0</v>
      </c>
      <c r="N242" s="25"/>
      <c r="O242" s="90">
        <v>0</v>
      </c>
      <c r="P242" s="92">
        <v>204043</v>
      </c>
      <c r="Q242" s="55"/>
      <c r="R242" s="43"/>
      <c r="S242" s="55">
        <v>0</v>
      </c>
      <c r="T242" s="34"/>
      <c r="U242" s="34"/>
      <c r="V242" s="55"/>
      <c r="W242" s="11"/>
      <c r="X242" s="10"/>
      <c r="Y242" s="10"/>
      <c r="Z242" s="10"/>
      <c r="AA242" s="10"/>
      <c r="AB242" s="10"/>
      <c r="AC242" s="10"/>
      <c r="AD242" s="16"/>
      <c r="AE242" s="16"/>
      <c r="AF242" s="10"/>
      <c r="AG242" s="11"/>
      <c r="AH242" s="11"/>
      <c r="AI242" s="11"/>
      <c r="AJ242" s="11"/>
      <c r="AK242" s="16"/>
      <c r="AL242" s="16"/>
      <c r="AM242" s="99"/>
      <c r="AN242" s="106">
        <v>204043</v>
      </c>
    </row>
    <row r="243" spans="1:40" ht="15.75" thickBot="1" x14ac:dyDescent="0.3">
      <c r="A243" s="46">
        <v>3925</v>
      </c>
      <c r="B243" s="94" t="s">
        <v>282</v>
      </c>
      <c r="C243" s="58">
        <v>38855</v>
      </c>
      <c r="D243" s="120">
        <v>38855</v>
      </c>
      <c r="E243" s="10">
        <v>77710</v>
      </c>
      <c r="F243" s="25">
        <v>1047293</v>
      </c>
      <c r="G243" s="25">
        <v>43807</v>
      </c>
      <c r="H243" s="16">
        <v>1091100</v>
      </c>
      <c r="I243" s="16">
        <v>-1013390</v>
      </c>
      <c r="J243" s="25">
        <v>566218</v>
      </c>
      <c r="K243" s="25">
        <v>69976.5</v>
      </c>
      <c r="L243" s="58">
        <v>0</v>
      </c>
      <c r="M243" s="58">
        <v>0</v>
      </c>
      <c r="N243" s="25"/>
      <c r="O243" s="90">
        <v>0</v>
      </c>
      <c r="P243" s="92">
        <v>-1649584.5</v>
      </c>
      <c r="Q243" s="55"/>
      <c r="R243" s="43">
        <v>685650.5</v>
      </c>
      <c r="S243" s="55">
        <v>963934</v>
      </c>
      <c r="T243" s="43"/>
      <c r="U243" s="43"/>
      <c r="V243" s="55"/>
      <c r="W243" s="11"/>
      <c r="X243" s="10"/>
      <c r="Y243" s="10"/>
      <c r="Z243" s="10"/>
      <c r="AA243" s="10"/>
      <c r="AB243" s="10"/>
      <c r="AC243" s="10"/>
      <c r="AD243" s="16"/>
      <c r="AE243" s="16"/>
      <c r="AF243" s="10"/>
      <c r="AG243" s="11"/>
      <c r="AH243" s="11"/>
      <c r="AI243" s="11"/>
      <c r="AJ243" s="11"/>
      <c r="AK243" s="16"/>
      <c r="AL243" s="16"/>
      <c r="AM243" s="99"/>
      <c r="AN243" s="106">
        <v>0</v>
      </c>
    </row>
    <row r="244" spans="1:40" ht="15.75" thickBot="1" x14ac:dyDescent="0.3">
      <c r="A244" s="46">
        <v>3934</v>
      </c>
      <c r="B244" s="94" t="s">
        <v>283</v>
      </c>
      <c r="C244" s="58">
        <v>949190</v>
      </c>
      <c r="D244" s="120">
        <v>0</v>
      </c>
      <c r="E244" s="10">
        <v>949190</v>
      </c>
      <c r="F244" s="25">
        <v>207194</v>
      </c>
      <c r="G244" s="25">
        <v>0</v>
      </c>
      <c r="H244" s="16">
        <v>207194</v>
      </c>
      <c r="I244" s="16">
        <v>741996</v>
      </c>
      <c r="J244" s="25">
        <v>0</v>
      </c>
      <c r="K244" s="25">
        <v>0</v>
      </c>
      <c r="L244" s="58">
        <v>0</v>
      </c>
      <c r="M244" s="58">
        <v>0</v>
      </c>
      <c r="N244" s="25"/>
      <c r="O244" s="90">
        <v>0</v>
      </c>
      <c r="P244" s="92">
        <v>741996</v>
      </c>
      <c r="Q244" s="55"/>
      <c r="R244" s="43"/>
      <c r="S244" s="55">
        <v>0</v>
      </c>
      <c r="T244" s="34"/>
      <c r="U244" s="34"/>
      <c r="V244" s="55"/>
      <c r="W244" s="11"/>
      <c r="X244" s="10"/>
      <c r="Y244" s="10"/>
      <c r="Z244" s="10"/>
      <c r="AA244" s="10"/>
      <c r="AB244" s="10"/>
      <c r="AC244" s="10"/>
      <c r="AD244" s="16"/>
      <c r="AE244" s="16"/>
      <c r="AF244" s="10"/>
      <c r="AG244" s="11"/>
      <c r="AH244" s="11"/>
      <c r="AI244" s="11"/>
      <c r="AJ244" s="11"/>
      <c r="AK244" s="16"/>
      <c r="AL244" s="16"/>
      <c r="AM244" s="99"/>
      <c r="AN244" s="106">
        <v>741996</v>
      </c>
    </row>
    <row r="245" spans="1:40" ht="15.75" thickBot="1" x14ac:dyDescent="0.3">
      <c r="A245" s="46">
        <v>3941</v>
      </c>
      <c r="B245" s="94" t="s">
        <v>284</v>
      </c>
      <c r="C245" s="58">
        <v>504346</v>
      </c>
      <c r="D245" s="120">
        <v>0</v>
      </c>
      <c r="E245" s="10">
        <v>504346</v>
      </c>
      <c r="F245" s="25">
        <v>1455256</v>
      </c>
      <c r="G245" s="25">
        <v>0</v>
      </c>
      <c r="H245" s="16">
        <v>1455256</v>
      </c>
      <c r="I245" s="16">
        <v>-950910</v>
      </c>
      <c r="J245" s="25">
        <v>140012</v>
      </c>
      <c r="K245" s="25">
        <v>39853.5</v>
      </c>
      <c r="L245" s="58">
        <v>0</v>
      </c>
      <c r="M245" s="58">
        <v>5629.53</v>
      </c>
      <c r="N245" s="25"/>
      <c r="O245" s="90">
        <v>0</v>
      </c>
      <c r="P245" s="92">
        <v>-1136405.03</v>
      </c>
      <c r="Q245" s="55"/>
      <c r="R245" s="43"/>
      <c r="S245" s="55">
        <v>1136405.03</v>
      </c>
      <c r="T245" s="34"/>
      <c r="U245" s="34"/>
      <c r="V245" s="55"/>
      <c r="W245" s="11"/>
      <c r="X245" s="10"/>
      <c r="Y245" s="10"/>
      <c r="Z245" s="10"/>
      <c r="AA245" s="10"/>
      <c r="AB245" s="10"/>
      <c r="AC245" s="10"/>
      <c r="AD245" s="16"/>
      <c r="AE245" s="16"/>
      <c r="AF245" s="10"/>
      <c r="AG245" s="11"/>
      <c r="AH245" s="11"/>
      <c r="AI245" s="11"/>
      <c r="AJ245" s="11"/>
      <c r="AK245" s="16"/>
      <c r="AL245" s="16"/>
      <c r="AM245" s="99"/>
      <c r="AN245" s="106">
        <v>0</v>
      </c>
    </row>
    <row r="246" spans="1:40" ht="15.75" thickBot="1" x14ac:dyDescent="0.3">
      <c r="A246" s="46">
        <v>3948</v>
      </c>
      <c r="B246" s="94" t="s">
        <v>285</v>
      </c>
      <c r="C246" s="58">
        <v>949046</v>
      </c>
      <c r="D246" s="120">
        <v>0</v>
      </c>
      <c r="E246" s="10">
        <v>949046</v>
      </c>
      <c r="F246" s="25">
        <v>738310</v>
      </c>
      <c r="G246" s="25">
        <v>0</v>
      </c>
      <c r="H246" s="16">
        <v>738310</v>
      </c>
      <c r="I246" s="16">
        <v>210736</v>
      </c>
      <c r="J246" s="25">
        <v>8692</v>
      </c>
      <c r="K246" s="25">
        <v>0</v>
      </c>
      <c r="L246" s="58">
        <v>0</v>
      </c>
      <c r="M246" s="58">
        <v>0</v>
      </c>
      <c r="N246" s="25"/>
      <c r="O246" s="90">
        <v>0</v>
      </c>
      <c r="P246" s="92">
        <v>202044</v>
      </c>
      <c r="Q246" s="55"/>
      <c r="R246" s="43"/>
      <c r="S246" s="55">
        <v>8692</v>
      </c>
      <c r="T246" s="34"/>
      <c r="U246" s="34"/>
      <c r="V246" s="55"/>
      <c r="W246" s="11"/>
      <c r="X246" s="10"/>
      <c r="Y246" s="10"/>
      <c r="Z246" s="10"/>
      <c r="AA246" s="10"/>
      <c r="AB246" s="10"/>
      <c r="AC246" s="10"/>
      <c r="AD246" s="16"/>
      <c r="AE246" s="16"/>
      <c r="AF246" s="10"/>
      <c r="AG246" s="11"/>
      <c r="AH246" s="11"/>
      <c r="AI246" s="11"/>
      <c r="AJ246" s="11"/>
      <c r="AK246" s="16"/>
      <c r="AL246" s="16"/>
      <c r="AM246" s="99"/>
      <c r="AN246" s="106">
        <v>210736</v>
      </c>
    </row>
    <row r="247" spans="1:40" ht="15.75" thickBot="1" x14ac:dyDescent="0.3">
      <c r="A247" s="46">
        <v>3955</v>
      </c>
      <c r="B247" s="94" t="s">
        <v>286</v>
      </c>
      <c r="C247" s="58">
        <v>800619</v>
      </c>
      <c r="D247" s="120">
        <v>0</v>
      </c>
      <c r="E247" s="10">
        <v>800619</v>
      </c>
      <c r="F247" s="25">
        <v>1593152</v>
      </c>
      <c r="G247" s="25">
        <v>0</v>
      </c>
      <c r="H247" s="16">
        <v>1593152</v>
      </c>
      <c r="I247" s="16">
        <v>-792533</v>
      </c>
      <c r="J247" s="25">
        <v>456889</v>
      </c>
      <c r="K247" s="25">
        <v>0</v>
      </c>
      <c r="L247" s="58">
        <v>0</v>
      </c>
      <c r="M247" s="58">
        <v>11259.06</v>
      </c>
      <c r="N247" s="25"/>
      <c r="O247" s="90">
        <v>0</v>
      </c>
      <c r="P247" s="92">
        <v>-1260681.06</v>
      </c>
      <c r="Q247" s="55"/>
      <c r="R247" s="43"/>
      <c r="S247" s="55">
        <v>1260681.06</v>
      </c>
      <c r="T247" s="34"/>
      <c r="U247" s="34"/>
      <c r="V247" s="55"/>
      <c r="W247" s="11"/>
      <c r="X247" s="10"/>
      <c r="Y247" s="10"/>
      <c r="Z247" s="10"/>
      <c r="AA247" s="10"/>
      <c r="AB247" s="10"/>
      <c r="AC247" s="10"/>
      <c r="AD247" s="16"/>
      <c r="AE247" s="16"/>
      <c r="AF247" s="10"/>
      <c r="AG247" s="11"/>
      <c r="AH247" s="11"/>
      <c r="AI247" s="11"/>
      <c r="AJ247" s="11"/>
      <c r="AK247" s="16"/>
      <c r="AL247" s="16"/>
      <c r="AM247" s="99"/>
      <c r="AN247" s="106">
        <v>0</v>
      </c>
    </row>
    <row r="248" spans="1:40" ht="15.75" thickBot="1" x14ac:dyDescent="0.3">
      <c r="A248" s="46">
        <v>3962</v>
      </c>
      <c r="B248" s="94" t="s">
        <v>287</v>
      </c>
      <c r="C248" s="58">
        <v>1426942</v>
      </c>
      <c r="D248" s="120">
        <v>0</v>
      </c>
      <c r="E248" s="10">
        <v>1426942</v>
      </c>
      <c r="F248" s="25">
        <v>2046495</v>
      </c>
      <c r="G248" s="25">
        <v>0</v>
      </c>
      <c r="H248" s="16">
        <v>2046495</v>
      </c>
      <c r="I248" s="16">
        <v>-619553</v>
      </c>
      <c r="J248" s="25">
        <v>16738</v>
      </c>
      <c r="K248" s="25">
        <v>0</v>
      </c>
      <c r="L248" s="58">
        <v>0</v>
      </c>
      <c r="M248" s="58">
        <v>0</v>
      </c>
      <c r="N248" s="25"/>
      <c r="O248" s="90">
        <v>0</v>
      </c>
      <c r="P248" s="92">
        <v>-636291</v>
      </c>
      <c r="Q248" s="55"/>
      <c r="R248" s="43"/>
      <c r="S248" s="55">
        <v>636291</v>
      </c>
      <c r="T248" s="34"/>
      <c r="U248" s="34"/>
      <c r="V248" s="55"/>
      <c r="W248" s="11"/>
      <c r="X248" s="10"/>
      <c r="Y248" s="10"/>
      <c r="Z248" s="10"/>
      <c r="AA248" s="10"/>
      <c r="AB248" s="10"/>
      <c r="AC248" s="10"/>
      <c r="AD248" s="16"/>
      <c r="AE248" s="16"/>
      <c r="AF248" s="10"/>
      <c r="AG248" s="11"/>
      <c r="AH248" s="11"/>
      <c r="AI248" s="11"/>
      <c r="AJ248" s="11"/>
      <c r="AK248" s="16"/>
      <c r="AL248" s="16"/>
      <c r="AM248" s="99"/>
      <c r="AN248" s="106">
        <v>0</v>
      </c>
    </row>
    <row r="249" spans="1:40" ht="15.75" thickBot="1" x14ac:dyDescent="0.3">
      <c r="A249" s="46">
        <v>3969</v>
      </c>
      <c r="B249" s="94" t="s">
        <v>288</v>
      </c>
      <c r="C249" s="58">
        <v>764770</v>
      </c>
      <c r="D249" s="120">
        <v>0</v>
      </c>
      <c r="E249" s="10">
        <v>764770</v>
      </c>
      <c r="F249" s="25">
        <v>37253</v>
      </c>
      <c r="G249" s="25">
        <v>0</v>
      </c>
      <c r="H249" s="16">
        <v>37253</v>
      </c>
      <c r="I249" s="16">
        <v>727517</v>
      </c>
      <c r="J249" s="25">
        <v>0</v>
      </c>
      <c r="K249" s="25">
        <v>0</v>
      </c>
      <c r="L249" s="58">
        <v>0</v>
      </c>
      <c r="M249" s="58">
        <v>0</v>
      </c>
      <c r="N249" s="25"/>
      <c r="O249" s="90">
        <v>0</v>
      </c>
      <c r="P249" s="92">
        <v>727517</v>
      </c>
      <c r="Q249" s="55"/>
      <c r="R249" s="43"/>
      <c r="S249" s="55">
        <v>0</v>
      </c>
      <c r="T249" s="34"/>
      <c r="U249" s="34"/>
      <c r="V249" s="55"/>
      <c r="W249" s="11"/>
      <c r="X249" s="10"/>
      <c r="Y249" s="10"/>
      <c r="Z249" s="10"/>
      <c r="AA249" s="10"/>
      <c r="AB249" s="10"/>
      <c r="AC249" s="10"/>
      <c r="AD249" s="16"/>
      <c r="AE249" s="16"/>
      <c r="AF249" s="10"/>
      <c r="AG249" s="11"/>
      <c r="AH249" s="11"/>
      <c r="AI249" s="11"/>
      <c r="AJ249" s="11"/>
      <c r="AK249" s="16"/>
      <c r="AL249" s="16"/>
      <c r="AM249" s="99"/>
      <c r="AN249" s="106">
        <v>727517</v>
      </c>
    </row>
    <row r="250" spans="1:40" ht="15.75" thickBot="1" x14ac:dyDescent="0.3">
      <c r="A250" s="46">
        <v>2177</v>
      </c>
      <c r="B250" s="94" t="s">
        <v>289</v>
      </c>
      <c r="C250" s="58">
        <v>178733</v>
      </c>
      <c r="D250" s="120">
        <v>28265</v>
      </c>
      <c r="E250" s="10">
        <v>206998</v>
      </c>
      <c r="F250" s="25">
        <v>191313</v>
      </c>
      <c r="G250" s="25">
        <v>0</v>
      </c>
      <c r="H250" s="16">
        <v>191313</v>
      </c>
      <c r="I250" s="16">
        <v>15685</v>
      </c>
      <c r="J250" s="25">
        <v>112996</v>
      </c>
      <c r="K250" s="25">
        <v>12723</v>
      </c>
      <c r="L250" s="58">
        <v>0</v>
      </c>
      <c r="M250" s="58">
        <v>0</v>
      </c>
      <c r="N250" s="25"/>
      <c r="O250" s="90">
        <v>0</v>
      </c>
      <c r="P250" s="92">
        <v>-110034</v>
      </c>
      <c r="Q250" s="55"/>
      <c r="R250" s="43">
        <v>4045</v>
      </c>
      <c r="S250" s="55">
        <v>121674</v>
      </c>
      <c r="T250" s="34"/>
      <c r="U250" s="34"/>
      <c r="V250" s="55"/>
      <c r="W250" s="11"/>
      <c r="X250" s="10"/>
      <c r="Y250" s="10"/>
      <c r="Z250" s="10"/>
      <c r="AA250" s="10"/>
      <c r="AB250" s="10"/>
      <c r="AC250" s="10"/>
      <c r="AD250" s="16"/>
      <c r="AE250" s="16"/>
      <c r="AF250" s="10"/>
      <c r="AG250" s="11"/>
      <c r="AH250" s="11"/>
      <c r="AI250" s="11"/>
      <c r="AJ250" s="11"/>
      <c r="AK250" s="16"/>
      <c r="AL250" s="16"/>
      <c r="AM250" s="99"/>
      <c r="AN250" s="106">
        <v>15685</v>
      </c>
    </row>
    <row r="251" spans="1:40" ht="15.75" thickBot="1" x14ac:dyDescent="0.3">
      <c r="A251" s="46">
        <v>3976</v>
      </c>
      <c r="B251" s="94" t="s">
        <v>290</v>
      </c>
      <c r="C251" s="58">
        <v>169828</v>
      </c>
      <c r="D251" s="120">
        <v>0</v>
      </c>
      <c r="E251" s="10">
        <v>169828</v>
      </c>
      <c r="F251" s="25">
        <v>7771</v>
      </c>
      <c r="G251" s="25">
        <v>0</v>
      </c>
      <c r="H251" s="16">
        <v>7771</v>
      </c>
      <c r="I251" s="16">
        <v>162057</v>
      </c>
      <c r="J251" s="25">
        <v>0</v>
      </c>
      <c r="K251" s="25">
        <v>0</v>
      </c>
      <c r="L251" s="58">
        <v>0</v>
      </c>
      <c r="M251" s="58">
        <v>0</v>
      </c>
      <c r="N251" s="25"/>
      <c r="O251" s="90">
        <v>0</v>
      </c>
      <c r="P251" s="92">
        <v>162057</v>
      </c>
      <c r="Q251" s="55"/>
      <c r="R251" s="43"/>
      <c r="S251" s="55">
        <v>0</v>
      </c>
      <c r="T251" s="43"/>
      <c r="U251" s="43"/>
      <c r="V251" s="55"/>
      <c r="W251" s="11"/>
      <c r="X251" s="10"/>
      <c r="Y251" s="10"/>
      <c r="Z251" s="10"/>
      <c r="AA251" s="10"/>
      <c r="AB251" s="10"/>
      <c r="AC251" s="10"/>
      <c r="AD251" s="16"/>
      <c r="AE251" s="16"/>
      <c r="AF251" s="10"/>
      <c r="AG251" s="11"/>
      <c r="AH251" s="11"/>
      <c r="AI251" s="11"/>
      <c r="AJ251" s="11"/>
      <c r="AK251" s="10"/>
      <c r="AL251" s="16"/>
      <c r="AM251" s="99"/>
      <c r="AN251" s="106">
        <v>162057</v>
      </c>
    </row>
    <row r="252" spans="1:40" ht="15.75" thickBot="1" x14ac:dyDescent="0.3">
      <c r="A252" s="46">
        <v>4690</v>
      </c>
      <c r="B252" s="94" t="s">
        <v>291</v>
      </c>
      <c r="C252" s="58">
        <v>355597</v>
      </c>
      <c r="D252" s="120">
        <v>0</v>
      </c>
      <c r="E252" s="10">
        <v>355597</v>
      </c>
      <c r="F252" s="25">
        <v>397185</v>
      </c>
      <c r="G252" s="25">
        <v>0</v>
      </c>
      <c r="H252" s="16">
        <v>397185</v>
      </c>
      <c r="I252" s="16">
        <v>-41588</v>
      </c>
      <c r="J252" s="25">
        <v>8046</v>
      </c>
      <c r="K252" s="25">
        <v>0</v>
      </c>
      <c r="L252" s="58">
        <v>0</v>
      </c>
      <c r="M252" s="58">
        <v>0</v>
      </c>
      <c r="N252" s="25"/>
      <c r="O252" s="90">
        <v>0</v>
      </c>
      <c r="P252" s="92">
        <v>-49634</v>
      </c>
      <c r="Q252" s="55"/>
      <c r="R252" s="43"/>
      <c r="S252" s="55">
        <v>49634</v>
      </c>
      <c r="T252" s="34"/>
      <c r="U252" s="34"/>
      <c r="V252" s="55"/>
      <c r="W252" s="11"/>
      <c r="X252" s="10"/>
      <c r="Y252" s="10"/>
      <c r="Z252" s="10"/>
      <c r="AA252" s="10"/>
      <c r="AB252" s="10"/>
      <c r="AC252" s="10"/>
      <c r="AD252" s="16"/>
      <c r="AE252" s="16"/>
      <c r="AF252" s="10"/>
      <c r="AG252" s="11"/>
      <c r="AH252" s="11"/>
      <c r="AI252" s="11"/>
      <c r="AJ252" s="11"/>
      <c r="AK252" s="16"/>
      <c r="AL252" s="16"/>
      <c r="AM252" s="99"/>
      <c r="AN252" s="106">
        <v>0</v>
      </c>
    </row>
    <row r="253" spans="1:40" ht="15.75" thickBot="1" x14ac:dyDescent="0.3">
      <c r="A253" s="46">
        <v>2016</v>
      </c>
      <c r="B253" s="94" t="s">
        <v>292</v>
      </c>
      <c r="C253" s="58">
        <v>161981</v>
      </c>
      <c r="D253" s="120">
        <v>0</v>
      </c>
      <c r="E253" s="10">
        <v>161981</v>
      </c>
      <c r="F253" s="25">
        <v>456255</v>
      </c>
      <c r="G253" s="25">
        <v>0</v>
      </c>
      <c r="H253" s="16">
        <v>456255</v>
      </c>
      <c r="I253" s="16">
        <v>-294274</v>
      </c>
      <c r="J253" s="25">
        <v>0</v>
      </c>
      <c r="K253" s="25">
        <v>0</v>
      </c>
      <c r="L253" s="58">
        <v>0</v>
      </c>
      <c r="M253" s="58">
        <v>0</v>
      </c>
      <c r="N253" s="25"/>
      <c r="O253" s="90">
        <v>0</v>
      </c>
      <c r="P253" s="92">
        <v>-294274</v>
      </c>
      <c r="Q253" s="55"/>
      <c r="R253" s="43"/>
      <c r="S253" s="55">
        <v>294274</v>
      </c>
      <c r="T253" s="57"/>
      <c r="U253" s="34"/>
      <c r="V253" s="55"/>
      <c r="W253" s="11"/>
      <c r="X253" s="10"/>
      <c r="Y253" s="10"/>
      <c r="Z253" s="10"/>
      <c r="AA253" s="10"/>
      <c r="AB253" s="10"/>
      <c r="AC253" s="10"/>
      <c r="AD253" s="16"/>
      <c r="AE253" s="16"/>
      <c r="AF253" s="10"/>
      <c r="AG253" s="11"/>
      <c r="AH253" s="11"/>
      <c r="AI253" s="11"/>
      <c r="AJ253" s="11"/>
      <c r="AK253" s="16"/>
      <c r="AL253" s="16"/>
      <c r="AM253" s="99"/>
      <c r="AN253" s="106">
        <v>0</v>
      </c>
    </row>
    <row r="254" spans="1:40" ht="15.75" thickBot="1" x14ac:dyDescent="0.3">
      <c r="A254" s="46">
        <v>3983</v>
      </c>
      <c r="B254" s="94" t="s">
        <v>293</v>
      </c>
      <c r="C254" s="58">
        <v>2375581</v>
      </c>
      <c r="D254" s="120">
        <v>0</v>
      </c>
      <c r="E254" s="10">
        <v>2375581</v>
      </c>
      <c r="F254" s="25">
        <v>1310095</v>
      </c>
      <c r="G254" s="25">
        <v>0</v>
      </c>
      <c r="H254" s="16">
        <v>1310095</v>
      </c>
      <c r="I254" s="16">
        <v>1065486</v>
      </c>
      <c r="J254" s="25">
        <v>157396</v>
      </c>
      <c r="K254" s="25">
        <v>25446</v>
      </c>
      <c r="L254" s="58">
        <v>0</v>
      </c>
      <c r="M254" s="58">
        <v>0</v>
      </c>
      <c r="N254" s="25"/>
      <c r="O254" s="90">
        <v>0</v>
      </c>
      <c r="P254" s="92">
        <v>882644</v>
      </c>
      <c r="Q254" s="55"/>
      <c r="R254" s="43"/>
      <c r="S254" s="55">
        <v>182842</v>
      </c>
      <c r="T254" s="34"/>
      <c r="U254" s="34"/>
      <c r="V254" s="55"/>
      <c r="W254" s="11"/>
      <c r="X254" s="10"/>
      <c r="Y254" s="10"/>
      <c r="Z254" s="10"/>
      <c r="AA254" s="10"/>
      <c r="AB254" s="10"/>
      <c r="AC254" s="10"/>
      <c r="AD254" s="16"/>
      <c r="AE254" s="16"/>
      <c r="AF254" s="10"/>
      <c r="AG254" s="11"/>
      <c r="AH254" s="11"/>
      <c r="AI254" s="11"/>
      <c r="AJ254" s="11"/>
      <c r="AK254" s="16"/>
      <c r="AL254" s="16"/>
      <c r="AM254" s="99"/>
      <c r="AN254" s="106">
        <v>1065486</v>
      </c>
    </row>
    <row r="255" spans="1:40" ht="15.75" thickBot="1" x14ac:dyDescent="0.3">
      <c r="A255" s="46">
        <v>3514</v>
      </c>
      <c r="B255" s="94" t="s">
        <v>294</v>
      </c>
      <c r="C255" s="58">
        <v>742884</v>
      </c>
      <c r="D255" s="120">
        <v>0</v>
      </c>
      <c r="E255" s="10">
        <v>742884</v>
      </c>
      <c r="F255" s="25">
        <v>309963</v>
      </c>
      <c r="G255" s="25">
        <v>0</v>
      </c>
      <c r="H255" s="16">
        <v>309963</v>
      </c>
      <c r="I255" s="16">
        <v>432921</v>
      </c>
      <c r="J255" s="25">
        <v>0</v>
      </c>
      <c r="K255" s="25">
        <v>12723</v>
      </c>
      <c r="L255" s="58">
        <v>0</v>
      </c>
      <c r="M255" s="58">
        <v>0</v>
      </c>
      <c r="N255" s="25"/>
      <c r="O255" s="90">
        <v>0</v>
      </c>
      <c r="P255" s="92">
        <v>420198</v>
      </c>
      <c r="Q255" s="55"/>
      <c r="R255" s="43"/>
      <c r="S255" s="55">
        <v>12723</v>
      </c>
      <c r="T255" s="34"/>
      <c r="U255" s="34"/>
      <c r="V255" s="55"/>
      <c r="W255" s="11"/>
      <c r="X255" s="10"/>
      <c r="Y255" s="10"/>
      <c r="Z255" s="10"/>
      <c r="AA255" s="10"/>
      <c r="AB255" s="10"/>
      <c r="AC255" s="10"/>
      <c r="AD255" s="16"/>
      <c r="AE255" s="16"/>
      <c r="AF255" s="10"/>
      <c r="AG255" s="11"/>
      <c r="AH255" s="11"/>
      <c r="AI255" s="11"/>
      <c r="AJ255" s="11"/>
      <c r="AK255" s="16"/>
      <c r="AL255" s="16"/>
      <c r="AM255" s="99"/>
      <c r="AN255" s="106">
        <v>432921</v>
      </c>
    </row>
    <row r="256" spans="1:40" ht="15.75" thickBot="1" x14ac:dyDescent="0.3">
      <c r="A256" s="46">
        <v>616</v>
      </c>
      <c r="B256" s="94" t="s">
        <v>295</v>
      </c>
      <c r="C256" s="58">
        <v>297535</v>
      </c>
      <c r="D256" s="120">
        <v>0</v>
      </c>
      <c r="E256" s="10">
        <v>297535</v>
      </c>
      <c r="F256" s="25">
        <v>94807</v>
      </c>
      <c r="G256" s="25">
        <v>0</v>
      </c>
      <c r="H256" s="16">
        <v>94807</v>
      </c>
      <c r="I256" s="16">
        <v>202728</v>
      </c>
      <c r="J256" s="25">
        <v>0</v>
      </c>
      <c r="K256" s="25">
        <v>0</v>
      </c>
      <c r="L256" s="58">
        <v>0</v>
      </c>
      <c r="M256" s="58">
        <v>0</v>
      </c>
      <c r="N256" s="25"/>
      <c r="O256" s="90">
        <v>0</v>
      </c>
      <c r="P256" s="92">
        <v>202728</v>
      </c>
      <c r="Q256" s="55"/>
      <c r="R256" s="43"/>
      <c r="S256" s="55">
        <v>0</v>
      </c>
      <c r="T256" s="34"/>
      <c r="U256" s="34"/>
      <c r="V256" s="55"/>
      <c r="W256" s="11"/>
      <c r="X256" s="10"/>
      <c r="Y256" s="10"/>
      <c r="Z256" s="10"/>
      <c r="AA256" s="10"/>
      <c r="AB256" s="10"/>
      <c r="AC256" s="10"/>
      <c r="AD256" s="16"/>
      <c r="AE256" s="16"/>
      <c r="AF256" s="10"/>
      <c r="AG256" s="11"/>
      <c r="AH256" s="11"/>
      <c r="AI256" s="11"/>
      <c r="AJ256" s="11"/>
      <c r="AK256" s="16"/>
      <c r="AL256" s="16"/>
      <c r="AM256" s="99"/>
      <c r="AN256" s="106">
        <v>202728</v>
      </c>
    </row>
    <row r="257" spans="1:40" ht="15.75" thickBot="1" x14ac:dyDescent="0.3">
      <c r="A257" s="46">
        <v>1945</v>
      </c>
      <c r="B257" s="94" t="s">
        <v>296</v>
      </c>
      <c r="C257" s="58">
        <v>3801702</v>
      </c>
      <c r="D257" s="120">
        <v>0</v>
      </c>
      <c r="E257" s="10">
        <v>3801702</v>
      </c>
      <c r="F257" s="25">
        <v>1162995</v>
      </c>
      <c r="G257" s="25">
        <v>0</v>
      </c>
      <c r="H257" s="16">
        <v>1162995</v>
      </c>
      <c r="I257" s="16">
        <v>2638707</v>
      </c>
      <c r="J257" s="25">
        <v>52945</v>
      </c>
      <c r="K257" s="25">
        <v>0</v>
      </c>
      <c r="L257" s="58">
        <v>0</v>
      </c>
      <c r="M257" s="58">
        <v>0</v>
      </c>
      <c r="N257" s="25"/>
      <c r="O257" s="90">
        <v>0</v>
      </c>
      <c r="P257" s="92">
        <v>2585762</v>
      </c>
      <c r="Q257" s="55"/>
      <c r="R257" s="43"/>
      <c r="S257" s="55">
        <v>52945</v>
      </c>
      <c r="T257" s="34"/>
      <c r="U257" s="34"/>
      <c r="V257" s="55"/>
      <c r="W257" s="11"/>
      <c r="X257" s="10"/>
      <c r="Y257" s="10"/>
      <c r="Z257" s="10"/>
      <c r="AA257" s="10"/>
      <c r="AB257" s="10"/>
      <c r="AC257" s="10"/>
      <c r="AD257" s="16"/>
      <c r="AE257" s="16"/>
      <c r="AF257" s="10"/>
      <c r="AG257" s="11"/>
      <c r="AH257" s="11"/>
      <c r="AI257" s="11"/>
      <c r="AJ257" s="11"/>
      <c r="AK257" s="16"/>
      <c r="AL257" s="16"/>
      <c r="AM257" s="99"/>
      <c r="AN257" s="106">
        <v>2638707</v>
      </c>
    </row>
    <row r="258" spans="1:40" ht="15.75" thickBot="1" x14ac:dyDescent="0.3">
      <c r="A258" s="46">
        <v>1526</v>
      </c>
      <c r="B258" s="94" t="s">
        <v>448</v>
      </c>
      <c r="C258" s="58">
        <v>830049</v>
      </c>
      <c r="D258" s="120">
        <v>0</v>
      </c>
      <c r="E258" s="10">
        <v>830049</v>
      </c>
      <c r="F258" s="25">
        <v>634448</v>
      </c>
      <c r="G258" s="25">
        <v>0</v>
      </c>
      <c r="H258" s="16">
        <v>634448</v>
      </c>
      <c r="I258" s="16">
        <v>195601</v>
      </c>
      <c r="J258" s="25">
        <v>0</v>
      </c>
      <c r="K258" s="25">
        <v>0</v>
      </c>
      <c r="L258" s="58">
        <v>0</v>
      </c>
      <c r="M258" s="58">
        <v>0</v>
      </c>
      <c r="N258" s="25"/>
      <c r="O258" s="90">
        <v>0</v>
      </c>
      <c r="P258" s="92">
        <v>195601</v>
      </c>
      <c r="Q258" s="55"/>
      <c r="R258" s="43"/>
      <c r="S258" s="55">
        <v>0</v>
      </c>
      <c r="T258" s="34"/>
      <c r="U258" s="34"/>
      <c r="V258" s="55"/>
      <c r="W258" s="11"/>
      <c r="X258" s="10"/>
      <c r="Y258" s="10"/>
      <c r="Z258" s="10"/>
      <c r="AA258" s="10"/>
      <c r="AB258" s="10"/>
      <c r="AC258" s="10"/>
      <c r="AD258" s="16"/>
      <c r="AE258" s="16"/>
      <c r="AF258" s="10"/>
      <c r="AG258" s="11"/>
      <c r="AH258" s="11"/>
      <c r="AI258" s="11"/>
      <c r="AJ258" s="11"/>
      <c r="AK258" s="16"/>
      <c r="AL258" s="16"/>
      <c r="AM258" s="99"/>
      <c r="AN258" s="106">
        <v>195601</v>
      </c>
    </row>
    <row r="259" spans="1:40" ht="15.75" thickBot="1" x14ac:dyDescent="0.3">
      <c r="A259" s="46">
        <v>3654</v>
      </c>
      <c r="B259" s="94" t="s">
        <v>10</v>
      </c>
      <c r="C259" s="58">
        <v>176636</v>
      </c>
      <c r="D259" s="120">
        <v>0</v>
      </c>
      <c r="E259" s="10">
        <v>176636</v>
      </c>
      <c r="F259" s="25">
        <v>251975</v>
      </c>
      <c r="G259" s="25">
        <v>0</v>
      </c>
      <c r="H259" s="16">
        <v>251975</v>
      </c>
      <c r="I259" s="16">
        <v>-75339</v>
      </c>
      <c r="J259" s="25">
        <v>16738</v>
      </c>
      <c r="K259" s="25">
        <v>0</v>
      </c>
      <c r="L259" s="58">
        <v>0</v>
      </c>
      <c r="M259" s="58">
        <v>0</v>
      </c>
      <c r="N259" s="25"/>
      <c r="O259" s="90">
        <v>0</v>
      </c>
      <c r="P259" s="92">
        <v>-92077</v>
      </c>
      <c r="Q259" s="55"/>
      <c r="R259" s="43"/>
      <c r="S259" s="55">
        <v>0</v>
      </c>
      <c r="T259" s="34">
        <v>4681</v>
      </c>
      <c r="U259" s="34">
        <v>2926</v>
      </c>
      <c r="V259" s="55">
        <v>4096</v>
      </c>
      <c r="W259" s="11">
        <v>21753</v>
      </c>
      <c r="X259" s="10"/>
      <c r="Y259" s="10">
        <v>21209.02</v>
      </c>
      <c r="Z259" s="10">
        <v>37411.980000000003</v>
      </c>
      <c r="AA259" s="10"/>
      <c r="AB259" s="10"/>
      <c r="AC259" s="10"/>
      <c r="AD259" s="16"/>
      <c r="AE259" s="16"/>
      <c r="AF259" s="10"/>
      <c r="AG259" s="11"/>
      <c r="AH259" s="11"/>
      <c r="AI259" s="11"/>
      <c r="AJ259" s="11"/>
      <c r="AK259" s="16"/>
      <c r="AL259" s="16"/>
      <c r="AM259" s="99"/>
      <c r="AN259" s="106">
        <v>0</v>
      </c>
    </row>
    <row r="260" spans="1:40" ht="15.75" thickBot="1" x14ac:dyDescent="0.3">
      <c r="A260" s="46">
        <v>3990</v>
      </c>
      <c r="B260" s="94" t="s">
        <v>297</v>
      </c>
      <c r="C260" s="58">
        <v>358644</v>
      </c>
      <c r="D260" s="120">
        <v>0</v>
      </c>
      <c r="E260" s="10">
        <v>358644</v>
      </c>
      <c r="F260" s="25">
        <v>557353</v>
      </c>
      <c r="G260" s="25">
        <v>0</v>
      </c>
      <c r="H260" s="16">
        <v>557353</v>
      </c>
      <c r="I260" s="16">
        <v>-198709</v>
      </c>
      <c r="J260" s="25">
        <v>0</v>
      </c>
      <c r="K260" s="25">
        <v>0</v>
      </c>
      <c r="L260" s="58">
        <v>0</v>
      </c>
      <c r="M260" s="58">
        <v>0</v>
      </c>
      <c r="N260" s="25"/>
      <c r="O260" s="90">
        <v>0</v>
      </c>
      <c r="P260" s="92">
        <v>-198709</v>
      </c>
      <c r="Q260" s="55"/>
      <c r="R260" s="43"/>
      <c r="S260" s="55">
        <v>198709</v>
      </c>
      <c r="T260" s="34"/>
      <c r="U260" s="34"/>
      <c r="V260" s="55"/>
      <c r="W260" s="11"/>
      <c r="X260" s="10"/>
      <c r="Y260" s="10"/>
      <c r="Z260" s="10"/>
      <c r="AA260" s="10"/>
      <c r="AB260" s="10"/>
      <c r="AC260" s="10"/>
      <c r="AD260" s="16"/>
      <c r="AE260" s="16"/>
      <c r="AF260" s="10"/>
      <c r="AG260" s="11"/>
      <c r="AH260" s="11"/>
      <c r="AI260" s="11"/>
      <c r="AJ260" s="11"/>
      <c r="AK260" s="16"/>
      <c r="AL260" s="16"/>
      <c r="AM260" s="99"/>
      <c r="AN260" s="106">
        <v>0</v>
      </c>
    </row>
    <row r="261" spans="1:40" ht="15.75" thickBot="1" x14ac:dyDescent="0.3">
      <c r="A261" s="46">
        <v>4011</v>
      </c>
      <c r="B261" s="94" t="s">
        <v>298</v>
      </c>
      <c r="C261" s="58">
        <v>144830</v>
      </c>
      <c r="D261" s="120">
        <v>0</v>
      </c>
      <c r="E261" s="10">
        <v>144830</v>
      </c>
      <c r="F261" s="25">
        <v>117533</v>
      </c>
      <c r="G261" s="25">
        <v>0</v>
      </c>
      <c r="H261" s="16">
        <v>117533</v>
      </c>
      <c r="I261" s="16">
        <v>27297</v>
      </c>
      <c r="J261" s="25">
        <v>16092</v>
      </c>
      <c r="K261" s="25">
        <v>0</v>
      </c>
      <c r="L261" s="58">
        <v>0</v>
      </c>
      <c r="M261" s="58">
        <v>0</v>
      </c>
      <c r="N261" s="25"/>
      <c r="O261" s="90">
        <v>0</v>
      </c>
      <c r="P261" s="92">
        <v>11205</v>
      </c>
      <c r="Q261" s="55"/>
      <c r="R261" s="43"/>
      <c r="S261" s="55">
        <v>16092</v>
      </c>
      <c r="T261" s="34"/>
      <c r="U261" s="34"/>
      <c r="V261" s="55"/>
      <c r="W261" s="11"/>
      <c r="X261" s="10"/>
      <c r="Y261" s="10"/>
      <c r="Z261" s="10"/>
      <c r="AA261" s="10"/>
      <c r="AB261" s="10"/>
      <c r="AC261" s="10"/>
      <c r="AD261" s="16"/>
      <c r="AE261" s="16"/>
      <c r="AF261" s="10"/>
      <c r="AG261" s="11"/>
      <c r="AH261" s="11"/>
      <c r="AI261" s="11"/>
      <c r="AJ261" s="11"/>
      <c r="AK261" s="16"/>
      <c r="AL261" s="16"/>
      <c r="AM261" s="99"/>
      <c r="AN261" s="106">
        <v>27297</v>
      </c>
    </row>
    <row r="262" spans="1:40" ht="15.75" thickBot="1" x14ac:dyDescent="0.3">
      <c r="A262" s="46">
        <v>4018</v>
      </c>
      <c r="B262" s="94" t="s">
        <v>299</v>
      </c>
      <c r="C262" s="58">
        <v>4723109</v>
      </c>
      <c r="D262" s="120">
        <v>28265</v>
      </c>
      <c r="E262" s="10">
        <v>4751374</v>
      </c>
      <c r="F262" s="25">
        <v>2974817</v>
      </c>
      <c r="G262" s="25">
        <v>15542</v>
      </c>
      <c r="H262" s="16">
        <v>2990359</v>
      </c>
      <c r="I262" s="16">
        <v>1761015</v>
      </c>
      <c r="J262" s="25">
        <v>280164.3</v>
      </c>
      <c r="K262" s="25">
        <v>25446</v>
      </c>
      <c r="L262" s="58">
        <v>0</v>
      </c>
      <c r="M262" s="58">
        <v>0</v>
      </c>
      <c r="N262" s="25"/>
      <c r="O262" s="90">
        <v>0</v>
      </c>
      <c r="P262" s="92">
        <v>1455404.7</v>
      </c>
      <c r="Q262" s="55"/>
      <c r="R262" s="43"/>
      <c r="S262" s="55">
        <v>305610.3</v>
      </c>
      <c r="T262" s="34"/>
      <c r="U262" s="34"/>
      <c r="V262" s="55"/>
      <c r="W262" s="11"/>
      <c r="X262" s="10"/>
      <c r="Y262" s="10"/>
      <c r="Z262" s="10"/>
      <c r="AA262" s="10"/>
      <c r="AB262" s="10"/>
      <c r="AC262" s="10"/>
      <c r="AD262" s="16"/>
      <c r="AE262" s="16"/>
      <c r="AF262" s="10"/>
      <c r="AG262" s="11"/>
      <c r="AH262" s="11"/>
      <c r="AI262" s="11"/>
      <c r="AJ262" s="11"/>
      <c r="AK262" s="16"/>
      <c r="AL262" s="16"/>
      <c r="AM262" s="99"/>
      <c r="AN262" s="106">
        <v>1761015</v>
      </c>
    </row>
    <row r="263" spans="1:40" ht="15.75" thickBot="1" x14ac:dyDescent="0.3">
      <c r="A263" s="46">
        <v>4025</v>
      </c>
      <c r="B263" s="94" t="s">
        <v>300</v>
      </c>
      <c r="C263" s="58">
        <v>1036113</v>
      </c>
      <c r="D263" s="120">
        <v>0</v>
      </c>
      <c r="E263" s="10">
        <v>1036113</v>
      </c>
      <c r="F263" s="25">
        <v>496247</v>
      </c>
      <c r="G263" s="25">
        <v>0</v>
      </c>
      <c r="H263" s="16">
        <v>496247</v>
      </c>
      <c r="I263" s="16">
        <v>539866</v>
      </c>
      <c r="J263" s="25">
        <v>8692</v>
      </c>
      <c r="K263" s="25">
        <v>25446</v>
      </c>
      <c r="L263" s="58">
        <v>0</v>
      </c>
      <c r="M263" s="58">
        <v>0</v>
      </c>
      <c r="N263" s="25"/>
      <c r="O263" s="90">
        <v>0</v>
      </c>
      <c r="P263" s="92">
        <v>505728</v>
      </c>
      <c r="Q263" s="55"/>
      <c r="R263" s="43"/>
      <c r="S263" s="55">
        <v>34138</v>
      </c>
      <c r="T263" s="34"/>
      <c r="U263" s="34"/>
      <c r="V263" s="55"/>
      <c r="W263" s="11"/>
      <c r="X263" s="10"/>
      <c r="Y263" s="10"/>
      <c r="Z263" s="10"/>
      <c r="AA263" s="10"/>
      <c r="AB263" s="10"/>
      <c r="AC263" s="10"/>
      <c r="AD263" s="16"/>
      <c r="AE263" s="16"/>
      <c r="AF263" s="10"/>
      <c r="AG263" s="11"/>
      <c r="AH263" s="11"/>
      <c r="AI263" s="11"/>
      <c r="AJ263" s="11"/>
      <c r="AK263" s="16"/>
      <c r="AL263" s="16"/>
      <c r="AM263" s="99"/>
      <c r="AN263" s="106">
        <v>539866</v>
      </c>
    </row>
    <row r="264" spans="1:40" ht="15.75" thickBot="1" x14ac:dyDescent="0.3">
      <c r="A264" s="46">
        <v>4060</v>
      </c>
      <c r="B264" s="94" t="s">
        <v>301</v>
      </c>
      <c r="C264" s="58">
        <v>1753284</v>
      </c>
      <c r="D264" s="120">
        <v>0</v>
      </c>
      <c r="E264" s="10">
        <v>1753284</v>
      </c>
      <c r="F264" s="25">
        <v>3756170</v>
      </c>
      <c r="G264" s="25">
        <v>0</v>
      </c>
      <c r="H264" s="16">
        <v>3756170</v>
      </c>
      <c r="I264" s="16">
        <v>-2002886</v>
      </c>
      <c r="J264" s="25">
        <v>676216</v>
      </c>
      <c r="K264" s="25">
        <v>73991.5</v>
      </c>
      <c r="L264" s="58">
        <v>0</v>
      </c>
      <c r="M264" s="58">
        <v>0</v>
      </c>
      <c r="N264" s="25"/>
      <c r="O264" s="90">
        <v>0</v>
      </c>
      <c r="P264" s="92">
        <v>-2753093.5</v>
      </c>
      <c r="Q264" s="55"/>
      <c r="R264" s="43"/>
      <c r="S264" s="55">
        <v>2753093.5</v>
      </c>
      <c r="T264" s="34"/>
      <c r="U264" s="34"/>
      <c r="V264" s="55"/>
      <c r="W264" s="11"/>
      <c r="X264" s="10"/>
      <c r="Y264" s="10"/>
      <c r="Z264" s="10"/>
      <c r="AA264" s="10"/>
      <c r="AB264" s="10"/>
      <c r="AC264" s="10"/>
      <c r="AD264" s="16"/>
      <c r="AE264" s="16"/>
      <c r="AF264" s="10"/>
      <c r="AG264" s="11"/>
      <c r="AH264" s="11"/>
      <c r="AI264" s="11"/>
      <c r="AJ264" s="11"/>
      <c r="AK264" s="16"/>
      <c r="AL264" s="16"/>
      <c r="AM264" s="99"/>
      <c r="AN264" s="106">
        <v>0</v>
      </c>
    </row>
    <row r="265" spans="1:40" ht="15.75" thickBot="1" x14ac:dyDescent="0.3">
      <c r="A265" s="46">
        <v>4067</v>
      </c>
      <c r="B265" s="94" t="s">
        <v>302</v>
      </c>
      <c r="C265" s="58">
        <v>319567</v>
      </c>
      <c r="D265" s="120">
        <v>0</v>
      </c>
      <c r="E265" s="10">
        <v>319567</v>
      </c>
      <c r="F265" s="25">
        <v>928771</v>
      </c>
      <c r="G265" s="25">
        <v>0</v>
      </c>
      <c r="H265" s="16">
        <v>928771</v>
      </c>
      <c r="I265" s="16">
        <v>-609204</v>
      </c>
      <c r="J265" s="25">
        <v>32830</v>
      </c>
      <c r="K265" s="25">
        <v>12723</v>
      </c>
      <c r="L265" s="58">
        <v>0</v>
      </c>
      <c r="M265" s="58">
        <v>0</v>
      </c>
      <c r="N265" s="25"/>
      <c r="O265" s="90">
        <v>0</v>
      </c>
      <c r="P265" s="92">
        <v>-654757</v>
      </c>
      <c r="Q265" s="55"/>
      <c r="R265" s="43"/>
      <c r="S265" s="55">
        <v>654757</v>
      </c>
      <c r="T265" s="34"/>
      <c r="U265" s="34"/>
      <c r="V265" s="55"/>
      <c r="W265" s="11"/>
      <c r="X265" s="10"/>
      <c r="Y265" s="10"/>
      <c r="Z265" s="10"/>
      <c r="AA265" s="10"/>
      <c r="AB265" s="10"/>
      <c r="AC265" s="10"/>
      <c r="AD265" s="16"/>
      <c r="AE265" s="16"/>
      <c r="AF265" s="10"/>
      <c r="AG265" s="11"/>
      <c r="AH265" s="11"/>
      <c r="AI265" s="11"/>
      <c r="AJ265" s="11"/>
      <c r="AK265" s="16"/>
      <c r="AL265" s="16"/>
      <c r="AM265" s="99"/>
      <c r="AN265" s="106">
        <v>0</v>
      </c>
    </row>
    <row r="266" spans="1:40" ht="15.75" thickBot="1" x14ac:dyDescent="0.3">
      <c r="A266" s="46">
        <v>4074</v>
      </c>
      <c r="B266" s="94" t="s">
        <v>303</v>
      </c>
      <c r="C266" s="58">
        <v>1060813</v>
      </c>
      <c r="D266" s="120">
        <v>0</v>
      </c>
      <c r="E266" s="10">
        <v>1060813</v>
      </c>
      <c r="F266" s="25">
        <v>1780064</v>
      </c>
      <c r="G266" s="25">
        <v>0</v>
      </c>
      <c r="H266" s="16">
        <v>1780064</v>
      </c>
      <c r="I266" s="16">
        <v>-719251</v>
      </c>
      <c r="J266" s="25">
        <v>134209.60000000001</v>
      </c>
      <c r="K266" s="25">
        <v>0</v>
      </c>
      <c r="L266" s="58">
        <v>0</v>
      </c>
      <c r="M266" s="58">
        <v>0</v>
      </c>
      <c r="N266" s="25"/>
      <c r="O266" s="90">
        <v>0</v>
      </c>
      <c r="P266" s="92">
        <v>-853460.6</v>
      </c>
      <c r="Q266" s="55"/>
      <c r="R266" s="43"/>
      <c r="S266" s="55">
        <v>853460.6</v>
      </c>
      <c r="T266" s="34"/>
      <c r="U266" s="34"/>
      <c r="V266" s="55"/>
      <c r="W266" s="11"/>
      <c r="X266" s="10"/>
      <c r="Y266" s="10"/>
      <c r="Z266" s="10"/>
      <c r="AA266" s="10"/>
      <c r="AB266" s="10"/>
      <c r="AC266" s="10"/>
      <c r="AD266" s="16"/>
      <c r="AE266" s="16"/>
      <c r="AF266" s="10"/>
      <c r="AG266" s="11"/>
      <c r="AH266" s="11"/>
      <c r="AI266" s="11"/>
      <c r="AJ266" s="11"/>
      <c r="AK266" s="16"/>
      <c r="AL266" s="16"/>
      <c r="AM266" s="99"/>
      <c r="AN266" s="106">
        <v>0</v>
      </c>
    </row>
    <row r="267" spans="1:40" ht="15.75" thickBot="1" x14ac:dyDescent="0.3">
      <c r="A267" s="46">
        <v>4088</v>
      </c>
      <c r="B267" s="94" t="s">
        <v>304</v>
      </c>
      <c r="C267" s="58">
        <v>628178</v>
      </c>
      <c r="D267" s="120">
        <v>0</v>
      </c>
      <c r="E267" s="10">
        <v>628178</v>
      </c>
      <c r="F267" s="25">
        <v>1835160</v>
      </c>
      <c r="G267" s="25">
        <v>0</v>
      </c>
      <c r="H267" s="16">
        <v>1835160</v>
      </c>
      <c r="I267" s="16">
        <v>-1206982</v>
      </c>
      <c r="J267" s="25">
        <v>268102</v>
      </c>
      <c r="K267" s="25">
        <v>0</v>
      </c>
      <c r="L267" s="58">
        <v>0</v>
      </c>
      <c r="M267" s="58">
        <v>0</v>
      </c>
      <c r="N267" s="25"/>
      <c r="O267" s="90">
        <v>0</v>
      </c>
      <c r="P267" s="92">
        <v>-1475084</v>
      </c>
      <c r="Q267" s="55"/>
      <c r="R267" s="43"/>
      <c r="S267" s="55">
        <v>1475084</v>
      </c>
      <c r="T267" s="34"/>
      <c r="U267" s="34"/>
      <c r="V267" s="55"/>
      <c r="W267" s="11"/>
      <c r="X267" s="10"/>
      <c r="Y267" s="10"/>
      <c r="Z267" s="10"/>
      <c r="AA267" s="10"/>
      <c r="AB267" s="10"/>
      <c r="AC267" s="10"/>
      <c r="AD267" s="16"/>
      <c r="AE267" s="16"/>
      <c r="AF267" s="10"/>
      <c r="AG267" s="11"/>
      <c r="AH267" s="11"/>
      <c r="AI267" s="11"/>
      <c r="AJ267" s="11"/>
      <c r="AK267" s="16"/>
      <c r="AL267" s="16"/>
      <c r="AM267" s="99"/>
      <c r="AN267" s="106">
        <v>0</v>
      </c>
    </row>
    <row r="268" spans="1:40" ht="15.75" thickBot="1" x14ac:dyDescent="0.3">
      <c r="A268" s="46">
        <v>4095</v>
      </c>
      <c r="B268" s="94" t="s">
        <v>305</v>
      </c>
      <c r="C268" s="58">
        <v>3711629</v>
      </c>
      <c r="D268" s="120">
        <v>0</v>
      </c>
      <c r="E268" s="10">
        <v>3711629</v>
      </c>
      <c r="F268" s="25">
        <v>1517789</v>
      </c>
      <c r="G268" s="25">
        <v>15542</v>
      </c>
      <c r="H268" s="16">
        <v>1533331</v>
      </c>
      <c r="I268" s="16">
        <v>2178298</v>
      </c>
      <c r="J268" s="25">
        <v>505811</v>
      </c>
      <c r="K268" s="25">
        <v>38169</v>
      </c>
      <c r="L268" s="58">
        <v>0</v>
      </c>
      <c r="M268" s="58">
        <v>5629.53</v>
      </c>
      <c r="N268" s="25"/>
      <c r="O268" s="90">
        <v>0</v>
      </c>
      <c r="P268" s="92">
        <v>1628688.47</v>
      </c>
      <c r="Q268" s="55"/>
      <c r="R268" s="43"/>
      <c r="S268" s="55">
        <v>549609.53</v>
      </c>
      <c r="T268" s="34"/>
      <c r="U268" s="34"/>
      <c r="V268" s="55"/>
      <c r="W268" s="11"/>
      <c r="X268" s="10"/>
      <c r="Y268" s="10"/>
      <c r="Z268" s="10"/>
      <c r="AA268" s="10"/>
      <c r="AB268" s="10"/>
      <c r="AC268" s="10"/>
      <c r="AD268" s="16"/>
      <c r="AE268" s="16"/>
      <c r="AF268" s="10"/>
      <c r="AG268" s="11"/>
      <c r="AH268" s="11"/>
      <c r="AI268" s="11"/>
      <c r="AJ268" s="11"/>
      <c r="AK268" s="16"/>
      <c r="AL268" s="16"/>
      <c r="AM268" s="99"/>
      <c r="AN268" s="106">
        <v>2178298</v>
      </c>
    </row>
    <row r="269" spans="1:40" ht="15.75" thickBot="1" x14ac:dyDescent="0.3">
      <c r="A269" s="46">
        <v>4137</v>
      </c>
      <c r="B269" s="94" t="s">
        <v>306</v>
      </c>
      <c r="C269" s="58">
        <v>880547</v>
      </c>
      <c r="D269" s="120">
        <v>0</v>
      </c>
      <c r="E269" s="10">
        <v>880547</v>
      </c>
      <c r="F269" s="25">
        <v>531445</v>
      </c>
      <c r="G269" s="25">
        <v>0</v>
      </c>
      <c r="H269" s="16">
        <v>531445</v>
      </c>
      <c r="I269" s="16">
        <v>349102</v>
      </c>
      <c r="J269" s="25">
        <v>219826</v>
      </c>
      <c r="K269" s="25">
        <v>0</v>
      </c>
      <c r="L269" s="58">
        <v>0</v>
      </c>
      <c r="M269" s="58">
        <v>0</v>
      </c>
      <c r="N269" s="25"/>
      <c r="O269" s="90">
        <v>0</v>
      </c>
      <c r="P269" s="92">
        <v>129276</v>
      </c>
      <c r="Q269" s="55"/>
      <c r="R269" s="43"/>
      <c r="S269" s="55">
        <v>219826</v>
      </c>
      <c r="T269" s="34"/>
      <c r="U269" s="34"/>
      <c r="V269" s="55"/>
      <c r="W269" s="11"/>
      <c r="X269" s="10"/>
      <c r="Y269" s="10"/>
      <c r="Z269" s="10"/>
      <c r="AA269" s="10"/>
      <c r="AB269" s="10"/>
      <c r="AC269" s="10"/>
      <c r="AD269" s="16"/>
      <c r="AE269" s="16"/>
      <c r="AF269" s="10"/>
      <c r="AG269" s="11"/>
      <c r="AH269" s="11"/>
      <c r="AI269" s="11"/>
      <c r="AJ269" s="11"/>
      <c r="AK269" s="16"/>
      <c r="AL269" s="16"/>
      <c r="AM269" s="99"/>
      <c r="AN269" s="106">
        <v>349102</v>
      </c>
    </row>
    <row r="270" spans="1:40" ht="15.75" thickBot="1" x14ac:dyDescent="0.3">
      <c r="A270" s="46">
        <v>4144</v>
      </c>
      <c r="B270" s="94" t="s">
        <v>307</v>
      </c>
      <c r="C270" s="58">
        <v>2720828</v>
      </c>
      <c r="D270" s="120">
        <v>0</v>
      </c>
      <c r="E270" s="10">
        <v>2720828</v>
      </c>
      <c r="F270" s="25">
        <v>603352</v>
      </c>
      <c r="G270" s="25">
        <v>7771</v>
      </c>
      <c r="H270" s="16">
        <v>611123</v>
      </c>
      <c r="I270" s="16">
        <v>2109705</v>
      </c>
      <c r="J270" s="25">
        <v>9286.48</v>
      </c>
      <c r="K270" s="25">
        <v>8667.5499999999993</v>
      </c>
      <c r="L270" s="58">
        <v>23168.6</v>
      </c>
      <c r="M270" s="58">
        <v>11259.06</v>
      </c>
      <c r="N270" s="25"/>
      <c r="O270" s="90">
        <v>0</v>
      </c>
      <c r="P270" s="92">
        <v>2057323.31</v>
      </c>
      <c r="Q270" s="55"/>
      <c r="R270" s="43"/>
      <c r="S270" s="55">
        <v>52381.69</v>
      </c>
      <c r="T270" s="34"/>
      <c r="U270" s="34"/>
      <c r="V270" s="55"/>
      <c r="W270" s="11"/>
      <c r="X270" s="10"/>
      <c r="Y270" s="10"/>
      <c r="Z270" s="10"/>
      <c r="AA270" s="10"/>
      <c r="AB270" s="10"/>
      <c r="AC270" s="10"/>
      <c r="AD270" s="16"/>
      <c r="AE270" s="16"/>
      <c r="AF270" s="10"/>
      <c r="AG270" s="11"/>
      <c r="AH270" s="11"/>
      <c r="AI270" s="11"/>
      <c r="AJ270" s="11"/>
      <c r="AK270" s="16"/>
      <c r="AL270" s="16"/>
      <c r="AM270" s="99"/>
      <c r="AN270" s="106">
        <v>2109705</v>
      </c>
    </row>
    <row r="271" spans="1:40" ht="15.75" thickBot="1" x14ac:dyDescent="0.3">
      <c r="A271" s="46">
        <v>4165</v>
      </c>
      <c r="B271" s="94" t="s">
        <v>308</v>
      </c>
      <c r="C271" s="58">
        <v>1377245</v>
      </c>
      <c r="D271" s="120">
        <v>0</v>
      </c>
      <c r="E271" s="10">
        <v>1377245</v>
      </c>
      <c r="F271" s="25">
        <v>936496</v>
      </c>
      <c r="G271" s="25">
        <v>0</v>
      </c>
      <c r="H271" s="16">
        <v>936496</v>
      </c>
      <c r="I271" s="16">
        <v>440749</v>
      </c>
      <c r="J271" s="25">
        <v>140658</v>
      </c>
      <c r="K271" s="25">
        <v>0</v>
      </c>
      <c r="L271" s="58">
        <v>0</v>
      </c>
      <c r="M271" s="58">
        <v>0</v>
      </c>
      <c r="N271" s="25"/>
      <c r="O271" s="90">
        <v>80603</v>
      </c>
      <c r="P271" s="92">
        <v>300091</v>
      </c>
      <c r="Q271" s="55"/>
      <c r="R271" s="43"/>
      <c r="S271" s="55">
        <v>140658</v>
      </c>
      <c r="T271" s="34"/>
      <c r="U271" s="34"/>
      <c r="V271" s="55"/>
      <c r="W271" s="11"/>
      <c r="X271" s="10"/>
      <c r="Y271" s="10"/>
      <c r="Z271" s="10"/>
      <c r="AA271" s="10"/>
      <c r="AB271" s="10"/>
      <c r="AC271" s="10"/>
      <c r="AD271" s="16"/>
      <c r="AE271" s="16"/>
      <c r="AF271" s="10"/>
      <c r="AG271" s="11"/>
      <c r="AH271" s="11"/>
      <c r="AI271" s="190">
        <v>80603</v>
      </c>
      <c r="AJ271" s="11"/>
      <c r="AK271" s="16"/>
      <c r="AL271" s="16"/>
      <c r="AM271" s="99"/>
      <c r="AN271" s="106">
        <v>440749</v>
      </c>
    </row>
    <row r="272" spans="1:40" ht="15.75" thickBot="1" x14ac:dyDescent="0.3">
      <c r="A272" s="46">
        <v>4179</v>
      </c>
      <c r="B272" s="94" t="s">
        <v>309</v>
      </c>
      <c r="C272" s="58">
        <v>1608507</v>
      </c>
      <c r="D272" s="120">
        <v>0</v>
      </c>
      <c r="E272" s="10">
        <v>1608507</v>
      </c>
      <c r="F272" s="25">
        <v>3037387</v>
      </c>
      <c r="G272" s="25">
        <v>0</v>
      </c>
      <c r="H272" s="16">
        <v>3037387</v>
      </c>
      <c r="I272" s="16">
        <v>-1428880</v>
      </c>
      <c r="J272" s="25">
        <v>2464482</v>
      </c>
      <c r="K272" s="25">
        <v>25446</v>
      </c>
      <c r="L272" s="58">
        <v>0</v>
      </c>
      <c r="M272" s="58">
        <v>0</v>
      </c>
      <c r="N272" s="25"/>
      <c r="O272" s="90">
        <v>0</v>
      </c>
      <c r="P272" s="92">
        <v>-3918808</v>
      </c>
      <c r="Q272" s="55"/>
      <c r="R272" s="43"/>
      <c r="S272" s="55">
        <v>3918808</v>
      </c>
      <c r="T272" s="34"/>
      <c r="U272" s="34"/>
      <c r="V272" s="55"/>
      <c r="W272" s="11"/>
      <c r="X272" s="10"/>
      <c r="Y272" s="10"/>
      <c r="Z272" s="10"/>
      <c r="AA272" s="10"/>
      <c r="AB272" s="10"/>
      <c r="AC272" s="10"/>
      <c r="AD272" s="16"/>
      <c r="AE272" s="16"/>
      <c r="AF272" s="10"/>
      <c r="AG272" s="11"/>
      <c r="AH272" s="11"/>
      <c r="AI272" s="11"/>
      <c r="AJ272" s="11"/>
      <c r="AK272" s="16"/>
      <c r="AL272" s="16"/>
      <c r="AM272" s="99"/>
      <c r="AN272" s="106">
        <v>0</v>
      </c>
    </row>
    <row r="273" spans="1:40" ht="15.75" thickBot="1" x14ac:dyDescent="0.3">
      <c r="A273" s="46">
        <v>4186</v>
      </c>
      <c r="B273" s="94" t="s">
        <v>310</v>
      </c>
      <c r="C273" s="58">
        <v>391941</v>
      </c>
      <c r="D273" s="120">
        <v>0</v>
      </c>
      <c r="E273" s="10">
        <v>391941</v>
      </c>
      <c r="F273" s="25">
        <v>902198</v>
      </c>
      <c r="G273" s="25">
        <v>15542</v>
      </c>
      <c r="H273" s="16">
        <v>917740</v>
      </c>
      <c r="I273" s="16">
        <v>-525799</v>
      </c>
      <c r="J273" s="25">
        <v>8046</v>
      </c>
      <c r="K273" s="25">
        <v>0</v>
      </c>
      <c r="L273" s="58">
        <v>0</v>
      </c>
      <c r="M273" s="58">
        <v>0</v>
      </c>
      <c r="N273" s="25"/>
      <c r="O273" s="90">
        <v>0</v>
      </c>
      <c r="P273" s="92">
        <v>-533845</v>
      </c>
      <c r="Q273" s="55"/>
      <c r="R273" s="43"/>
      <c r="S273" s="55">
        <v>533845</v>
      </c>
      <c r="T273" s="34"/>
      <c r="U273" s="34"/>
      <c r="V273" s="55"/>
      <c r="W273" s="11"/>
      <c r="X273" s="10"/>
      <c r="Y273" s="10"/>
      <c r="Z273" s="10"/>
      <c r="AA273" s="10"/>
      <c r="AB273" s="10"/>
      <c r="AC273" s="10"/>
      <c r="AD273" s="16"/>
      <c r="AE273" s="16"/>
      <c r="AF273" s="10"/>
      <c r="AG273" s="11"/>
      <c r="AH273" s="11"/>
      <c r="AI273" s="11"/>
      <c r="AJ273" s="11"/>
      <c r="AK273" s="16"/>
      <c r="AL273" s="16"/>
      <c r="AM273" s="99"/>
      <c r="AN273" s="106">
        <v>0</v>
      </c>
    </row>
    <row r="274" spans="1:40" ht="15.75" thickBot="1" x14ac:dyDescent="0.3">
      <c r="A274" s="46">
        <v>4207</v>
      </c>
      <c r="B274" s="94" t="s">
        <v>311</v>
      </c>
      <c r="C274" s="58">
        <v>293084</v>
      </c>
      <c r="D274" s="120">
        <v>0</v>
      </c>
      <c r="E274" s="10">
        <v>293084</v>
      </c>
      <c r="F274" s="25">
        <v>278455</v>
      </c>
      <c r="G274" s="25">
        <v>0</v>
      </c>
      <c r="H274" s="16">
        <v>278455</v>
      </c>
      <c r="I274" s="16">
        <v>14629</v>
      </c>
      <c r="J274" s="25">
        <v>0</v>
      </c>
      <c r="K274" s="25">
        <v>0</v>
      </c>
      <c r="L274" s="58">
        <v>0</v>
      </c>
      <c r="M274" s="58">
        <v>0</v>
      </c>
      <c r="N274" s="25"/>
      <c r="O274" s="90">
        <v>0</v>
      </c>
      <c r="P274" s="92">
        <v>14629</v>
      </c>
      <c r="Q274" s="55"/>
      <c r="R274" s="43"/>
      <c r="S274" s="55">
        <v>0</v>
      </c>
      <c r="T274" s="34"/>
      <c r="U274" s="34"/>
      <c r="V274" s="55"/>
      <c r="W274" s="11"/>
      <c r="X274" s="10"/>
      <c r="Y274" s="10"/>
      <c r="Z274" s="10"/>
      <c r="AA274" s="10"/>
      <c r="AB274" s="10"/>
      <c r="AC274" s="10"/>
      <c r="AD274" s="16"/>
      <c r="AE274" s="16"/>
      <c r="AF274" s="10"/>
      <c r="AG274" s="11"/>
      <c r="AH274" s="11"/>
      <c r="AI274" s="11"/>
      <c r="AJ274" s="11"/>
      <c r="AK274" s="16"/>
      <c r="AL274" s="16"/>
      <c r="AM274" s="99"/>
      <c r="AN274" s="106">
        <v>14629</v>
      </c>
    </row>
    <row r="275" spans="1:40" ht="15.75" thickBot="1" x14ac:dyDescent="0.3">
      <c r="A275" s="46">
        <v>4221</v>
      </c>
      <c r="B275" s="94" t="s">
        <v>312</v>
      </c>
      <c r="C275" s="58">
        <v>319733</v>
      </c>
      <c r="D275" s="120">
        <v>0</v>
      </c>
      <c r="E275" s="10">
        <v>319733</v>
      </c>
      <c r="F275" s="25">
        <v>3162934</v>
      </c>
      <c r="G275" s="25">
        <v>0</v>
      </c>
      <c r="H275" s="16">
        <v>3162934</v>
      </c>
      <c r="I275" s="16">
        <v>-2843201</v>
      </c>
      <c r="J275" s="25">
        <v>89798</v>
      </c>
      <c r="K275" s="25">
        <v>0</v>
      </c>
      <c r="L275" s="58">
        <v>0</v>
      </c>
      <c r="M275" s="58">
        <v>0</v>
      </c>
      <c r="N275" s="25"/>
      <c r="O275" s="90">
        <v>0</v>
      </c>
      <c r="P275" s="92">
        <v>-2932999</v>
      </c>
      <c r="Q275" s="55">
        <v>746284</v>
      </c>
      <c r="R275" s="43">
        <v>845352</v>
      </c>
      <c r="S275" s="55">
        <v>1183492</v>
      </c>
      <c r="T275" s="34">
        <v>12235</v>
      </c>
      <c r="U275" s="34">
        <v>13567</v>
      </c>
      <c r="V275" s="57">
        <v>18993</v>
      </c>
      <c r="W275" s="11"/>
      <c r="X275" s="10"/>
      <c r="Y275" s="10"/>
      <c r="Z275" s="10"/>
      <c r="AA275" s="10">
        <v>113076</v>
      </c>
      <c r="AB275" s="10"/>
      <c r="AC275" s="10"/>
      <c r="AD275" s="11"/>
      <c r="AE275" s="11"/>
      <c r="AF275" s="10"/>
      <c r="AG275" s="11"/>
      <c r="AH275" s="11"/>
      <c r="AI275" s="11"/>
      <c r="AJ275" s="11"/>
      <c r="AK275" s="16"/>
      <c r="AL275" s="11"/>
      <c r="AM275" s="99"/>
      <c r="AN275" s="106">
        <v>0</v>
      </c>
    </row>
    <row r="276" spans="1:40" ht="15.75" thickBot="1" x14ac:dyDescent="0.3">
      <c r="A276" s="46">
        <v>4228</v>
      </c>
      <c r="B276" s="94" t="s">
        <v>313</v>
      </c>
      <c r="C276" s="58">
        <v>724512</v>
      </c>
      <c r="D276" s="120">
        <v>0</v>
      </c>
      <c r="E276" s="10">
        <v>724512</v>
      </c>
      <c r="F276" s="25">
        <v>1028163</v>
      </c>
      <c r="G276" s="25">
        <v>0</v>
      </c>
      <c r="H276" s="16">
        <v>1028163</v>
      </c>
      <c r="I276" s="16">
        <v>-303651</v>
      </c>
      <c r="J276" s="25">
        <v>26076</v>
      </c>
      <c r="K276" s="25">
        <v>0</v>
      </c>
      <c r="L276" s="58">
        <v>0</v>
      </c>
      <c r="M276" s="58">
        <v>0</v>
      </c>
      <c r="N276" s="25"/>
      <c r="O276" s="90">
        <v>0</v>
      </c>
      <c r="P276" s="92">
        <v>-329727</v>
      </c>
      <c r="Q276" s="55"/>
      <c r="R276" s="43"/>
      <c r="S276" s="55">
        <v>329727</v>
      </c>
      <c r="T276" s="34"/>
      <c r="U276" s="34"/>
      <c r="V276" s="55"/>
      <c r="W276" s="11"/>
      <c r="X276" s="10"/>
      <c r="Y276" s="10"/>
      <c r="Z276" s="10"/>
      <c r="AA276" s="10"/>
      <c r="AB276" s="10"/>
      <c r="AC276" s="10"/>
      <c r="AD276" s="16"/>
      <c r="AE276" s="16"/>
      <c r="AF276" s="10"/>
      <c r="AG276" s="11"/>
      <c r="AH276" s="11"/>
      <c r="AI276" s="11"/>
      <c r="AJ276" s="11"/>
      <c r="AK276" s="16"/>
      <c r="AL276" s="16"/>
      <c r="AM276" s="99"/>
      <c r="AN276" s="106">
        <v>0</v>
      </c>
    </row>
    <row r="277" spans="1:40" ht="15.75" thickBot="1" x14ac:dyDescent="0.3">
      <c r="A277" s="46">
        <v>4235</v>
      </c>
      <c r="B277" s="94" t="s">
        <v>314</v>
      </c>
      <c r="C277" s="58">
        <v>1059750</v>
      </c>
      <c r="D277" s="120">
        <v>0</v>
      </c>
      <c r="E277" s="10">
        <v>1059750</v>
      </c>
      <c r="F277" s="25">
        <v>150369</v>
      </c>
      <c r="G277" s="25">
        <v>0</v>
      </c>
      <c r="H277" s="16">
        <v>150369</v>
      </c>
      <c r="I277" s="16">
        <v>909381</v>
      </c>
      <c r="J277" s="25">
        <v>12069</v>
      </c>
      <c r="K277" s="25">
        <v>0</v>
      </c>
      <c r="L277" s="58">
        <v>0</v>
      </c>
      <c r="M277" s="58">
        <v>0</v>
      </c>
      <c r="N277" s="25"/>
      <c r="O277" s="90">
        <v>0</v>
      </c>
      <c r="P277" s="92">
        <v>897312</v>
      </c>
      <c r="Q277" s="55"/>
      <c r="R277" s="43"/>
      <c r="S277" s="55">
        <v>12069</v>
      </c>
      <c r="T277" s="34"/>
      <c r="U277" s="34"/>
      <c r="V277" s="55"/>
      <c r="W277" s="11"/>
      <c r="X277" s="10"/>
      <c r="Y277" s="10"/>
      <c r="Z277" s="10"/>
      <c r="AA277" s="10"/>
      <c r="AB277" s="10"/>
      <c r="AC277" s="10"/>
      <c r="AD277" s="16"/>
      <c r="AE277" s="16"/>
      <c r="AF277" s="10"/>
      <c r="AG277" s="11"/>
      <c r="AH277" s="11"/>
      <c r="AI277" s="11"/>
      <c r="AJ277" s="11"/>
      <c r="AK277" s="16"/>
      <c r="AL277" s="16"/>
      <c r="AM277" s="99"/>
      <c r="AN277" s="106">
        <v>909381</v>
      </c>
    </row>
    <row r="278" spans="1:40" ht="15.75" thickBot="1" x14ac:dyDescent="0.3">
      <c r="A278" s="46">
        <v>4151</v>
      </c>
      <c r="B278" s="94" t="s">
        <v>315</v>
      </c>
      <c r="C278" s="58">
        <v>517571</v>
      </c>
      <c r="D278" s="120">
        <v>0</v>
      </c>
      <c r="E278" s="10">
        <v>517571</v>
      </c>
      <c r="F278" s="25">
        <v>987963</v>
      </c>
      <c r="G278" s="25">
        <v>0</v>
      </c>
      <c r="H278" s="16">
        <v>987963</v>
      </c>
      <c r="I278" s="16">
        <v>-470392</v>
      </c>
      <c r="J278" s="25">
        <v>8046</v>
      </c>
      <c r="K278" s="25">
        <v>0</v>
      </c>
      <c r="L278" s="58">
        <v>0</v>
      </c>
      <c r="M278" s="58">
        <v>5629.53</v>
      </c>
      <c r="N278" s="25"/>
      <c r="O278" s="90">
        <v>0</v>
      </c>
      <c r="P278" s="92">
        <v>-484067.53</v>
      </c>
      <c r="Q278" s="55"/>
      <c r="R278" s="43"/>
      <c r="S278" s="55">
        <v>484067.53</v>
      </c>
      <c r="T278" s="34"/>
      <c r="U278" s="34"/>
      <c r="V278" s="55"/>
      <c r="W278" s="11"/>
      <c r="X278" s="10"/>
      <c r="Y278" s="10"/>
      <c r="Z278" s="10"/>
      <c r="AA278" s="10"/>
      <c r="AB278" s="10"/>
      <c r="AC278" s="10"/>
      <c r="AD278" s="16"/>
      <c r="AE278" s="16"/>
      <c r="AF278" s="10"/>
      <c r="AG278" s="11"/>
      <c r="AH278" s="11"/>
      <c r="AI278" s="11"/>
      <c r="AJ278" s="11"/>
      <c r="AK278" s="16"/>
      <c r="AL278" s="16"/>
      <c r="AM278" s="99"/>
      <c r="AN278" s="106">
        <v>0</v>
      </c>
    </row>
    <row r="279" spans="1:40" ht="15.75" thickBot="1" x14ac:dyDescent="0.3">
      <c r="A279" s="46">
        <v>490</v>
      </c>
      <c r="B279" s="94" t="s">
        <v>316</v>
      </c>
      <c r="C279" s="58">
        <v>227010</v>
      </c>
      <c r="D279" s="120">
        <v>0</v>
      </c>
      <c r="E279" s="10">
        <v>227010</v>
      </c>
      <c r="F279" s="25">
        <v>444925</v>
      </c>
      <c r="G279" s="25">
        <v>0</v>
      </c>
      <c r="H279" s="16">
        <v>444925</v>
      </c>
      <c r="I279" s="16">
        <v>-217915</v>
      </c>
      <c r="J279" s="25">
        <v>0</v>
      </c>
      <c r="K279" s="25">
        <v>0</v>
      </c>
      <c r="L279" s="58">
        <v>0</v>
      </c>
      <c r="M279" s="58">
        <v>5629.53</v>
      </c>
      <c r="N279" s="25"/>
      <c r="O279" s="90">
        <v>0</v>
      </c>
      <c r="P279" s="92">
        <v>-223544.53</v>
      </c>
      <c r="Q279" s="55"/>
      <c r="R279" s="43"/>
      <c r="S279" s="55">
        <v>223544.53</v>
      </c>
      <c r="T279" s="34"/>
      <c r="U279" s="34"/>
      <c r="V279" s="55"/>
      <c r="W279" s="11"/>
      <c r="X279" s="10"/>
      <c r="Y279" s="10"/>
      <c r="Z279" s="10"/>
      <c r="AA279" s="10"/>
      <c r="AB279" s="10"/>
      <c r="AC279" s="10"/>
      <c r="AD279" s="16"/>
      <c r="AE279" s="16"/>
      <c r="AF279" s="10"/>
      <c r="AG279" s="11"/>
      <c r="AH279" s="11"/>
      <c r="AI279" s="11"/>
      <c r="AJ279" s="11"/>
      <c r="AK279" s="16"/>
      <c r="AL279" s="16"/>
      <c r="AM279" s="99"/>
      <c r="AN279" s="106">
        <v>0</v>
      </c>
    </row>
    <row r="280" spans="1:40" ht="15.75" thickBot="1" x14ac:dyDescent="0.3">
      <c r="A280" s="46">
        <v>4270</v>
      </c>
      <c r="B280" s="94" t="s">
        <v>47</v>
      </c>
      <c r="C280" s="58">
        <v>79554</v>
      </c>
      <c r="D280" s="120">
        <v>0</v>
      </c>
      <c r="E280" s="10">
        <v>79554</v>
      </c>
      <c r="F280" s="25">
        <v>146670</v>
      </c>
      <c r="G280" s="25">
        <v>0</v>
      </c>
      <c r="H280" s="16">
        <v>146670</v>
      </c>
      <c r="I280" s="16">
        <v>-67116</v>
      </c>
      <c r="J280" s="25">
        <v>0</v>
      </c>
      <c r="K280" s="25">
        <v>0</v>
      </c>
      <c r="L280" s="58">
        <v>0</v>
      </c>
      <c r="M280" s="58">
        <v>0</v>
      </c>
      <c r="N280" s="25"/>
      <c r="O280" s="90">
        <v>0</v>
      </c>
      <c r="P280" s="92">
        <v>-67116</v>
      </c>
      <c r="Q280" s="55"/>
      <c r="R280" s="43">
        <v>3070</v>
      </c>
      <c r="S280" s="55">
        <v>64046</v>
      </c>
      <c r="T280" s="43"/>
      <c r="U280" s="43"/>
      <c r="V280" s="55"/>
      <c r="W280" s="11"/>
      <c r="X280" s="10"/>
      <c r="Y280" s="10"/>
      <c r="Z280" s="10"/>
      <c r="AA280" s="10"/>
      <c r="AB280" s="10"/>
      <c r="AC280" s="10"/>
      <c r="AD280" s="16"/>
      <c r="AE280" s="16"/>
      <c r="AF280" s="10"/>
      <c r="AG280" s="11"/>
      <c r="AH280" s="11"/>
      <c r="AI280" s="11"/>
      <c r="AJ280" s="11"/>
      <c r="AK280" s="16"/>
      <c r="AL280" s="16"/>
      <c r="AM280" s="99"/>
      <c r="AN280" s="106">
        <v>0</v>
      </c>
    </row>
    <row r="281" spans="1:40" ht="15.75" thickBot="1" x14ac:dyDescent="0.3">
      <c r="A281" s="46">
        <v>4305</v>
      </c>
      <c r="B281" s="94" t="s">
        <v>317</v>
      </c>
      <c r="C281" s="58">
        <v>1373341</v>
      </c>
      <c r="D281" s="120">
        <v>0</v>
      </c>
      <c r="E281" s="10">
        <v>1373341</v>
      </c>
      <c r="F281" s="25">
        <v>308808</v>
      </c>
      <c r="G281" s="25">
        <v>0</v>
      </c>
      <c r="H281" s="16">
        <v>308808</v>
      </c>
      <c r="I281" s="16">
        <v>1064533</v>
      </c>
      <c r="J281" s="25">
        <v>209049</v>
      </c>
      <c r="K281" s="25">
        <v>0</v>
      </c>
      <c r="L281" s="58">
        <v>0</v>
      </c>
      <c r="M281" s="58">
        <v>0</v>
      </c>
      <c r="N281" s="25"/>
      <c r="O281" s="90">
        <v>0</v>
      </c>
      <c r="P281" s="92">
        <v>855484</v>
      </c>
      <c r="Q281" s="55"/>
      <c r="R281" s="43"/>
      <c r="S281" s="55">
        <v>209049</v>
      </c>
      <c r="T281" s="34"/>
      <c r="U281" s="34"/>
      <c r="V281" s="55"/>
      <c r="W281" s="11"/>
      <c r="X281" s="10"/>
      <c r="Y281" s="10"/>
      <c r="Z281" s="10"/>
      <c r="AA281" s="10"/>
      <c r="AB281" s="10"/>
      <c r="AC281" s="10"/>
      <c r="AD281" s="16"/>
      <c r="AE281" s="16"/>
      <c r="AF281" s="10"/>
      <c r="AG281" s="11"/>
      <c r="AH281" s="11"/>
      <c r="AI281" s="11"/>
      <c r="AJ281" s="11"/>
      <c r="AK281" s="16"/>
      <c r="AL281" s="16"/>
      <c r="AM281" s="99"/>
      <c r="AN281" s="106">
        <v>1064533</v>
      </c>
    </row>
    <row r="282" spans="1:40" ht="15.75" thickBot="1" x14ac:dyDescent="0.3">
      <c r="A282" s="46">
        <v>4312</v>
      </c>
      <c r="B282" s="94" t="s">
        <v>318</v>
      </c>
      <c r="C282" s="58">
        <v>1886259</v>
      </c>
      <c r="D282" s="120">
        <v>20494</v>
      </c>
      <c r="E282" s="10">
        <v>1906753</v>
      </c>
      <c r="F282" s="25">
        <v>699826</v>
      </c>
      <c r="G282" s="25">
        <v>28265</v>
      </c>
      <c r="H282" s="16">
        <v>728091</v>
      </c>
      <c r="I282" s="16">
        <v>1178662</v>
      </c>
      <c r="J282" s="25">
        <v>74998</v>
      </c>
      <c r="K282" s="25">
        <v>12930.18</v>
      </c>
      <c r="L282" s="58">
        <v>0</v>
      </c>
      <c r="M282" s="58">
        <v>0</v>
      </c>
      <c r="N282" s="25"/>
      <c r="O282" s="90">
        <v>0</v>
      </c>
      <c r="P282" s="92">
        <v>1090733.82</v>
      </c>
      <c r="Q282" s="55"/>
      <c r="R282" s="43"/>
      <c r="S282" s="55">
        <v>87928.18</v>
      </c>
      <c r="T282" s="34"/>
      <c r="U282" s="34"/>
      <c r="V282" s="55"/>
      <c r="W282" s="11"/>
      <c r="X282" s="10"/>
      <c r="Y282" s="10"/>
      <c r="Z282" s="10"/>
      <c r="AA282" s="10"/>
      <c r="AB282" s="10"/>
      <c r="AC282" s="10"/>
      <c r="AD282" s="16"/>
      <c r="AE282" s="16"/>
      <c r="AF282" s="10"/>
      <c r="AG282" s="11"/>
      <c r="AH282" s="11"/>
      <c r="AI282" s="11"/>
      <c r="AJ282" s="11"/>
      <c r="AK282" s="16"/>
      <c r="AL282" s="16"/>
      <c r="AM282" s="99"/>
      <c r="AN282" s="106">
        <v>1178662</v>
      </c>
    </row>
    <row r="283" spans="1:40" ht="15.75" thickBot="1" x14ac:dyDescent="0.3">
      <c r="A283" s="46">
        <v>4330</v>
      </c>
      <c r="B283" s="94" t="s">
        <v>11</v>
      </c>
      <c r="C283" s="58">
        <v>209189</v>
      </c>
      <c r="D283" s="120">
        <v>0</v>
      </c>
      <c r="E283" s="10">
        <v>209189</v>
      </c>
      <c r="F283" s="25">
        <v>281003</v>
      </c>
      <c r="G283" s="25">
        <v>0</v>
      </c>
      <c r="H283" s="16">
        <v>281003</v>
      </c>
      <c r="I283" s="16">
        <v>-71814</v>
      </c>
      <c r="J283" s="25">
        <v>0</v>
      </c>
      <c r="K283" s="25">
        <v>0</v>
      </c>
      <c r="L283" s="58">
        <v>0</v>
      </c>
      <c r="M283" s="58">
        <v>0</v>
      </c>
      <c r="N283" s="25"/>
      <c r="O283" s="90">
        <v>0</v>
      </c>
      <c r="P283" s="92">
        <v>-71814</v>
      </c>
      <c r="Q283" s="55"/>
      <c r="R283" s="43"/>
      <c r="S283" s="55">
        <v>0</v>
      </c>
      <c r="T283" s="34">
        <v>1456</v>
      </c>
      <c r="U283" s="34">
        <v>910</v>
      </c>
      <c r="V283" s="57">
        <v>1274</v>
      </c>
      <c r="W283" s="10">
        <v>9058</v>
      </c>
      <c r="X283" s="10">
        <v>15124</v>
      </c>
      <c r="Y283" s="10">
        <v>15124</v>
      </c>
      <c r="Z283" s="10">
        <v>15124.8</v>
      </c>
      <c r="AA283" s="10">
        <v>13743.2</v>
      </c>
      <c r="AB283" s="10"/>
      <c r="AC283" s="10"/>
      <c r="AD283" s="16"/>
      <c r="AE283" s="16"/>
      <c r="AF283" s="10"/>
      <c r="AG283" s="11"/>
      <c r="AH283" s="11"/>
      <c r="AI283" s="11"/>
      <c r="AJ283" s="11"/>
      <c r="AK283" s="16"/>
      <c r="AL283" s="16"/>
      <c r="AM283" s="99"/>
      <c r="AN283" s="106">
        <v>0</v>
      </c>
    </row>
    <row r="284" spans="1:40" ht="15.75" thickBot="1" x14ac:dyDescent="0.3">
      <c r="A284" s="46">
        <v>4347</v>
      </c>
      <c r="B284" s="94" t="s">
        <v>319</v>
      </c>
      <c r="C284" s="58">
        <v>367059</v>
      </c>
      <c r="D284" s="120">
        <v>0</v>
      </c>
      <c r="E284" s="10">
        <v>367059</v>
      </c>
      <c r="F284" s="25">
        <v>363236</v>
      </c>
      <c r="G284" s="25">
        <v>0</v>
      </c>
      <c r="H284" s="16">
        <v>363236</v>
      </c>
      <c r="I284" s="16">
        <v>3823</v>
      </c>
      <c r="J284" s="25">
        <v>8046</v>
      </c>
      <c r="K284" s="25">
        <v>0</v>
      </c>
      <c r="L284" s="58">
        <v>0</v>
      </c>
      <c r="M284" s="58">
        <v>0</v>
      </c>
      <c r="N284" s="25"/>
      <c r="O284" s="90">
        <v>0</v>
      </c>
      <c r="P284" s="92">
        <v>-4223</v>
      </c>
      <c r="Q284" s="55"/>
      <c r="R284" s="43"/>
      <c r="S284" s="55">
        <v>8046</v>
      </c>
      <c r="T284" s="34"/>
      <c r="U284" s="34"/>
      <c r="V284" s="55"/>
      <c r="W284" s="11"/>
      <c r="X284" s="10"/>
      <c r="Y284" s="10"/>
      <c r="Z284" s="10"/>
      <c r="AA284" s="10"/>
      <c r="AB284" s="10"/>
      <c r="AC284" s="10"/>
      <c r="AD284" s="16"/>
      <c r="AE284" s="16"/>
      <c r="AF284" s="10"/>
      <c r="AG284" s="11"/>
      <c r="AH284" s="11"/>
      <c r="AI284" s="11"/>
      <c r="AJ284" s="11"/>
      <c r="AK284" s="16"/>
      <c r="AL284" s="16"/>
      <c r="AM284" s="99"/>
      <c r="AN284" s="106">
        <v>3823</v>
      </c>
    </row>
    <row r="285" spans="1:40" ht="15.75" thickBot="1" x14ac:dyDescent="0.3">
      <c r="A285" s="46">
        <v>4368</v>
      </c>
      <c r="B285" s="94" t="s">
        <v>320</v>
      </c>
      <c r="C285" s="58">
        <v>489568</v>
      </c>
      <c r="D285" s="120">
        <v>0</v>
      </c>
      <c r="E285" s="10">
        <v>489568</v>
      </c>
      <c r="F285" s="25">
        <v>394082</v>
      </c>
      <c r="G285" s="25">
        <v>0</v>
      </c>
      <c r="H285" s="16">
        <v>394082</v>
      </c>
      <c r="I285" s="16">
        <v>95486</v>
      </c>
      <c r="J285" s="25">
        <v>52945</v>
      </c>
      <c r="K285" s="25">
        <v>0</v>
      </c>
      <c r="L285" s="58">
        <v>0</v>
      </c>
      <c r="M285" s="58">
        <v>0</v>
      </c>
      <c r="N285" s="25"/>
      <c r="O285" s="90">
        <v>0</v>
      </c>
      <c r="P285" s="92">
        <v>42541</v>
      </c>
      <c r="Q285" s="55"/>
      <c r="R285" s="43"/>
      <c r="S285" s="55">
        <v>52945</v>
      </c>
      <c r="T285" s="34"/>
      <c r="U285" s="34"/>
      <c r="V285" s="55"/>
      <c r="W285" s="11"/>
      <c r="X285" s="10"/>
      <c r="Y285" s="10"/>
      <c r="Z285" s="10"/>
      <c r="AA285" s="10"/>
      <c r="AB285" s="10"/>
      <c r="AC285" s="10"/>
      <c r="AD285" s="16"/>
      <c r="AE285" s="16"/>
      <c r="AF285" s="10"/>
      <c r="AG285" s="11"/>
      <c r="AH285" s="11"/>
      <c r="AI285" s="11"/>
      <c r="AJ285" s="11"/>
      <c r="AK285" s="16"/>
      <c r="AL285" s="16"/>
      <c r="AM285" s="99"/>
      <c r="AN285" s="106">
        <v>95486</v>
      </c>
    </row>
    <row r="286" spans="1:40" ht="15.75" thickBot="1" x14ac:dyDescent="0.3">
      <c r="A286" s="46">
        <v>4389</v>
      </c>
      <c r="B286" s="94" t="s">
        <v>321</v>
      </c>
      <c r="C286" s="58">
        <v>691174</v>
      </c>
      <c r="D286" s="120">
        <v>0</v>
      </c>
      <c r="E286" s="10">
        <v>691174</v>
      </c>
      <c r="F286" s="25">
        <v>640038</v>
      </c>
      <c r="G286" s="25">
        <v>0</v>
      </c>
      <c r="H286" s="16">
        <v>640038</v>
      </c>
      <c r="I286" s="16">
        <v>51136</v>
      </c>
      <c r="J286" s="25">
        <v>0</v>
      </c>
      <c r="K286" s="25">
        <v>0</v>
      </c>
      <c r="L286" s="58">
        <v>0</v>
      </c>
      <c r="M286" s="58">
        <v>0</v>
      </c>
      <c r="N286" s="25"/>
      <c r="O286" s="90">
        <v>0</v>
      </c>
      <c r="P286" s="92">
        <v>51136</v>
      </c>
      <c r="Q286" s="55"/>
      <c r="R286" s="43"/>
      <c r="S286" s="55">
        <v>0</v>
      </c>
      <c r="T286" s="34"/>
      <c r="U286" s="34"/>
      <c r="V286" s="55"/>
      <c r="W286" s="11"/>
      <c r="X286" s="10"/>
      <c r="Y286" s="10"/>
      <c r="Z286" s="10"/>
      <c r="AA286" s="10"/>
      <c r="AB286" s="10"/>
      <c r="AC286" s="10"/>
      <c r="AD286" s="16"/>
      <c r="AE286" s="16"/>
      <c r="AF286" s="10"/>
      <c r="AG286" s="11"/>
      <c r="AH286" s="11"/>
      <c r="AI286" s="11"/>
      <c r="AJ286" s="11"/>
      <c r="AK286" s="16"/>
      <c r="AL286" s="16"/>
      <c r="AM286" s="99"/>
      <c r="AN286" s="106">
        <v>51136</v>
      </c>
    </row>
    <row r="287" spans="1:40" ht="15.75" thickBot="1" x14ac:dyDescent="0.3">
      <c r="A287" s="46">
        <v>4459</v>
      </c>
      <c r="B287" s="94" t="s">
        <v>322</v>
      </c>
      <c r="C287" s="58">
        <v>319632</v>
      </c>
      <c r="D287" s="120">
        <v>0</v>
      </c>
      <c r="E287" s="10">
        <v>319632</v>
      </c>
      <c r="F287" s="25">
        <v>243387</v>
      </c>
      <c r="G287" s="25">
        <v>0</v>
      </c>
      <c r="H287" s="16">
        <v>243387</v>
      </c>
      <c r="I287" s="16">
        <v>76245</v>
      </c>
      <c r="J287" s="25">
        <v>0</v>
      </c>
      <c r="K287" s="25">
        <v>0</v>
      </c>
      <c r="L287" s="58">
        <v>0</v>
      </c>
      <c r="M287" s="58">
        <v>0</v>
      </c>
      <c r="N287" s="25"/>
      <c r="O287" s="90">
        <v>0</v>
      </c>
      <c r="P287" s="92">
        <v>76245</v>
      </c>
      <c r="Q287" s="55"/>
      <c r="R287" s="43"/>
      <c r="S287" s="55">
        <v>0</v>
      </c>
      <c r="T287" s="34"/>
      <c r="U287" s="34"/>
      <c r="V287" s="55"/>
      <c r="W287" s="11"/>
      <c r="X287" s="10"/>
      <c r="Y287" s="10"/>
      <c r="Z287" s="10"/>
      <c r="AA287" s="10"/>
      <c r="AB287" s="10"/>
      <c r="AC287" s="10"/>
      <c r="AD287" s="16"/>
      <c r="AE287" s="16"/>
      <c r="AF287" s="10"/>
      <c r="AG287" s="11"/>
      <c r="AH287" s="11"/>
      <c r="AI287" s="11"/>
      <c r="AJ287" s="11"/>
      <c r="AK287" s="16"/>
      <c r="AL287" s="16"/>
      <c r="AM287" s="99"/>
      <c r="AN287" s="106">
        <v>76245</v>
      </c>
    </row>
    <row r="288" spans="1:40" ht="15.75" thickBot="1" x14ac:dyDescent="0.3">
      <c r="A288" s="46">
        <v>4473</v>
      </c>
      <c r="B288" s="94" t="s">
        <v>323</v>
      </c>
      <c r="C288" s="58">
        <v>1435083</v>
      </c>
      <c r="D288" s="120">
        <v>0</v>
      </c>
      <c r="E288" s="10">
        <v>1435083</v>
      </c>
      <c r="F288" s="25">
        <v>1830920</v>
      </c>
      <c r="G288" s="25">
        <v>0</v>
      </c>
      <c r="H288" s="16">
        <v>1830920</v>
      </c>
      <c r="I288" s="16">
        <v>-395837</v>
      </c>
      <c r="J288" s="25">
        <v>333116</v>
      </c>
      <c r="K288" s="25">
        <v>12723</v>
      </c>
      <c r="L288" s="58">
        <v>0</v>
      </c>
      <c r="M288" s="58">
        <v>22518.12</v>
      </c>
      <c r="N288" s="25"/>
      <c r="O288" s="90">
        <v>0</v>
      </c>
      <c r="P288" s="92">
        <v>-764194.12</v>
      </c>
      <c r="Q288" s="55"/>
      <c r="R288" s="43"/>
      <c r="S288" s="55">
        <v>764194.12</v>
      </c>
      <c r="T288" s="34"/>
      <c r="U288" s="34"/>
      <c r="V288" s="55"/>
      <c r="W288" s="11"/>
      <c r="X288" s="10"/>
      <c r="Y288" s="10"/>
      <c r="Z288" s="10"/>
      <c r="AA288" s="10"/>
      <c r="AB288" s="10"/>
      <c r="AC288" s="10"/>
      <c r="AD288" s="16"/>
      <c r="AE288" s="16"/>
      <c r="AF288" s="10"/>
      <c r="AG288" s="11"/>
      <c r="AH288" s="11"/>
      <c r="AI288" s="11"/>
      <c r="AJ288" s="11"/>
      <c r="AK288" s="16"/>
      <c r="AL288" s="16"/>
      <c r="AM288" s="99"/>
      <c r="AN288" s="106">
        <v>0</v>
      </c>
    </row>
    <row r="289" spans="1:40" ht="15.75" thickBot="1" x14ac:dyDescent="0.3">
      <c r="A289" s="46">
        <v>4508</v>
      </c>
      <c r="B289" s="94" t="s">
        <v>324</v>
      </c>
      <c r="C289" s="58">
        <v>963009</v>
      </c>
      <c r="D289" s="120">
        <v>0</v>
      </c>
      <c r="E289" s="10">
        <v>963009</v>
      </c>
      <c r="F289" s="25">
        <v>917763</v>
      </c>
      <c r="G289" s="25">
        <v>0</v>
      </c>
      <c r="H289" s="16">
        <v>917763</v>
      </c>
      <c r="I289" s="16">
        <v>45246</v>
      </c>
      <c r="J289" s="25">
        <v>28161</v>
      </c>
      <c r="K289" s="25">
        <v>12723</v>
      </c>
      <c r="L289" s="58">
        <v>0</v>
      </c>
      <c r="M289" s="58">
        <v>0</v>
      </c>
      <c r="N289" s="25"/>
      <c r="O289" s="90">
        <v>0</v>
      </c>
      <c r="P289" s="92">
        <v>4362</v>
      </c>
      <c r="Q289" s="55"/>
      <c r="R289" s="43"/>
      <c r="S289" s="55">
        <v>40884</v>
      </c>
      <c r="T289" s="34"/>
      <c r="U289" s="34"/>
      <c r="V289" s="55"/>
      <c r="W289" s="11"/>
      <c r="X289" s="10"/>
      <c r="Y289" s="10"/>
      <c r="Z289" s="10"/>
      <c r="AA289" s="10"/>
      <c r="AB289" s="10"/>
      <c r="AC289" s="10"/>
      <c r="AD289" s="16"/>
      <c r="AE289" s="16"/>
      <c r="AF289" s="10"/>
      <c r="AG289" s="11"/>
      <c r="AH289" s="11"/>
      <c r="AI289" s="11"/>
      <c r="AJ289" s="11"/>
      <c r="AK289" s="16"/>
      <c r="AL289" s="16"/>
      <c r="AM289" s="99"/>
      <c r="AN289" s="106">
        <v>45246</v>
      </c>
    </row>
    <row r="290" spans="1:40" ht="15.75" thickBot="1" x14ac:dyDescent="0.3">
      <c r="A290" s="46">
        <v>4515</v>
      </c>
      <c r="B290" s="94" t="s">
        <v>325</v>
      </c>
      <c r="C290" s="58">
        <v>1515515</v>
      </c>
      <c r="D290" s="120">
        <v>0</v>
      </c>
      <c r="E290" s="10">
        <v>1515515</v>
      </c>
      <c r="F290" s="25">
        <v>1236359</v>
      </c>
      <c r="G290" s="25">
        <v>0</v>
      </c>
      <c r="H290" s="16">
        <v>1236359</v>
      </c>
      <c r="I290" s="16">
        <v>279156</v>
      </c>
      <c r="J290" s="25">
        <v>261994</v>
      </c>
      <c r="K290" s="25">
        <v>198891</v>
      </c>
      <c r="L290" s="58">
        <v>0</v>
      </c>
      <c r="M290" s="58">
        <v>0</v>
      </c>
      <c r="N290" s="25"/>
      <c r="O290" s="90">
        <v>0</v>
      </c>
      <c r="P290" s="92">
        <v>-181729</v>
      </c>
      <c r="Q290" s="55"/>
      <c r="R290" s="43"/>
      <c r="S290" s="55">
        <v>460885</v>
      </c>
      <c r="T290" s="34"/>
      <c r="U290" s="34"/>
      <c r="V290" s="55"/>
      <c r="W290" s="11"/>
      <c r="X290" s="10"/>
      <c r="Y290" s="10"/>
      <c r="Z290" s="10"/>
      <c r="AA290" s="10"/>
      <c r="AB290" s="10"/>
      <c r="AC290" s="10"/>
      <c r="AD290" s="16"/>
      <c r="AE290" s="16"/>
      <c r="AF290" s="10"/>
      <c r="AG290" s="11"/>
      <c r="AH290" s="11"/>
      <c r="AI290" s="11"/>
      <c r="AJ290" s="11"/>
      <c r="AK290" s="16"/>
      <c r="AL290" s="16"/>
      <c r="AM290" s="99"/>
      <c r="AN290" s="106">
        <v>279156</v>
      </c>
    </row>
    <row r="291" spans="1:40" ht="15.75" thickBot="1" x14ac:dyDescent="0.3">
      <c r="A291" s="46">
        <v>4501</v>
      </c>
      <c r="B291" s="94" t="s">
        <v>326</v>
      </c>
      <c r="C291" s="58">
        <v>1680254</v>
      </c>
      <c r="D291" s="120">
        <v>0</v>
      </c>
      <c r="E291" s="10">
        <v>1680254</v>
      </c>
      <c r="F291" s="25">
        <v>1524312</v>
      </c>
      <c r="G291" s="25">
        <v>0</v>
      </c>
      <c r="H291" s="16">
        <v>1524312</v>
      </c>
      <c r="I291" s="16">
        <v>155942</v>
      </c>
      <c r="J291" s="25">
        <v>334566.59999999998</v>
      </c>
      <c r="K291" s="25">
        <v>12723</v>
      </c>
      <c r="L291" s="58">
        <v>0</v>
      </c>
      <c r="M291" s="58">
        <v>0</v>
      </c>
      <c r="N291" s="25"/>
      <c r="O291" s="90">
        <v>0</v>
      </c>
      <c r="P291" s="92">
        <v>-191347.6</v>
      </c>
      <c r="Q291" s="55"/>
      <c r="R291" s="43"/>
      <c r="S291" s="55">
        <v>347289.59999999998</v>
      </c>
      <c r="T291" s="34"/>
      <c r="U291" s="34"/>
      <c r="V291" s="55"/>
      <c r="W291" s="11"/>
      <c r="X291" s="10"/>
      <c r="Y291" s="10"/>
      <c r="Z291" s="10"/>
      <c r="AA291" s="10"/>
      <c r="AB291" s="10"/>
      <c r="AC291" s="10"/>
      <c r="AD291" s="16"/>
      <c r="AE291" s="16"/>
      <c r="AF291" s="10"/>
      <c r="AG291" s="11"/>
      <c r="AH291" s="11"/>
      <c r="AI291" s="11"/>
      <c r="AJ291" s="11"/>
      <c r="AK291" s="16"/>
      <c r="AL291" s="16"/>
      <c r="AM291" s="99"/>
      <c r="AN291" s="106">
        <v>155942</v>
      </c>
    </row>
    <row r="292" spans="1:40" ht="15.75" thickBot="1" x14ac:dyDescent="0.3">
      <c r="A292" s="46">
        <v>4529</v>
      </c>
      <c r="B292" s="94" t="s">
        <v>327</v>
      </c>
      <c r="C292" s="58">
        <v>504799</v>
      </c>
      <c r="D292" s="120">
        <v>0</v>
      </c>
      <c r="E292" s="10">
        <v>504799</v>
      </c>
      <c r="F292" s="25">
        <v>256052</v>
      </c>
      <c r="G292" s="25">
        <v>0</v>
      </c>
      <c r="H292" s="16">
        <v>256052</v>
      </c>
      <c r="I292" s="16">
        <v>248747</v>
      </c>
      <c r="J292" s="25">
        <v>0</v>
      </c>
      <c r="K292" s="25">
        <v>0</v>
      </c>
      <c r="L292" s="58">
        <v>0</v>
      </c>
      <c r="M292" s="58">
        <v>0</v>
      </c>
      <c r="N292" s="25"/>
      <c r="O292" s="90">
        <v>0</v>
      </c>
      <c r="P292" s="92">
        <v>248747</v>
      </c>
      <c r="Q292" s="55"/>
      <c r="R292" s="43"/>
      <c r="S292" s="55">
        <v>0</v>
      </c>
      <c r="T292" s="34"/>
      <c r="U292" s="34"/>
      <c r="V292" s="55"/>
      <c r="W292" s="11"/>
      <c r="X292" s="10"/>
      <c r="Y292" s="10"/>
      <c r="Z292" s="10"/>
      <c r="AA292" s="10"/>
      <c r="AB292" s="10"/>
      <c r="AC292" s="10"/>
      <c r="AD292" s="16"/>
      <c r="AE292" s="16"/>
      <c r="AF292" s="10"/>
      <c r="AG292" s="11"/>
      <c r="AH292" s="11"/>
      <c r="AI292" s="11"/>
      <c r="AJ292" s="11"/>
      <c r="AK292" s="16"/>
      <c r="AL292" s="16"/>
      <c r="AM292" s="99"/>
      <c r="AN292" s="106">
        <v>248747</v>
      </c>
    </row>
    <row r="293" spans="1:40" ht="15.75" thickBot="1" x14ac:dyDescent="0.3">
      <c r="A293" s="46">
        <v>4536</v>
      </c>
      <c r="B293" s="94" t="s">
        <v>328</v>
      </c>
      <c r="C293" s="58">
        <v>807635</v>
      </c>
      <c r="D293" s="120">
        <v>0</v>
      </c>
      <c r="E293" s="10">
        <v>807635</v>
      </c>
      <c r="F293" s="25">
        <v>899349</v>
      </c>
      <c r="G293" s="25">
        <v>0</v>
      </c>
      <c r="H293" s="16">
        <v>899349</v>
      </c>
      <c r="I293" s="16">
        <v>-91714</v>
      </c>
      <c r="J293" s="25">
        <v>0</v>
      </c>
      <c r="K293" s="25">
        <v>0</v>
      </c>
      <c r="L293" s="58">
        <v>0</v>
      </c>
      <c r="M293" s="58">
        <v>5629.53</v>
      </c>
      <c r="N293" s="25"/>
      <c r="O293" s="90">
        <v>0</v>
      </c>
      <c r="P293" s="92">
        <v>-97343.53</v>
      </c>
      <c r="Q293" s="55"/>
      <c r="R293" s="43"/>
      <c r="S293" s="55">
        <v>97343.53</v>
      </c>
      <c r="T293" s="34"/>
      <c r="U293" s="34"/>
      <c r="V293" s="55"/>
      <c r="W293" s="11"/>
      <c r="X293" s="10"/>
      <c r="Y293" s="10"/>
      <c r="Z293" s="10"/>
      <c r="AA293" s="10"/>
      <c r="AB293" s="10"/>
      <c r="AC293" s="10"/>
      <c r="AD293" s="16"/>
      <c r="AE293" s="16"/>
      <c r="AF293" s="10"/>
      <c r="AG293" s="11"/>
      <c r="AH293" s="11"/>
      <c r="AI293" s="11"/>
      <c r="AJ293" s="11"/>
      <c r="AK293" s="16"/>
      <c r="AL293" s="16"/>
      <c r="AM293" s="99"/>
      <c r="AN293" s="106">
        <v>0</v>
      </c>
    </row>
    <row r="294" spans="1:40" ht="15.75" thickBot="1" x14ac:dyDescent="0.3">
      <c r="A294" s="46">
        <v>4543</v>
      </c>
      <c r="B294" s="94" t="s">
        <v>329</v>
      </c>
      <c r="C294" s="58">
        <v>821234</v>
      </c>
      <c r="D294" s="120">
        <v>0</v>
      </c>
      <c r="E294" s="45">
        <v>821234</v>
      </c>
      <c r="F294" s="25">
        <v>225254</v>
      </c>
      <c r="G294" s="25">
        <v>0</v>
      </c>
      <c r="H294" s="44">
        <v>225254</v>
      </c>
      <c r="I294" s="44">
        <v>595980</v>
      </c>
      <c r="J294" s="25">
        <v>0</v>
      </c>
      <c r="K294" s="25">
        <v>0</v>
      </c>
      <c r="L294" s="58">
        <v>0</v>
      </c>
      <c r="M294" s="58">
        <v>0</v>
      </c>
      <c r="N294" s="25"/>
      <c r="O294" s="90">
        <v>0</v>
      </c>
      <c r="P294" s="92">
        <v>595980</v>
      </c>
      <c r="Q294" s="55"/>
      <c r="R294" s="55"/>
      <c r="S294" s="55">
        <v>0</v>
      </c>
      <c r="T294" s="57"/>
      <c r="U294" s="57"/>
      <c r="V294" s="55"/>
      <c r="W294" s="59"/>
      <c r="X294" s="45"/>
      <c r="Y294" s="45"/>
      <c r="Z294" s="45"/>
      <c r="AA294" s="45"/>
      <c r="AB294" s="45"/>
      <c r="AC294" s="45"/>
      <c r="AD294" s="44"/>
      <c r="AE294" s="44"/>
      <c r="AF294" s="45"/>
      <c r="AG294" s="59"/>
      <c r="AH294" s="59"/>
      <c r="AI294" s="59"/>
      <c r="AJ294" s="59"/>
      <c r="AK294" s="44"/>
      <c r="AL294" s="44"/>
      <c r="AM294" s="100"/>
      <c r="AN294" s="106">
        <v>595980</v>
      </c>
    </row>
    <row r="295" spans="1:40" ht="15.75" thickBot="1" x14ac:dyDescent="0.3">
      <c r="A295" s="46">
        <v>4557</v>
      </c>
      <c r="B295" s="94" t="s">
        <v>330</v>
      </c>
      <c r="C295" s="58">
        <v>805973</v>
      </c>
      <c r="D295" s="120">
        <v>0</v>
      </c>
      <c r="E295" s="10">
        <v>805973</v>
      </c>
      <c r="F295" s="25">
        <v>216946</v>
      </c>
      <c r="G295" s="25">
        <v>0</v>
      </c>
      <c r="H295" s="16">
        <v>216946</v>
      </c>
      <c r="I295" s="16">
        <v>589027</v>
      </c>
      <c r="J295" s="25">
        <v>0</v>
      </c>
      <c r="K295" s="25">
        <v>0</v>
      </c>
      <c r="L295" s="58">
        <v>0</v>
      </c>
      <c r="M295" s="58">
        <v>0</v>
      </c>
      <c r="N295" s="25"/>
      <c r="O295" s="90">
        <v>0</v>
      </c>
      <c r="P295" s="92">
        <v>589027</v>
      </c>
      <c r="Q295" s="55"/>
      <c r="R295" s="43"/>
      <c r="S295" s="55">
        <v>0</v>
      </c>
      <c r="T295" s="34"/>
      <c r="U295" s="34"/>
      <c r="V295" s="55"/>
      <c r="W295" s="11"/>
      <c r="X295" s="10"/>
      <c r="Y295" s="10"/>
      <c r="Z295" s="10"/>
      <c r="AA295" s="10"/>
      <c r="AB295" s="10"/>
      <c r="AC295" s="10"/>
      <c r="AD295" s="16"/>
      <c r="AE295" s="16"/>
      <c r="AF295" s="10"/>
      <c r="AG295" s="11"/>
      <c r="AH295" s="11"/>
      <c r="AI295" s="11"/>
      <c r="AJ295" s="11"/>
      <c r="AK295" s="16"/>
      <c r="AL295" s="16"/>
      <c r="AM295" s="99"/>
      <c r="AN295" s="106">
        <v>589027</v>
      </c>
    </row>
    <row r="296" spans="1:40" ht="15.75" thickBot="1" x14ac:dyDescent="0.3">
      <c r="A296" s="46">
        <v>4571</v>
      </c>
      <c r="B296" s="94" t="s">
        <v>331</v>
      </c>
      <c r="C296" s="58">
        <v>268054</v>
      </c>
      <c r="D296" s="120">
        <v>0</v>
      </c>
      <c r="E296" s="10">
        <v>268054</v>
      </c>
      <c r="F296" s="25">
        <v>632521</v>
      </c>
      <c r="G296" s="25">
        <v>0</v>
      </c>
      <c r="H296" s="16">
        <v>632521</v>
      </c>
      <c r="I296" s="16">
        <v>-364467</v>
      </c>
      <c r="J296" s="25">
        <v>0</v>
      </c>
      <c r="K296" s="25">
        <v>0</v>
      </c>
      <c r="L296" s="58">
        <v>0</v>
      </c>
      <c r="M296" s="58">
        <v>0</v>
      </c>
      <c r="N296" s="25"/>
      <c r="O296" s="90">
        <v>0</v>
      </c>
      <c r="P296" s="92">
        <v>-364467</v>
      </c>
      <c r="Q296" s="55"/>
      <c r="R296" s="43"/>
      <c r="S296" s="55">
        <v>364467</v>
      </c>
      <c r="T296" s="34"/>
      <c r="U296" s="34"/>
      <c r="V296" s="55"/>
      <c r="W296" s="11"/>
      <c r="X296" s="10"/>
      <c r="Y296" s="10"/>
      <c r="Z296" s="10"/>
      <c r="AA296" s="10"/>
      <c r="AB296" s="10"/>
      <c r="AC296" s="10"/>
      <c r="AD296" s="16"/>
      <c r="AE296" s="16"/>
      <c r="AF296" s="10"/>
      <c r="AG296" s="11"/>
      <c r="AH296" s="11"/>
      <c r="AI296" s="11"/>
      <c r="AJ296" s="11"/>
      <c r="AK296" s="16"/>
      <c r="AL296" s="16"/>
      <c r="AM296" s="99"/>
      <c r="AN296" s="106">
        <v>0</v>
      </c>
    </row>
    <row r="297" spans="1:40" ht="15.75" thickBot="1" x14ac:dyDescent="0.3">
      <c r="A297" s="46">
        <v>4578</v>
      </c>
      <c r="B297" s="94" t="s">
        <v>332</v>
      </c>
      <c r="C297" s="58">
        <v>234500</v>
      </c>
      <c r="D297" s="120">
        <v>0</v>
      </c>
      <c r="E297" s="10">
        <v>234500</v>
      </c>
      <c r="F297" s="25">
        <v>773120</v>
      </c>
      <c r="G297" s="25">
        <v>0</v>
      </c>
      <c r="H297" s="16">
        <v>773120</v>
      </c>
      <c r="I297" s="16">
        <v>-538620</v>
      </c>
      <c r="J297" s="25">
        <v>0</v>
      </c>
      <c r="K297" s="25">
        <v>0</v>
      </c>
      <c r="L297" s="58">
        <v>0</v>
      </c>
      <c r="M297" s="58">
        <v>0</v>
      </c>
      <c r="N297" s="25"/>
      <c r="O297" s="90">
        <v>0</v>
      </c>
      <c r="P297" s="92">
        <v>-538620</v>
      </c>
      <c r="Q297" s="55"/>
      <c r="R297" s="43"/>
      <c r="S297" s="55">
        <v>538620</v>
      </c>
      <c r="T297" s="34"/>
      <c r="U297" s="34"/>
      <c r="V297" s="55"/>
      <c r="W297" s="11"/>
      <c r="X297" s="10"/>
      <c r="Y297" s="10"/>
      <c r="Z297" s="10"/>
      <c r="AA297" s="10"/>
      <c r="AB297" s="10"/>
      <c r="AC297" s="10"/>
      <c r="AD297" s="16"/>
      <c r="AE297" s="16"/>
      <c r="AF297" s="10"/>
      <c r="AG297" s="11"/>
      <c r="AH297" s="11"/>
      <c r="AI297" s="11"/>
      <c r="AJ297" s="11"/>
      <c r="AK297" s="16"/>
      <c r="AL297" s="16"/>
      <c r="AM297" s="99"/>
      <c r="AN297" s="106">
        <v>0</v>
      </c>
    </row>
    <row r="298" spans="1:40" ht="15.75" thickBot="1" x14ac:dyDescent="0.3">
      <c r="A298" s="46">
        <v>4606</v>
      </c>
      <c r="B298" s="94" t="s">
        <v>48</v>
      </c>
      <c r="C298" s="58">
        <v>135483</v>
      </c>
      <c r="D298" s="120">
        <v>0</v>
      </c>
      <c r="E298" s="10">
        <v>135483</v>
      </c>
      <c r="F298" s="25">
        <v>631274</v>
      </c>
      <c r="G298" s="25">
        <v>0</v>
      </c>
      <c r="H298" s="16">
        <v>631274</v>
      </c>
      <c r="I298" s="16">
        <v>-495791</v>
      </c>
      <c r="J298" s="25">
        <v>25430</v>
      </c>
      <c r="K298" s="25">
        <v>0</v>
      </c>
      <c r="L298" s="58">
        <v>0</v>
      </c>
      <c r="M298" s="58">
        <v>0</v>
      </c>
      <c r="N298" s="25"/>
      <c r="O298" s="90">
        <v>0</v>
      </c>
      <c r="P298" s="92">
        <v>-521221</v>
      </c>
      <c r="Q298" s="55"/>
      <c r="R298" s="43">
        <v>176985</v>
      </c>
      <c r="S298" s="55">
        <v>344236</v>
      </c>
      <c r="T298" s="43"/>
      <c r="U298" s="43"/>
      <c r="V298" s="55"/>
      <c r="W298" s="11"/>
      <c r="X298" s="10"/>
      <c r="Y298" s="10"/>
      <c r="Z298" s="10"/>
      <c r="AA298" s="10"/>
      <c r="AB298" s="10"/>
      <c r="AC298" s="10"/>
      <c r="AD298" s="16"/>
      <c r="AE298" s="16"/>
      <c r="AF298" s="10"/>
      <c r="AG298" s="11"/>
      <c r="AH298" s="11"/>
      <c r="AI298" s="11"/>
      <c r="AJ298" s="11"/>
      <c r="AK298" s="16"/>
      <c r="AL298" s="16"/>
      <c r="AM298" s="99"/>
      <c r="AN298" s="106">
        <v>0</v>
      </c>
    </row>
    <row r="299" spans="1:40" ht="15.75" thickBot="1" x14ac:dyDescent="0.3">
      <c r="A299" s="46">
        <v>4613</v>
      </c>
      <c r="B299" s="94" t="s">
        <v>333</v>
      </c>
      <c r="C299" s="58">
        <v>1886045</v>
      </c>
      <c r="D299" s="120">
        <v>0</v>
      </c>
      <c r="E299" s="10">
        <v>1886045</v>
      </c>
      <c r="F299" s="25">
        <v>3242524</v>
      </c>
      <c r="G299" s="25">
        <v>0</v>
      </c>
      <c r="H299" s="16">
        <v>3242524</v>
      </c>
      <c r="I299" s="16">
        <v>-1356479</v>
      </c>
      <c r="J299" s="25">
        <v>272125</v>
      </c>
      <c r="K299" s="25">
        <v>25446</v>
      </c>
      <c r="L299" s="58">
        <v>0</v>
      </c>
      <c r="M299" s="58">
        <v>5629.53</v>
      </c>
      <c r="N299" s="25"/>
      <c r="O299" s="90">
        <v>0</v>
      </c>
      <c r="P299" s="92">
        <v>-1659679.53</v>
      </c>
      <c r="Q299" s="55"/>
      <c r="R299" s="43"/>
      <c r="S299" s="55">
        <v>1659679.53</v>
      </c>
      <c r="T299" s="34"/>
      <c r="U299" s="34"/>
      <c r="V299" s="55"/>
      <c r="W299" s="11"/>
      <c r="X299" s="10"/>
      <c r="Y299" s="10"/>
      <c r="Z299" s="10"/>
      <c r="AA299" s="10"/>
      <c r="AB299" s="10"/>
      <c r="AC299" s="10"/>
      <c r="AD299" s="16"/>
      <c r="AE299" s="16"/>
      <c r="AF299" s="10"/>
      <c r="AG299" s="11"/>
      <c r="AH299" s="11"/>
      <c r="AI299" s="11"/>
      <c r="AJ299" s="11"/>
      <c r="AK299" s="16"/>
      <c r="AL299" s="16"/>
      <c r="AM299" s="99"/>
      <c r="AN299" s="106">
        <v>0</v>
      </c>
    </row>
    <row r="300" spans="1:40" ht="15.75" thickBot="1" x14ac:dyDescent="0.3">
      <c r="A300" s="46">
        <v>4620</v>
      </c>
      <c r="B300" s="94" t="s">
        <v>334</v>
      </c>
      <c r="C300" s="58">
        <v>217960</v>
      </c>
      <c r="D300" s="120">
        <v>7771</v>
      </c>
      <c r="E300" s="10">
        <v>225731</v>
      </c>
      <c r="F300" s="25">
        <v>11662509</v>
      </c>
      <c r="G300" s="25">
        <v>61482</v>
      </c>
      <c r="H300" s="16">
        <v>11723991</v>
      </c>
      <c r="I300" s="16">
        <v>-11498260</v>
      </c>
      <c r="J300" s="25">
        <v>22332810.100000001</v>
      </c>
      <c r="K300" s="25">
        <v>463703.05</v>
      </c>
      <c r="L300" s="58">
        <v>0</v>
      </c>
      <c r="M300" s="58">
        <v>5629.53</v>
      </c>
      <c r="N300" s="25"/>
      <c r="O300" s="90">
        <v>0</v>
      </c>
      <c r="P300" s="92">
        <v>-34300402.68</v>
      </c>
      <c r="Q300" s="55"/>
      <c r="R300" s="43"/>
      <c r="S300" s="55">
        <v>34300402.68</v>
      </c>
      <c r="T300" s="34"/>
      <c r="U300" s="34"/>
      <c r="V300" s="55"/>
      <c r="W300" s="11"/>
      <c r="X300" s="10"/>
      <c r="Y300" s="10"/>
      <c r="Z300" s="10"/>
      <c r="AA300" s="10"/>
      <c r="AB300" s="10"/>
      <c r="AC300" s="10"/>
      <c r="AD300" s="16"/>
      <c r="AE300" s="16"/>
      <c r="AF300" s="10"/>
      <c r="AG300" s="11"/>
      <c r="AH300" s="11"/>
      <c r="AI300" s="11"/>
      <c r="AJ300" s="11"/>
      <c r="AK300" s="16"/>
      <c r="AL300" s="16"/>
      <c r="AM300" s="99"/>
      <c r="AN300" s="106">
        <v>0</v>
      </c>
    </row>
    <row r="301" spans="1:40" ht="15.75" thickBot="1" x14ac:dyDescent="0.3">
      <c r="A301" s="46">
        <v>4627</v>
      </c>
      <c r="B301" s="94" t="s">
        <v>335</v>
      </c>
      <c r="C301" s="58">
        <v>1844568</v>
      </c>
      <c r="D301" s="120">
        <v>0</v>
      </c>
      <c r="E301" s="10">
        <v>1844568</v>
      </c>
      <c r="F301" s="25">
        <v>748492</v>
      </c>
      <c r="G301" s="25">
        <v>0</v>
      </c>
      <c r="H301" s="16">
        <v>748492</v>
      </c>
      <c r="I301" s="16">
        <v>1096076</v>
      </c>
      <c r="J301" s="25">
        <v>0</v>
      </c>
      <c r="K301" s="25">
        <v>0</v>
      </c>
      <c r="L301" s="58">
        <v>0</v>
      </c>
      <c r="M301" s="58">
        <v>0</v>
      </c>
      <c r="N301" s="25"/>
      <c r="O301" s="90">
        <v>46691</v>
      </c>
      <c r="P301" s="92">
        <v>1096076</v>
      </c>
      <c r="Q301" s="55"/>
      <c r="R301" s="43"/>
      <c r="S301" s="55">
        <v>0</v>
      </c>
      <c r="T301" s="34"/>
      <c r="U301" s="34"/>
      <c r="V301" s="55"/>
      <c r="W301" s="11"/>
      <c r="X301" s="10"/>
      <c r="Y301" s="10"/>
      <c r="Z301" s="10"/>
      <c r="AA301" s="10"/>
      <c r="AB301" s="10"/>
      <c r="AC301" s="10"/>
      <c r="AD301" s="16"/>
      <c r="AE301" s="16"/>
      <c r="AF301" s="10"/>
      <c r="AG301" s="11"/>
      <c r="AH301" s="11"/>
      <c r="AI301" s="190">
        <v>46691</v>
      </c>
      <c r="AJ301" s="11"/>
      <c r="AK301" s="16"/>
      <c r="AL301" s="16"/>
      <c r="AM301" s="99"/>
      <c r="AN301" s="106">
        <v>1096076</v>
      </c>
    </row>
    <row r="302" spans="1:40" ht="15.75" thickBot="1" x14ac:dyDescent="0.3">
      <c r="A302" s="46">
        <v>4634</v>
      </c>
      <c r="B302" s="94" t="s">
        <v>336</v>
      </c>
      <c r="C302" s="58">
        <v>712816</v>
      </c>
      <c r="D302" s="120">
        <v>0</v>
      </c>
      <c r="E302" s="10">
        <v>712816</v>
      </c>
      <c r="F302" s="25">
        <v>363607</v>
      </c>
      <c r="G302" s="25">
        <v>0</v>
      </c>
      <c r="H302" s="16">
        <v>363607</v>
      </c>
      <c r="I302" s="16">
        <v>349209</v>
      </c>
      <c r="J302" s="25">
        <v>123920</v>
      </c>
      <c r="K302" s="25">
        <v>50892</v>
      </c>
      <c r="L302" s="58">
        <v>0</v>
      </c>
      <c r="M302" s="58">
        <v>0</v>
      </c>
      <c r="N302" s="25"/>
      <c r="O302" s="90">
        <v>0</v>
      </c>
      <c r="P302" s="92">
        <v>174397</v>
      </c>
      <c r="Q302" s="55"/>
      <c r="R302" s="43"/>
      <c r="S302" s="55">
        <v>174812</v>
      </c>
      <c r="T302" s="34"/>
      <c r="U302" s="34"/>
      <c r="V302" s="55"/>
      <c r="W302" s="11"/>
      <c r="X302" s="10"/>
      <c r="Y302" s="10"/>
      <c r="Z302" s="10"/>
      <c r="AA302" s="10"/>
      <c r="AB302" s="10"/>
      <c r="AC302" s="10"/>
      <c r="AD302" s="16"/>
      <c r="AE302" s="16"/>
      <c r="AF302" s="10"/>
      <c r="AG302" s="11"/>
      <c r="AH302" s="11"/>
      <c r="AI302" s="11"/>
      <c r="AJ302" s="11"/>
      <c r="AK302" s="16"/>
      <c r="AL302" s="16"/>
      <c r="AM302" s="99"/>
      <c r="AN302" s="106">
        <v>349209</v>
      </c>
    </row>
    <row r="303" spans="1:40" ht="15.75" thickBot="1" x14ac:dyDescent="0.3">
      <c r="A303" s="46">
        <v>4641</v>
      </c>
      <c r="B303" s="94" t="s">
        <v>337</v>
      </c>
      <c r="C303" s="58">
        <v>475629</v>
      </c>
      <c r="D303" s="120">
        <v>0</v>
      </c>
      <c r="E303" s="10">
        <v>475629</v>
      </c>
      <c r="F303" s="25">
        <v>1028075</v>
      </c>
      <c r="G303" s="25">
        <v>0</v>
      </c>
      <c r="H303" s="16">
        <v>1028075</v>
      </c>
      <c r="I303" s="16">
        <v>-552446</v>
      </c>
      <c r="J303" s="25">
        <v>8692</v>
      </c>
      <c r="K303" s="25">
        <v>0</v>
      </c>
      <c r="L303" s="58">
        <v>0</v>
      </c>
      <c r="M303" s="58">
        <v>0</v>
      </c>
      <c r="N303" s="25"/>
      <c r="O303" s="90">
        <v>0</v>
      </c>
      <c r="P303" s="92">
        <v>-561138</v>
      </c>
      <c r="Q303" s="55"/>
      <c r="R303" s="43"/>
      <c r="S303" s="55">
        <v>561138</v>
      </c>
      <c r="T303" s="34"/>
      <c r="U303" s="34"/>
      <c r="V303" s="55"/>
      <c r="W303" s="11"/>
      <c r="X303" s="10"/>
      <c r="Y303" s="10"/>
      <c r="Z303" s="10"/>
      <c r="AA303" s="10"/>
      <c r="AB303" s="10"/>
      <c r="AC303" s="10"/>
      <c r="AD303" s="16"/>
      <c r="AE303" s="16"/>
      <c r="AF303" s="10"/>
      <c r="AG303" s="11"/>
      <c r="AH303" s="11"/>
      <c r="AI303" s="11"/>
      <c r="AJ303" s="11"/>
      <c r="AK303" s="16"/>
      <c r="AL303" s="16"/>
      <c r="AM303" s="99"/>
      <c r="AN303" s="106">
        <v>0</v>
      </c>
    </row>
    <row r="304" spans="1:40" ht="15.75" thickBot="1" x14ac:dyDescent="0.3">
      <c r="A304" s="46">
        <v>4686</v>
      </c>
      <c r="B304" s="94" t="s">
        <v>338</v>
      </c>
      <c r="C304" s="58">
        <v>713745</v>
      </c>
      <c r="D304" s="120">
        <v>15542</v>
      </c>
      <c r="E304" s="10">
        <v>729287</v>
      </c>
      <c r="F304" s="25">
        <v>89195</v>
      </c>
      <c r="G304" s="25">
        <v>12723</v>
      </c>
      <c r="H304" s="16">
        <v>101918</v>
      </c>
      <c r="I304" s="16">
        <v>627369</v>
      </c>
      <c r="J304" s="25">
        <v>8466</v>
      </c>
      <c r="K304" s="25">
        <v>0</v>
      </c>
      <c r="L304" s="58">
        <v>0</v>
      </c>
      <c r="M304" s="58">
        <v>0</v>
      </c>
      <c r="N304" s="25"/>
      <c r="O304" s="90">
        <v>0</v>
      </c>
      <c r="P304" s="92">
        <v>618903</v>
      </c>
      <c r="Q304" s="55"/>
      <c r="R304" s="43"/>
      <c r="S304" s="55">
        <v>8466</v>
      </c>
      <c r="T304" s="34"/>
      <c r="U304" s="34"/>
      <c r="V304" s="55"/>
      <c r="W304" s="11"/>
      <c r="X304" s="10"/>
      <c r="Y304" s="10"/>
      <c r="Z304" s="10"/>
      <c r="AA304" s="10"/>
      <c r="AB304" s="10"/>
      <c r="AC304" s="10"/>
      <c r="AD304" s="16"/>
      <c r="AE304" s="16"/>
      <c r="AF304" s="10"/>
      <c r="AG304" s="11"/>
      <c r="AH304" s="11"/>
      <c r="AI304" s="11"/>
      <c r="AJ304" s="11"/>
      <c r="AK304" s="16"/>
      <c r="AL304" s="16"/>
      <c r="AM304" s="99"/>
      <c r="AN304" s="106">
        <v>627369</v>
      </c>
    </row>
    <row r="305" spans="1:40" ht="15.75" thickBot="1" x14ac:dyDescent="0.3">
      <c r="A305" s="46">
        <v>4753</v>
      </c>
      <c r="B305" s="94" t="s">
        <v>339</v>
      </c>
      <c r="C305" s="58">
        <v>1409499</v>
      </c>
      <c r="D305" s="120">
        <v>0</v>
      </c>
      <c r="E305" s="10">
        <v>1409499</v>
      </c>
      <c r="F305" s="25">
        <v>1297164</v>
      </c>
      <c r="G305" s="25">
        <v>0</v>
      </c>
      <c r="H305" s="16">
        <v>1297164</v>
      </c>
      <c r="I305" s="16">
        <v>112335</v>
      </c>
      <c r="J305" s="25">
        <v>256679</v>
      </c>
      <c r="K305" s="25">
        <v>0</v>
      </c>
      <c r="L305" s="58">
        <v>0</v>
      </c>
      <c r="M305" s="58">
        <v>11259.06</v>
      </c>
      <c r="N305" s="25"/>
      <c r="O305" s="90">
        <v>0</v>
      </c>
      <c r="P305" s="92">
        <v>-155603.06</v>
      </c>
      <c r="Q305" s="55"/>
      <c r="R305" s="43"/>
      <c r="S305" s="55">
        <v>267938.06</v>
      </c>
      <c r="T305" s="34"/>
      <c r="U305" s="34"/>
      <c r="V305" s="55"/>
      <c r="W305" s="11"/>
      <c r="X305" s="10"/>
      <c r="Y305" s="10"/>
      <c r="Z305" s="10"/>
      <c r="AA305" s="10"/>
      <c r="AB305" s="10"/>
      <c r="AC305" s="10"/>
      <c r="AD305" s="16"/>
      <c r="AE305" s="16"/>
      <c r="AF305" s="10"/>
      <c r="AG305" s="11"/>
      <c r="AH305" s="11"/>
      <c r="AI305" s="11"/>
      <c r="AJ305" s="11"/>
      <c r="AK305" s="16"/>
      <c r="AL305" s="16"/>
      <c r="AM305" s="99"/>
      <c r="AN305" s="106">
        <v>112335</v>
      </c>
    </row>
    <row r="306" spans="1:40" ht="15.75" thickBot="1" x14ac:dyDescent="0.3">
      <c r="A306" s="46">
        <v>4760</v>
      </c>
      <c r="B306" s="94" t="s">
        <v>340</v>
      </c>
      <c r="C306" s="58">
        <v>435716</v>
      </c>
      <c r="D306" s="120">
        <v>0</v>
      </c>
      <c r="E306" s="10">
        <v>435716</v>
      </c>
      <c r="F306" s="25">
        <v>968508</v>
      </c>
      <c r="G306" s="25">
        <v>0</v>
      </c>
      <c r="H306" s="16">
        <v>968508</v>
      </c>
      <c r="I306" s="16">
        <v>-532792</v>
      </c>
      <c r="J306" s="25">
        <v>248486</v>
      </c>
      <c r="K306" s="25">
        <v>0</v>
      </c>
      <c r="L306" s="58">
        <v>0</v>
      </c>
      <c r="M306" s="58">
        <v>0</v>
      </c>
      <c r="N306" s="25"/>
      <c r="O306" s="90">
        <v>0</v>
      </c>
      <c r="P306" s="92">
        <v>-781278</v>
      </c>
      <c r="Q306" s="55"/>
      <c r="R306" s="43"/>
      <c r="S306" s="55">
        <v>781278</v>
      </c>
      <c r="T306" s="34"/>
      <c r="U306" s="34"/>
      <c r="V306" s="55"/>
      <c r="W306" s="11"/>
      <c r="X306" s="10"/>
      <c r="Y306" s="10"/>
      <c r="Z306" s="10"/>
      <c r="AA306" s="10"/>
      <c r="AB306" s="10"/>
      <c r="AC306" s="10"/>
      <c r="AD306" s="16"/>
      <c r="AE306" s="16"/>
      <c r="AF306" s="10"/>
      <c r="AG306" s="11"/>
      <c r="AH306" s="11"/>
      <c r="AI306" s="11"/>
      <c r="AJ306" s="11"/>
      <c r="AK306" s="16"/>
      <c r="AL306" s="16"/>
      <c r="AM306" s="99"/>
      <c r="AN306" s="106">
        <v>0</v>
      </c>
    </row>
    <row r="307" spans="1:40" ht="15.75" thickBot="1" x14ac:dyDescent="0.3">
      <c r="A307" s="46">
        <v>4781</v>
      </c>
      <c r="B307" s="94" t="s">
        <v>341</v>
      </c>
      <c r="C307" s="58">
        <v>367003</v>
      </c>
      <c r="D307" s="120">
        <v>0</v>
      </c>
      <c r="E307" s="10">
        <v>367003</v>
      </c>
      <c r="F307" s="25">
        <v>1199022</v>
      </c>
      <c r="G307" s="25">
        <v>0</v>
      </c>
      <c r="H307" s="16">
        <v>1199022</v>
      </c>
      <c r="I307" s="16">
        <v>-832019</v>
      </c>
      <c r="J307" s="25">
        <v>0</v>
      </c>
      <c r="K307" s="25">
        <v>0</v>
      </c>
      <c r="L307" s="58">
        <v>0</v>
      </c>
      <c r="M307" s="58">
        <v>0</v>
      </c>
      <c r="N307" s="25"/>
      <c r="O307" s="90">
        <v>0</v>
      </c>
      <c r="P307" s="92">
        <v>-832019</v>
      </c>
      <c r="Q307" s="55"/>
      <c r="R307" s="43"/>
      <c r="S307" s="55">
        <v>832019</v>
      </c>
      <c r="T307" s="34"/>
      <c r="U307" s="34"/>
      <c r="V307" s="55"/>
      <c r="W307" s="11"/>
      <c r="X307" s="10"/>
      <c r="Y307" s="10"/>
      <c r="Z307" s="10"/>
      <c r="AA307" s="10"/>
      <c r="AB307" s="10"/>
      <c r="AC307" s="10"/>
      <c r="AD307" s="16"/>
      <c r="AE307" s="16"/>
      <c r="AF307" s="10"/>
      <c r="AG307" s="11"/>
      <c r="AH307" s="11"/>
      <c r="AI307" s="11"/>
      <c r="AJ307" s="11"/>
      <c r="AK307" s="16"/>
      <c r="AL307" s="16"/>
      <c r="AM307" s="99"/>
      <c r="AN307" s="106">
        <v>0</v>
      </c>
    </row>
    <row r="308" spans="1:40" ht="15.75" thickBot="1" x14ac:dyDescent="0.3">
      <c r="A308" s="46">
        <v>4795</v>
      </c>
      <c r="B308" s="94" t="s">
        <v>342</v>
      </c>
      <c r="C308" s="58">
        <v>313595</v>
      </c>
      <c r="D308" s="120">
        <v>0</v>
      </c>
      <c r="E308" s="10">
        <v>313595</v>
      </c>
      <c r="F308" s="25">
        <v>329322</v>
      </c>
      <c r="G308" s="25">
        <v>0</v>
      </c>
      <c r="H308" s="16">
        <v>329322</v>
      </c>
      <c r="I308" s="16">
        <v>-15727</v>
      </c>
      <c r="J308" s="25">
        <v>0</v>
      </c>
      <c r="K308" s="25">
        <v>0</v>
      </c>
      <c r="L308" s="58">
        <v>0</v>
      </c>
      <c r="M308" s="58">
        <v>0</v>
      </c>
      <c r="N308" s="25"/>
      <c r="O308" s="90">
        <v>0</v>
      </c>
      <c r="P308" s="92">
        <v>-15727</v>
      </c>
      <c r="Q308" s="55"/>
      <c r="R308" s="43"/>
      <c r="S308" s="55">
        <v>15727</v>
      </c>
      <c r="T308" s="34"/>
      <c r="U308" s="34"/>
      <c r="V308" s="55"/>
      <c r="W308" s="11"/>
      <c r="X308" s="10"/>
      <c r="Y308" s="10"/>
      <c r="Z308" s="10"/>
      <c r="AA308" s="10"/>
      <c r="AB308" s="10"/>
      <c r="AC308" s="10"/>
      <c r="AD308" s="16"/>
      <c r="AE308" s="16"/>
      <c r="AF308" s="10"/>
      <c r="AG308" s="11"/>
      <c r="AH308" s="11"/>
      <c r="AI308" s="11"/>
      <c r="AJ308" s="11"/>
      <c r="AK308" s="16"/>
      <c r="AL308" s="16"/>
      <c r="AM308" s="99"/>
      <c r="AN308" s="106">
        <v>0</v>
      </c>
    </row>
    <row r="309" spans="1:40" ht="15.75" thickBot="1" x14ac:dyDescent="0.3">
      <c r="A309" s="46">
        <v>4802</v>
      </c>
      <c r="B309" s="94" t="s">
        <v>343</v>
      </c>
      <c r="C309" s="58">
        <v>1154221</v>
      </c>
      <c r="D309" s="120">
        <v>0</v>
      </c>
      <c r="E309" s="10">
        <v>1154221</v>
      </c>
      <c r="F309" s="25">
        <v>1412607</v>
      </c>
      <c r="G309" s="25">
        <v>0</v>
      </c>
      <c r="H309" s="16">
        <v>1412607</v>
      </c>
      <c r="I309" s="16">
        <v>-258386</v>
      </c>
      <c r="J309" s="25">
        <v>92529</v>
      </c>
      <c r="K309" s="25">
        <v>0</v>
      </c>
      <c r="L309" s="58">
        <v>0</v>
      </c>
      <c r="M309" s="58">
        <v>0</v>
      </c>
      <c r="N309" s="25"/>
      <c r="O309" s="90">
        <v>0</v>
      </c>
      <c r="P309" s="92">
        <v>-350915</v>
      </c>
      <c r="Q309" s="55"/>
      <c r="R309" s="43"/>
      <c r="S309" s="55">
        <v>350915</v>
      </c>
      <c r="T309" s="34"/>
      <c r="U309" s="34"/>
      <c r="V309" s="55"/>
      <c r="W309" s="11"/>
      <c r="X309" s="10"/>
      <c r="Y309" s="10"/>
      <c r="Z309" s="10"/>
      <c r="AA309" s="10"/>
      <c r="AB309" s="10"/>
      <c r="AC309" s="10"/>
      <c r="AD309" s="16"/>
      <c r="AE309" s="16"/>
      <c r="AF309" s="10"/>
      <c r="AG309" s="11"/>
      <c r="AH309" s="11"/>
      <c r="AI309" s="11"/>
      <c r="AJ309" s="11"/>
      <c r="AK309" s="16"/>
      <c r="AL309" s="16"/>
      <c r="AM309" s="99"/>
      <c r="AN309" s="106">
        <v>0</v>
      </c>
    </row>
    <row r="310" spans="1:40" ht="15.75" thickBot="1" x14ac:dyDescent="0.3">
      <c r="A310" s="46">
        <v>4851</v>
      </c>
      <c r="B310" s="94" t="s">
        <v>344</v>
      </c>
      <c r="C310" s="58">
        <v>615518</v>
      </c>
      <c r="D310" s="120">
        <v>12723</v>
      </c>
      <c r="E310" s="10">
        <v>628241</v>
      </c>
      <c r="F310" s="25">
        <v>1878849</v>
      </c>
      <c r="G310" s="25">
        <v>15542</v>
      </c>
      <c r="H310" s="16">
        <v>1894391</v>
      </c>
      <c r="I310" s="16">
        <v>-1266150</v>
      </c>
      <c r="J310" s="25">
        <v>120690</v>
      </c>
      <c r="K310" s="25">
        <v>0</v>
      </c>
      <c r="L310" s="58">
        <v>0</v>
      </c>
      <c r="M310" s="58">
        <v>0</v>
      </c>
      <c r="N310" s="25"/>
      <c r="O310" s="90">
        <v>0</v>
      </c>
      <c r="P310" s="92">
        <v>-1386840</v>
      </c>
      <c r="Q310" s="55"/>
      <c r="R310" s="43"/>
      <c r="S310" s="55">
        <v>1386840</v>
      </c>
      <c r="T310" s="34"/>
      <c r="U310" s="34"/>
      <c r="V310" s="55"/>
      <c r="W310" s="11"/>
      <c r="X310" s="10"/>
      <c r="Y310" s="10"/>
      <c r="Z310" s="10"/>
      <c r="AA310" s="10"/>
      <c r="AB310" s="10"/>
      <c r="AC310" s="10"/>
      <c r="AD310" s="16"/>
      <c r="AE310" s="16"/>
      <c r="AF310" s="10"/>
      <c r="AG310" s="11"/>
      <c r="AH310" s="11"/>
      <c r="AI310" s="11"/>
      <c r="AJ310" s="11"/>
      <c r="AK310" s="16"/>
      <c r="AL310" s="16"/>
      <c r="AM310" s="99"/>
      <c r="AN310" s="106">
        <v>0</v>
      </c>
    </row>
    <row r="311" spans="1:40" ht="15.75" thickBot="1" x14ac:dyDescent="0.3">
      <c r="A311" s="46">
        <v>3122</v>
      </c>
      <c r="B311" s="94" t="s">
        <v>345</v>
      </c>
      <c r="C311" s="58">
        <v>334535</v>
      </c>
      <c r="D311" s="120">
        <v>0</v>
      </c>
      <c r="E311" s="10">
        <v>334535</v>
      </c>
      <c r="F311" s="25">
        <v>241481</v>
      </c>
      <c r="G311" s="25">
        <v>0</v>
      </c>
      <c r="H311" s="16">
        <v>241481</v>
      </c>
      <c r="I311" s="16">
        <v>93054</v>
      </c>
      <c r="J311" s="25">
        <v>28161</v>
      </c>
      <c r="K311" s="25">
        <v>13344.55</v>
      </c>
      <c r="L311" s="58">
        <v>0</v>
      </c>
      <c r="M311" s="58">
        <v>0</v>
      </c>
      <c r="N311" s="25"/>
      <c r="O311" s="90">
        <v>0</v>
      </c>
      <c r="P311" s="92">
        <v>51548.45</v>
      </c>
      <c r="Q311" s="55"/>
      <c r="R311" s="43"/>
      <c r="S311" s="55">
        <v>41505.550000000003</v>
      </c>
      <c r="T311" s="34"/>
      <c r="U311" s="34"/>
      <c r="V311" s="55"/>
      <c r="W311" s="11"/>
      <c r="X311" s="10"/>
      <c r="Y311" s="10"/>
      <c r="Z311" s="10"/>
      <c r="AA311" s="10"/>
      <c r="AB311" s="10"/>
      <c r="AC311" s="10"/>
      <c r="AD311" s="16"/>
      <c r="AE311" s="16"/>
      <c r="AF311" s="10"/>
      <c r="AG311" s="11"/>
      <c r="AH311" s="11"/>
      <c r="AI311" s="11"/>
      <c r="AJ311" s="11"/>
      <c r="AK311" s="16"/>
      <c r="AL311" s="16"/>
      <c r="AM311" s="99"/>
      <c r="AN311" s="106">
        <v>93054</v>
      </c>
    </row>
    <row r="312" spans="1:40" ht="15.75" thickBot="1" x14ac:dyDescent="0.3">
      <c r="A312" s="46">
        <v>4865</v>
      </c>
      <c r="B312" s="94" t="s">
        <v>346</v>
      </c>
      <c r="C312" s="58">
        <v>289388</v>
      </c>
      <c r="D312" s="120">
        <v>0</v>
      </c>
      <c r="E312" s="10">
        <v>289388</v>
      </c>
      <c r="F312" s="25">
        <v>521871</v>
      </c>
      <c r="G312" s="25">
        <v>0</v>
      </c>
      <c r="H312" s="16">
        <v>521871</v>
      </c>
      <c r="I312" s="16">
        <v>-232483</v>
      </c>
      <c r="J312" s="25">
        <v>0</v>
      </c>
      <c r="K312" s="25">
        <v>6361.5</v>
      </c>
      <c r="L312" s="58">
        <v>0</v>
      </c>
      <c r="M312" s="58">
        <v>5629.53</v>
      </c>
      <c r="N312" s="25"/>
      <c r="O312" s="90">
        <v>0</v>
      </c>
      <c r="P312" s="92">
        <v>-244474.03</v>
      </c>
      <c r="Q312" s="55"/>
      <c r="R312" s="43"/>
      <c r="S312" s="55">
        <v>244474.03</v>
      </c>
      <c r="T312" s="34"/>
      <c r="U312" s="34"/>
      <c r="V312" s="43"/>
      <c r="W312" s="11"/>
      <c r="X312" s="10"/>
      <c r="Y312" s="10"/>
      <c r="Z312" s="10"/>
      <c r="AA312" s="10"/>
      <c r="AB312" s="10"/>
      <c r="AC312" s="10"/>
      <c r="AD312" s="16"/>
      <c r="AE312" s="16"/>
      <c r="AF312" s="10"/>
      <c r="AG312" s="11"/>
      <c r="AH312" s="11"/>
      <c r="AI312" s="11"/>
      <c r="AJ312" s="11"/>
      <c r="AK312" s="16"/>
      <c r="AL312" s="16"/>
      <c r="AM312" s="99"/>
      <c r="AN312" s="106">
        <v>0</v>
      </c>
    </row>
    <row r="313" spans="1:40" ht="15.75" thickBot="1" x14ac:dyDescent="0.3">
      <c r="A313" s="46">
        <v>4872</v>
      </c>
      <c r="B313" s="94" t="s">
        <v>347</v>
      </c>
      <c r="C313" s="58">
        <v>1663506</v>
      </c>
      <c r="D313" s="120">
        <v>0</v>
      </c>
      <c r="E313" s="10">
        <v>1663506</v>
      </c>
      <c r="F313" s="25">
        <v>812916</v>
      </c>
      <c r="G313" s="25">
        <v>0</v>
      </c>
      <c r="H313" s="16">
        <v>812916</v>
      </c>
      <c r="I313" s="16">
        <v>850590</v>
      </c>
      <c r="J313" s="25">
        <v>40876</v>
      </c>
      <c r="K313" s="25">
        <v>12723</v>
      </c>
      <c r="L313" s="58">
        <v>0</v>
      </c>
      <c r="M313" s="58">
        <v>0</v>
      </c>
      <c r="N313" s="25"/>
      <c r="O313" s="90">
        <v>0</v>
      </c>
      <c r="P313" s="92">
        <v>796991</v>
      </c>
      <c r="Q313" s="55"/>
      <c r="R313" s="43"/>
      <c r="S313" s="55">
        <v>53599</v>
      </c>
      <c r="T313" s="34"/>
      <c r="U313" s="34"/>
      <c r="V313" s="55"/>
      <c r="W313" s="11"/>
      <c r="X313" s="10"/>
      <c r="Y313" s="10"/>
      <c r="Z313" s="10"/>
      <c r="AA313" s="10"/>
      <c r="AB313" s="10"/>
      <c r="AC313" s="10"/>
      <c r="AD313" s="16"/>
      <c r="AE313" s="16"/>
      <c r="AF313" s="10"/>
      <c r="AG313" s="11"/>
      <c r="AH313" s="11"/>
      <c r="AI313" s="11"/>
      <c r="AJ313" s="11"/>
      <c r="AK313" s="16"/>
      <c r="AL313" s="16"/>
      <c r="AM313" s="99"/>
      <c r="AN313" s="106">
        <v>850590</v>
      </c>
    </row>
    <row r="314" spans="1:40" ht="15.75" thickBot="1" x14ac:dyDescent="0.3">
      <c r="A314" s="46">
        <v>4893</v>
      </c>
      <c r="B314" s="94" t="s">
        <v>348</v>
      </c>
      <c r="C314" s="58">
        <v>1302298</v>
      </c>
      <c r="D314" s="120">
        <v>0</v>
      </c>
      <c r="E314" s="10">
        <v>1302298</v>
      </c>
      <c r="F314" s="25">
        <v>1037635</v>
      </c>
      <c r="G314" s="25">
        <v>0</v>
      </c>
      <c r="H314" s="16">
        <v>1037635</v>
      </c>
      <c r="I314" s="16">
        <v>264663</v>
      </c>
      <c r="J314" s="25">
        <v>0</v>
      </c>
      <c r="K314" s="25">
        <v>0</v>
      </c>
      <c r="L314" s="58">
        <v>0</v>
      </c>
      <c r="M314" s="58">
        <v>0</v>
      </c>
      <c r="N314" s="25"/>
      <c r="O314" s="90">
        <v>0</v>
      </c>
      <c r="P314" s="92">
        <v>264663</v>
      </c>
      <c r="Q314" s="55"/>
      <c r="R314" s="43"/>
      <c r="S314" s="55">
        <v>0</v>
      </c>
      <c r="T314" s="34"/>
      <c r="U314" s="34"/>
      <c r="V314" s="55"/>
      <c r="W314" s="11"/>
      <c r="X314" s="10"/>
      <c r="Y314" s="10"/>
      <c r="Z314" s="10"/>
      <c r="AA314" s="10"/>
      <c r="AB314" s="10"/>
      <c r="AC314" s="10"/>
      <c r="AD314" s="16"/>
      <c r="AE314" s="16"/>
      <c r="AF314" s="10"/>
      <c r="AG314" s="11"/>
      <c r="AH314" s="11"/>
      <c r="AI314" s="11"/>
      <c r="AJ314" s="11"/>
      <c r="AK314" s="16"/>
      <c r="AL314" s="16"/>
      <c r="AM314" s="99"/>
      <c r="AN314" s="106">
        <v>264663</v>
      </c>
    </row>
    <row r="315" spans="1:40" ht="15.75" thickBot="1" x14ac:dyDescent="0.3">
      <c r="A315" s="46">
        <v>4904</v>
      </c>
      <c r="B315" s="94" t="s">
        <v>349</v>
      </c>
      <c r="C315" s="58">
        <v>273593</v>
      </c>
      <c r="D315" s="120">
        <v>0</v>
      </c>
      <c r="E315" s="10">
        <v>273593</v>
      </c>
      <c r="F315" s="25">
        <v>472492</v>
      </c>
      <c r="G315" s="25">
        <v>0</v>
      </c>
      <c r="H315" s="16">
        <v>472492</v>
      </c>
      <c r="I315" s="16">
        <v>-198899</v>
      </c>
      <c r="J315" s="25">
        <v>0</v>
      </c>
      <c r="K315" s="25">
        <v>0</v>
      </c>
      <c r="L315" s="58">
        <v>0</v>
      </c>
      <c r="M315" s="58">
        <v>0</v>
      </c>
      <c r="N315" s="25"/>
      <c r="O315" s="90">
        <v>0</v>
      </c>
      <c r="P315" s="92">
        <v>-198899</v>
      </c>
      <c r="Q315" s="55"/>
      <c r="R315" s="43"/>
      <c r="S315" s="55">
        <v>198899</v>
      </c>
      <c r="T315" s="34"/>
      <c r="U315" s="34"/>
      <c r="V315" s="55"/>
      <c r="W315" s="11"/>
      <c r="X315" s="10"/>
      <c r="Y315" s="10"/>
      <c r="Z315" s="10"/>
      <c r="AA315" s="10"/>
      <c r="AB315" s="10"/>
      <c r="AC315" s="10"/>
      <c r="AD315" s="16"/>
      <c r="AE315" s="16"/>
      <c r="AF315" s="10"/>
      <c r="AG315" s="11"/>
      <c r="AH315" s="11"/>
      <c r="AI315" s="11"/>
      <c r="AJ315" s="11"/>
      <c r="AK315" s="16"/>
      <c r="AL315" s="16"/>
      <c r="AM315" s="99"/>
      <c r="AN315" s="106">
        <v>0</v>
      </c>
    </row>
    <row r="316" spans="1:40" ht="15.75" thickBot="1" x14ac:dyDescent="0.3">
      <c r="A316" s="46">
        <v>5523</v>
      </c>
      <c r="B316" s="94" t="s">
        <v>350</v>
      </c>
      <c r="C316" s="58">
        <v>486711</v>
      </c>
      <c r="D316" s="120">
        <v>15542</v>
      </c>
      <c r="E316" s="10">
        <v>502253</v>
      </c>
      <c r="F316" s="25">
        <v>1008568</v>
      </c>
      <c r="G316" s="25">
        <v>0</v>
      </c>
      <c r="H316" s="16">
        <v>1008568</v>
      </c>
      <c r="I316" s="16">
        <v>-506315</v>
      </c>
      <c r="J316" s="25">
        <v>32184</v>
      </c>
      <c r="K316" s="25">
        <v>0</v>
      </c>
      <c r="L316" s="58">
        <v>0</v>
      </c>
      <c r="M316" s="58">
        <v>0</v>
      </c>
      <c r="N316" s="25"/>
      <c r="O316" s="90">
        <v>0</v>
      </c>
      <c r="P316" s="92">
        <v>-538499</v>
      </c>
      <c r="Q316" s="55"/>
      <c r="R316" s="55"/>
      <c r="S316" s="55">
        <v>538499</v>
      </c>
      <c r="T316" s="34"/>
      <c r="U316" s="34"/>
      <c r="V316" s="55"/>
      <c r="W316" s="11"/>
      <c r="X316" s="10"/>
      <c r="Y316" s="10"/>
      <c r="Z316" s="10"/>
      <c r="AA316" s="10"/>
      <c r="AB316" s="10"/>
      <c r="AC316" s="10"/>
      <c r="AD316" s="16"/>
      <c r="AE316" s="16"/>
      <c r="AF316" s="10"/>
      <c r="AG316" s="11"/>
      <c r="AH316" s="11"/>
      <c r="AI316" s="11"/>
      <c r="AJ316" s="11"/>
      <c r="AK316" s="16"/>
      <c r="AL316" s="16"/>
      <c r="AM316" s="99"/>
      <c r="AN316" s="106">
        <v>0</v>
      </c>
    </row>
    <row r="317" spans="1:40" ht="15.75" thickBot="1" x14ac:dyDescent="0.3">
      <c r="A317" s="46">
        <v>3850</v>
      </c>
      <c r="B317" s="94" t="s">
        <v>351</v>
      </c>
      <c r="C317" s="58">
        <v>274864</v>
      </c>
      <c r="D317" s="120">
        <v>0</v>
      </c>
      <c r="E317" s="10">
        <v>274864</v>
      </c>
      <c r="F317" s="25">
        <v>510346</v>
      </c>
      <c r="G317" s="25">
        <v>0</v>
      </c>
      <c r="H317" s="16">
        <v>510346</v>
      </c>
      <c r="I317" s="16">
        <v>-235482</v>
      </c>
      <c r="J317" s="25">
        <v>0</v>
      </c>
      <c r="K317" s="25">
        <v>0</v>
      </c>
      <c r="L317" s="58">
        <v>0</v>
      </c>
      <c r="M317" s="58">
        <v>0</v>
      </c>
      <c r="N317" s="25"/>
      <c r="O317" s="90">
        <v>0</v>
      </c>
      <c r="P317" s="92">
        <v>-235482</v>
      </c>
      <c r="Q317" s="55"/>
      <c r="R317" s="43"/>
      <c r="S317" s="55">
        <v>235482</v>
      </c>
      <c r="T317" s="34"/>
      <c r="U317" s="34"/>
      <c r="V317" s="55"/>
      <c r="W317" s="11"/>
      <c r="X317" s="10"/>
      <c r="Y317" s="10"/>
      <c r="Z317" s="10"/>
      <c r="AA317" s="10"/>
      <c r="AB317" s="10"/>
      <c r="AC317" s="10"/>
      <c r="AD317" s="16"/>
      <c r="AE317" s="16"/>
      <c r="AF317" s="10"/>
      <c r="AG317" s="11"/>
      <c r="AH317" s="11"/>
      <c r="AI317" s="11"/>
      <c r="AJ317" s="11"/>
      <c r="AK317" s="16"/>
      <c r="AL317" s="16"/>
      <c r="AM317" s="99"/>
      <c r="AN317" s="106">
        <v>0</v>
      </c>
    </row>
    <row r="318" spans="1:40" ht="15.75" thickBot="1" x14ac:dyDescent="0.3">
      <c r="A318" s="46">
        <v>4956</v>
      </c>
      <c r="B318" s="94" t="s">
        <v>352</v>
      </c>
      <c r="C318" s="58">
        <v>1651355</v>
      </c>
      <c r="D318" s="120">
        <v>0</v>
      </c>
      <c r="E318" s="10">
        <v>1651355</v>
      </c>
      <c r="F318" s="25">
        <v>507242</v>
      </c>
      <c r="G318" s="25">
        <v>0</v>
      </c>
      <c r="H318" s="16">
        <v>507242</v>
      </c>
      <c r="I318" s="16">
        <v>1144113</v>
      </c>
      <c r="J318" s="25">
        <v>46995.6</v>
      </c>
      <c r="K318" s="25">
        <v>38169</v>
      </c>
      <c r="L318" s="58">
        <v>0</v>
      </c>
      <c r="M318" s="58">
        <v>0</v>
      </c>
      <c r="N318" s="25"/>
      <c r="O318" s="90">
        <v>0</v>
      </c>
      <c r="P318" s="92">
        <v>1058948.3999999999</v>
      </c>
      <c r="Q318" s="55"/>
      <c r="R318" s="43"/>
      <c r="S318" s="55">
        <v>85164.6</v>
      </c>
      <c r="T318" s="34"/>
      <c r="U318" s="34"/>
      <c r="V318" s="55"/>
      <c r="W318" s="11"/>
      <c r="X318" s="10"/>
      <c r="Y318" s="10"/>
      <c r="Z318" s="10"/>
      <c r="AA318" s="10"/>
      <c r="AB318" s="10"/>
      <c r="AC318" s="10"/>
      <c r="AD318" s="16"/>
      <c r="AE318" s="16"/>
      <c r="AF318" s="10"/>
      <c r="AG318" s="11"/>
      <c r="AH318" s="11"/>
      <c r="AI318" s="11"/>
      <c r="AJ318" s="11"/>
      <c r="AK318" s="16"/>
      <c r="AL318" s="16"/>
      <c r="AM318" s="99"/>
      <c r="AN318" s="106">
        <v>1144113</v>
      </c>
    </row>
    <row r="319" spans="1:40" ht="15.75" thickBot="1" x14ac:dyDescent="0.3">
      <c r="A319" s="46">
        <v>4963</v>
      </c>
      <c r="B319" s="94" t="s">
        <v>353</v>
      </c>
      <c r="C319" s="58">
        <v>362312</v>
      </c>
      <c r="D319" s="120">
        <v>0</v>
      </c>
      <c r="E319" s="10">
        <v>362312</v>
      </c>
      <c r="F319" s="25">
        <v>406132</v>
      </c>
      <c r="G319" s="25">
        <v>0</v>
      </c>
      <c r="H319" s="16">
        <v>406132</v>
      </c>
      <c r="I319" s="16">
        <v>-43820</v>
      </c>
      <c r="J319" s="25">
        <v>8046</v>
      </c>
      <c r="K319" s="25">
        <v>0</v>
      </c>
      <c r="L319" s="58">
        <v>0</v>
      </c>
      <c r="M319" s="58">
        <v>0</v>
      </c>
      <c r="N319" s="25"/>
      <c r="O319" s="90">
        <v>0</v>
      </c>
      <c r="P319" s="92">
        <v>-51866</v>
      </c>
      <c r="Q319" s="55"/>
      <c r="R319" s="43"/>
      <c r="S319" s="55">
        <v>51866</v>
      </c>
      <c r="T319" s="34"/>
      <c r="U319" s="34"/>
      <c r="V319" s="55"/>
      <c r="W319" s="11"/>
      <c r="X319" s="10"/>
      <c r="Y319" s="10"/>
      <c r="Z319" s="10"/>
      <c r="AA319" s="10"/>
      <c r="AB319" s="10"/>
      <c r="AC319" s="10"/>
      <c r="AD319" s="16"/>
      <c r="AE319" s="16"/>
      <c r="AF319" s="10"/>
      <c r="AG319" s="11"/>
      <c r="AH319" s="11"/>
      <c r="AI319" s="11"/>
      <c r="AJ319" s="11"/>
      <c r="AK319" s="16"/>
      <c r="AL319" s="16"/>
      <c r="AM319" s="99"/>
      <c r="AN319" s="106">
        <v>0</v>
      </c>
    </row>
    <row r="320" spans="1:40" ht="15.75" thickBot="1" x14ac:dyDescent="0.3">
      <c r="A320" s="46">
        <v>1673</v>
      </c>
      <c r="B320" s="94" t="s">
        <v>354</v>
      </c>
      <c r="C320" s="58">
        <v>256941</v>
      </c>
      <c r="D320" s="120">
        <v>0</v>
      </c>
      <c r="E320" s="10">
        <v>256941</v>
      </c>
      <c r="F320" s="25">
        <v>749450</v>
      </c>
      <c r="G320" s="25">
        <v>0</v>
      </c>
      <c r="H320" s="16">
        <v>749450</v>
      </c>
      <c r="I320" s="16">
        <v>-492509</v>
      </c>
      <c r="J320" s="25">
        <v>24138</v>
      </c>
      <c r="K320" s="25">
        <v>0</v>
      </c>
      <c r="L320" s="58">
        <v>0</v>
      </c>
      <c r="M320" s="58">
        <v>0</v>
      </c>
      <c r="N320" s="25"/>
      <c r="O320" s="90">
        <v>86644</v>
      </c>
      <c r="P320" s="92">
        <v>-516647</v>
      </c>
      <c r="Q320" s="55"/>
      <c r="R320" s="43"/>
      <c r="S320" s="55">
        <v>516647</v>
      </c>
      <c r="T320" s="34"/>
      <c r="U320" s="34"/>
      <c r="V320" s="55"/>
      <c r="W320" s="11"/>
      <c r="X320" s="10"/>
      <c r="Y320" s="25">
        <v>65273</v>
      </c>
      <c r="Z320" s="10"/>
      <c r="AA320" s="10"/>
      <c r="AB320" s="10"/>
      <c r="AC320" s="10"/>
      <c r="AD320" s="16"/>
      <c r="AE320" s="16"/>
      <c r="AF320" s="10"/>
      <c r="AG320" s="11"/>
      <c r="AH320" s="11"/>
      <c r="AI320" s="190">
        <v>21371</v>
      </c>
      <c r="AJ320" s="11"/>
      <c r="AK320" s="16"/>
      <c r="AL320" s="16"/>
      <c r="AM320" s="99"/>
      <c r="AN320" s="106">
        <v>0</v>
      </c>
    </row>
    <row r="321" spans="1:40" ht="15.75" thickBot="1" x14ac:dyDescent="0.3">
      <c r="A321" s="46">
        <v>2422</v>
      </c>
      <c r="B321" s="94" t="s">
        <v>355</v>
      </c>
      <c r="C321" s="58">
        <v>2327832</v>
      </c>
      <c r="D321" s="120">
        <v>0</v>
      </c>
      <c r="E321" s="10">
        <v>2327832</v>
      </c>
      <c r="F321" s="25">
        <v>845676</v>
      </c>
      <c r="G321" s="25">
        <v>0</v>
      </c>
      <c r="H321" s="16">
        <v>845676</v>
      </c>
      <c r="I321" s="16">
        <v>1482156</v>
      </c>
      <c r="J321" s="25">
        <v>0</v>
      </c>
      <c r="K321" s="25">
        <v>0</v>
      </c>
      <c r="L321" s="58">
        <v>0</v>
      </c>
      <c r="M321" s="58">
        <v>0</v>
      </c>
      <c r="N321" s="25"/>
      <c r="O321" s="90">
        <v>0</v>
      </c>
      <c r="P321" s="92">
        <v>1482156</v>
      </c>
      <c r="Q321" s="55"/>
      <c r="R321" s="43"/>
      <c r="S321" s="55">
        <v>0</v>
      </c>
      <c r="T321" s="34"/>
      <c r="U321" s="34"/>
      <c r="V321" s="55"/>
      <c r="W321" s="11"/>
      <c r="X321" s="10"/>
      <c r="Y321" s="10"/>
      <c r="Z321" s="10"/>
      <c r="AA321" s="10"/>
      <c r="AB321" s="10"/>
      <c r="AC321" s="10"/>
      <c r="AD321" s="16"/>
      <c r="AE321" s="16"/>
      <c r="AF321" s="10"/>
      <c r="AG321" s="11"/>
      <c r="AH321" s="11"/>
      <c r="AI321" s="11"/>
      <c r="AJ321" s="11"/>
      <c r="AK321" s="16"/>
      <c r="AL321" s="16"/>
      <c r="AM321" s="99"/>
      <c r="AN321" s="106">
        <v>1482156</v>
      </c>
    </row>
    <row r="322" spans="1:40" ht="15.75" thickBot="1" x14ac:dyDescent="0.3">
      <c r="A322" s="46">
        <v>5019</v>
      </c>
      <c r="B322" s="94" t="s">
        <v>356</v>
      </c>
      <c r="C322" s="58">
        <v>1330923</v>
      </c>
      <c r="D322" s="120">
        <v>0</v>
      </c>
      <c r="E322" s="10">
        <v>1330923</v>
      </c>
      <c r="F322" s="25">
        <v>1346874</v>
      </c>
      <c r="G322" s="25">
        <v>0</v>
      </c>
      <c r="H322" s="16">
        <v>1346874</v>
      </c>
      <c r="I322" s="16">
        <v>-15951</v>
      </c>
      <c r="J322" s="25">
        <v>101720</v>
      </c>
      <c r="K322" s="25">
        <v>0</v>
      </c>
      <c r="L322" s="58">
        <v>0</v>
      </c>
      <c r="M322" s="58">
        <v>0</v>
      </c>
      <c r="N322" s="25"/>
      <c r="O322" s="90">
        <v>0</v>
      </c>
      <c r="P322" s="92">
        <v>-117671</v>
      </c>
      <c r="Q322" s="55"/>
      <c r="R322" s="43"/>
      <c r="S322" s="55">
        <v>117671</v>
      </c>
      <c r="T322" s="34"/>
      <c r="U322" s="34"/>
      <c r="V322" s="55"/>
      <c r="W322" s="11"/>
      <c r="X322" s="10"/>
      <c r="Y322" s="10"/>
      <c r="Z322" s="10"/>
      <c r="AA322" s="10"/>
      <c r="AB322" s="10"/>
      <c r="AC322" s="10"/>
      <c r="AD322" s="16"/>
      <c r="AE322" s="16"/>
      <c r="AF322" s="10"/>
      <c r="AG322" s="11"/>
      <c r="AH322" s="11"/>
      <c r="AI322" s="11"/>
      <c r="AJ322" s="11"/>
      <c r="AK322" s="16"/>
      <c r="AL322" s="16"/>
      <c r="AM322" s="99"/>
      <c r="AN322" s="106">
        <v>0</v>
      </c>
    </row>
    <row r="323" spans="1:40" ht="15.75" thickBot="1" x14ac:dyDescent="0.3">
      <c r="A323" s="46">
        <v>5026</v>
      </c>
      <c r="B323" s="94" t="s">
        <v>357</v>
      </c>
      <c r="C323" s="58">
        <v>3579764</v>
      </c>
      <c r="D323" s="120">
        <v>38855</v>
      </c>
      <c r="E323" s="10">
        <v>3618619</v>
      </c>
      <c r="F323" s="25">
        <v>1300726</v>
      </c>
      <c r="G323" s="25">
        <v>7771</v>
      </c>
      <c r="H323" s="16">
        <v>1308497</v>
      </c>
      <c r="I323" s="16">
        <v>2310122</v>
      </c>
      <c r="J323" s="25">
        <v>217899.6</v>
      </c>
      <c r="K323" s="25">
        <v>0</v>
      </c>
      <c r="L323" s="58">
        <v>0</v>
      </c>
      <c r="M323" s="58">
        <v>0</v>
      </c>
      <c r="N323" s="25"/>
      <c r="O323" s="90">
        <v>73796</v>
      </c>
      <c r="P323" s="92">
        <v>2092222.4</v>
      </c>
      <c r="Q323" s="55"/>
      <c r="R323" s="43"/>
      <c r="S323" s="55">
        <v>217899.6</v>
      </c>
      <c r="T323" s="34"/>
      <c r="U323" s="34"/>
      <c r="V323" s="55"/>
      <c r="W323" s="11"/>
      <c r="X323" s="10"/>
      <c r="Y323" s="10"/>
      <c r="Z323" s="10"/>
      <c r="AA323" s="10"/>
      <c r="AB323" s="10"/>
      <c r="AC323" s="10"/>
      <c r="AD323" s="16"/>
      <c r="AE323" s="16"/>
      <c r="AF323" s="10"/>
      <c r="AG323" s="11"/>
      <c r="AH323" s="11"/>
      <c r="AI323" s="190">
        <v>73796</v>
      </c>
      <c r="AJ323" s="11"/>
      <c r="AK323" s="16"/>
      <c r="AL323" s="16"/>
      <c r="AM323" s="99"/>
      <c r="AN323" s="106">
        <v>2310122</v>
      </c>
    </row>
    <row r="324" spans="1:40" ht="15.75" thickBot="1" x14ac:dyDescent="0.3">
      <c r="A324" s="46">
        <v>5068</v>
      </c>
      <c r="B324" s="94" t="s">
        <v>358</v>
      </c>
      <c r="C324" s="58">
        <v>689892</v>
      </c>
      <c r="D324" s="120">
        <v>0</v>
      </c>
      <c r="E324" s="10">
        <v>689892</v>
      </c>
      <c r="F324" s="25">
        <v>1671580</v>
      </c>
      <c r="G324" s="25">
        <v>0</v>
      </c>
      <c r="H324" s="16">
        <v>1671580</v>
      </c>
      <c r="I324" s="16">
        <v>-981688</v>
      </c>
      <c r="J324" s="25">
        <v>32184</v>
      </c>
      <c r="K324" s="25">
        <v>12723</v>
      </c>
      <c r="L324" s="58">
        <v>0</v>
      </c>
      <c r="M324" s="58">
        <v>0</v>
      </c>
      <c r="N324" s="25"/>
      <c r="O324" s="90">
        <v>0</v>
      </c>
      <c r="P324" s="92">
        <v>-1026595</v>
      </c>
      <c r="Q324" s="55"/>
      <c r="R324" s="43"/>
      <c r="S324" s="55">
        <v>1026595</v>
      </c>
      <c r="T324" s="34"/>
      <c r="U324" s="34"/>
      <c r="V324" s="55"/>
      <c r="W324" s="11"/>
      <c r="X324" s="10"/>
      <c r="Y324" s="10"/>
      <c r="Z324" s="10"/>
      <c r="AA324" s="10"/>
      <c r="AB324" s="10"/>
      <c r="AC324" s="10"/>
      <c r="AD324" s="16"/>
      <c r="AE324" s="16"/>
      <c r="AF324" s="10"/>
      <c r="AG324" s="11"/>
      <c r="AH324" s="11"/>
      <c r="AI324" s="11"/>
      <c r="AJ324" s="11"/>
      <c r="AK324" s="16"/>
      <c r="AL324" s="16"/>
      <c r="AM324" s="99"/>
      <c r="AN324" s="106">
        <v>0</v>
      </c>
    </row>
    <row r="325" spans="1:40" ht="15.75" thickBot="1" x14ac:dyDescent="0.3">
      <c r="A325" s="46">
        <v>5100</v>
      </c>
      <c r="B325" s="94" t="s">
        <v>359</v>
      </c>
      <c r="C325" s="58">
        <v>1302559</v>
      </c>
      <c r="D325" s="120">
        <v>0</v>
      </c>
      <c r="E325" s="10">
        <v>1302559</v>
      </c>
      <c r="F325" s="25">
        <v>424453</v>
      </c>
      <c r="G325" s="25">
        <v>0</v>
      </c>
      <c r="H325" s="16">
        <v>424453</v>
      </c>
      <c r="I325" s="16">
        <v>878106</v>
      </c>
      <c r="J325" s="25">
        <v>40876</v>
      </c>
      <c r="K325" s="25">
        <v>0</v>
      </c>
      <c r="L325" s="58">
        <v>0</v>
      </c>
      <c r="M325" s="58">
        <v>5629.53</v>
      </c>
      <c r="N325" s="25"/>
      <c r="O325" s="90">
        <v>0</v>
      </c>
      <c r="P325" s="92">
        <v>831600.47</v>
      </c>
      <c r="Q325" s="55"/>
      <c r="R325" s="43"/>
      <c r="S325" s="55">
        <v>46505.53</v>
      </c>
      <c r="T325" s="34"/>
      <c r="U325" s="34"/>
      <c r="V325" s="55"/>
      <c r="W325" s="11"/>
      <c r="X325" s="10"/>
      <c r="Y325" s="10"/>
      <c r="Z325" s="10"/>
      <c r="AA325" s="10"/>
      <c r="AB325" s="10"/>
      <c r="AC325" s="10"/>
      <c r="AD325" s="16"/>
      <c r="AE325" s="16"/>
      <c r="AF325" s="10"/>
      <c r="AG325" s="11"/>
      <c r="AH325" s="11"/>
      <c r="AI325" s="11"/>
      <c r="AJ325" s="11"/>
      <c r="AK325" s="16"/>
      <c r="AL325" s="16"/>
      <c r="AM325" s="99"/>
      <c r="AN325" s="106">
        <v>878106</v>
      </c>
    </row>
    <row r="326" spans="1:40" ht="15.75" thickBot="1" x14ac:dyDescent="0.3">
      <c r="A326" s="46">
        <v>5124</v>
      </c>
      <c r="B326" s="94" t="s">
        <v>360</v>
      </c>
      <c r="C326" s="58">
        <v>429721</v>
      </c>
      <c r="D326" s="120">
        <v>0</v>
      </c>
      <c r="E326" s="10">
        <v>429721</v>
      </c>
      <c r="F326" s="25">
        <v>415775</v>
      </c>
      <c r="G326" s="25">
        <v>0</v>
      </c>
      <c r="H326" s="16">
        <v>415775</v>
      </c>
      <c r="I326" s="16">
        <v>13946</v>
      </c>
      <c r="J326" s="25">
        <v>0</v>
      </c>
      <c r="K326" s="25">
        <v>0</v>
      </c>
      <c r="L326" s="58">
        <v>0</v>
      </c>
      <c r="M326" s="58">
        <v>0</v>
      </c>
      <c r="N326" s="25"/>
      <c r="O326" s="90">
        <v>0</v>
      </c>
      <c r="P326" s="92">
        <v>13946</v>
      </c>
      <c r="Q326" s="55"/>
      <c r="R326" s="43"/>
      <c r="S326" s="55">
        <v>0</v>
      </c>
      <c r="T326" s="34"/>
      <c r="U326" s="34"/>
      <c r="V326" s="55"/>
      <c r="W326" s="11"/>
      <c r="X326" s="10"/>
      <c r="Y326" s="10"/>
      <c r="Z326" s="10"/>
      <c r="AA326" s="10"/>
      <c r="AB326" s="10"/>
      <c r="AC326" s="10"/>
      <c r="AD326" s="16"/>
      <c r="AE326" s="16"/>
      <c r="AF326" s="10"/>
      <c r="AG326" s="11"/>
      <c r="AH326" s="11"/>
      <c r="AI326" s="11"/>
      <c r="AJ326" s="11"/>
      <c r="AK326" s="16"/>
      <c r="AL326" s="16"/>
      <c r="AM326" s="99"/>
      <c r="AN326" s="106">
        <v>13946</v>
      </c>
    </row>
    <row r="327" spans="1:40" ht="15.75" thickBot="1" x14ac:dyDescent="0.3">
      <c r="A327" s="46">
        <v>5130</v>
      </c>
      <c r="B327" s="94" t="s">
        <v>361</v>
      </c>
      <c r="C327" s="58">
        <v>1134592</v>
      </c>
      <c r="D327" s="120">
        <v>0</v>
      </c>
      <c r="E327" s="10">
        <v>1134592</v>
      </c>
      <c r="F327" s="25">
        <v>764854</v>
      </c>
      <c r="G327" s="25">
        <v>0</v>
      </c>
      <c r="H327" s="16">
        <v>764854</v>
      </c>
      <c r="I327" s="16">
        <v>369738</v>
      </c>
      <c r="J327" s="25">
        <v>0</v>
      </c>
      <c r="K327" s="25">
        <v>0</v>
      </c>
      <c r="L327" s="58">
        <v>0</v>
      </c>
      <c r="M327" s="58">
        <v>0</v>
      </c>
      <c r="N327" s="25"/>
      <c r="O327" s="90">
        <v>0</v>
      </c>
      <c r="P327" s="92">
        <v>369738</v>
      </c>
      <c r="Q327" s="55"/>
      <c r="R327" s="43"/>
      <c r="S327" s="55">
        <v>0</v>
      </c>
      <c r="T327" s="34"/>
      <c r="U327" s="34"/>
      <c r="V327" s="55"/>
      <c r="W327" s="11"/>
      <c r="X327" s="10"/>
      <c r="Y327" s="10"/>
      <c r="Z327" s="10"/>
      <c r="AA327" s="10"/>
      <c r="AB327" s="10"/>
      <c r="AC327" s="10"/>
      <c r="AD327" s="16"/>
      <c r="AE327" s="16"/>
      <c r="AF327" s="10"/>
      <c r="AG327" s="11"/>
      <c r="AH327" s="11"/>
      <c r="AI327" s="11"/>
      <c r="AJ327" s="11"/>
      <c r="AK327" s="16"/>
      <c r="AL327" s="16"/>
      <c r="AM327" s="99"/>
      <c r="AN327" s="106">
        <v>369738</v>
      </c>
    </row>
    <row r="328" spans="1:40" ht="15.75" thickBot="1" x14ac:dyDescent="0.3">
      <c r="A328" s="46">
        <v>5138</v>
      </c>
      <c r="B328" s="94" t="s">
        <v>362</v>
      </c>
      <c r="C328" s="58">
        <v>740939</v>
      </c>
      <c r="D328" s="120">
        <v>0</v>
      </c>
      <c r="E328" s="10">
        <v>740939</v>
      </c>
      <c r="F328" s="25">
        <v>1321069</v>
      </c>
      <c r="G328" s="25">
        <v>0</v>
      </c>
      <c r="H328" s="16">
        <v>1321069</v>
      </c>
      <c r="I328" s="16">
        <v>-580130</v>
      </c>
      <c r="J328" s="25">
        <v>195688</v>
      </c>
      <c r="K328" s="25">
        <v>12723</v>
      </c>
      <c r="L328" s="58">
        <v>0</v>
      </c>
      <c r="M328" s="58">
        <v>0</v>
      </c>
      <c r="N328" s="25"/>
      <c r="O328" s="90">
        <v>0</v>
      </c>
      <c r="P328" s="92">
        <v>-788541</v>
      </c>
      <c r="Q328" s="55"/>
      <c r="R328" s="43"/>
      <c r="S328" s="55">
        <v>788541</v>
      </c>
      <c r="T328" s="34"/>
      <c r="U328" s="34"/>
      <c r="V328" s="55"/>
      <c r="W328" s="11"/>
      <c r="X328" s="10"/>
      <c r="Y328" s="10"/>
      <c r="Z328" s="10"/>
      <c r="AA328" s="10"/>
      <c r="AB328" s="10"/>
      <c r="AC328" s="10"/>
      <c r="AD328" s="16"/>
      <c r="AE328" s="16"/>
      <c r="AF328" s="10"/>
      <c r="AG328" s="11"/>
      <c r="AH328" s="11"/>
      <c r="AI328" s="11"/>
      <c r="AJ328" s="11"/>
      <c r="AK328" s="16"/>
      <c r="AL328" s="16"/>
      <c r="AM328" s="99"/>
      <c r="AN328" s="106">
        <v>0</v>
      </c>
    </row>
    <row r="329" spans="1:40" ht="15.75" thickBot="1" x14ac:dyDescent="0.3">
      <c r="A329" s="46">
        <v>5258</v>
      </c>
      <c r="B329" s="94" t="s">
        <v>363</v>
      </c>
      <c r="C329" s="58">
        <v>294795</v>
      </c>
      <c r="D329" s="120">
        <v>0</v>
      </c>
      <c r="E329" s="10">
        <v>294795</v>
      </c>
      <c r="F329" s="25">
        <v>263830</v>
      </c>
      <c r="G329" s="25">
        <v>0</v>
      </c>
      <c r="H329" s="16">
        <v>263830</v>
      </c>
      <c r="I329" s="16">
        <v>30965</v>
      </c>
      <c r="J329" s="25">
        <v>0</v>
      </c>
      <c r="K329" s="25">
        <v>0</v>
      </c>
      <c r="L329" s="58">
        <v>0</v>
      </c>
      <c r="M329" s="58">
        <v>0</v>
      </c>
      <c r="N329" s="25"/>
      <c r="O329" s="90">
        <v>0</v>
      </c>
      <c r="P329" s="92">
        <v>30965</v>
      </c>
      <c r="Q329" s="55"/>
      <c r="R329" s="43"/>
      <c r="S329" s="55">
        <v>0</v>
      </c>
      <c r="T329" s="34"/>
      <c r="U329" s="34"/>
      <c r="V329" s="55"/>
      <c r="W329" s="11"/>
      <c r="X329" s="10"/>
      <c r="Y329" s="10"/>
      <c r="Z329" s="10"/>
      <c r="AA329" s="10"/>
      <c r="AB329" s="10"/>
      <c r="AC329" s="10"/>
      <c r="AD329" s="16"/>
      <c r="AE329" s="16"/>
      <c r="AF329" s="10"/>
      <c r="AG329" s="11"/>
      <c r="AH329" s="11"/>
      <c r="AI329" s="11"/>
      <c r="AJ329" s="11"/>
      <c r="AK329" s="16"/>
      <c r="AL329" s="16"/>
      <c r="AM329" s="99"/>
      <c r="AN329" s="106">
        <v>30965</v>
      </c>
    </row>
    <row r="330" spans="1:40" ht="15.75" thickBot="1" x14ac:dyDescent="0.3">
      <c r="A330" s="46">
        <v>5264</v>
      </c>
      <c r="B330" s="94" t="s">
        <v>364</v>
      </c>
      <c r="C330" s="58">
        <v>1864612</v>
      </c>
      <c r="D330" s="120">
        <v>0</v>
      </c>
      <c r="E330" s="10">
        <v>1864612</v>
      </c>
      <c r="F330" s="25">
        <v>1532984</v>
      </c>
      <c r="G330" s="25">
        <v>0</v>
      </c>
      <c r="H330" s="16">
        <v>1532984</v>
      </c>
      <c r="I330" s="16">
        <v>331628</v>
      </c>
      <c r="J330" s="25">
        <v>775000</v>
      </c>
      <c r="K330" s="25">
        <v>101784</v>
      </c>
      <c r="L330" s="58">
        <v>0</v>
      </c>
      <c r="M330" s="58">
        <v>5629.53</v>
      </c>
      <c r="N330" s="25"/>
      <c r="O330" s="90">
        <v>0</v>
      </c>
      <c r="P330" s="92">
        <v>-550785.53</v>
      </c>
      <c r="Q330" s="55"/>
      <c r="R330" s="43"/>
      <c r="S330" s="55">
        <v>882413.53</v>
      </c>
      <c r="T330" s="34"/>
      <c r="U330" s="34"/>
      <c r="V330" s="55"/>
      <c r="W330" s="11"/>
      <c r="X330" s="10"/>
      <c r="Y330" s="10"/>
      <c r="Z330" s="10"/>
      <c r="AA330" s="10"/>
      <c r="AB330" s="10"/>
      <c r="AC330" s="10"/>
      <c r="AD330" s="16"/>
      <c r="AE330" s="16"/>
      <c r="AF330" s="10"/>
      <c r="AG330" s="11"/>
      <c r="AH330" s="11"/>
      <c r="AI330" s="11"/>
      <c r="AJ330" s="11"/>
      <c r="AK330" s="16"/>
      <c r="AL330" s="16"/>
      <c r="AM330" s="99"/>
      <c r="AN330" s="106">
        <v>331628</v>
      </c>
    </row>
    <row r="331" spans="1:40" ht="15.75" thickBot="1" x14ac:dyDescent="0.3">
      <c r="A331" s="46">
        <v>5271</v>
      </c>
      <c r="B331" s="94" t="s">
        <v>365</v>
      </c>
      <c r="C331" s="58">
        <v>2213339</v>
      </c>
      <c r="D331" s="120">
        <v>0</v>
      </c>
      <c r="E331" s="10">
        <v>2213339</v>
      </c>
      <c r="F331" s="25">
        <v>4223080</v>
      </c>
      <c r="G331" s="25">
        <v>0</v>
      </c>
      <c r="H331" s="16">
        <v>4223080</v>
      </c>
      <c r="I331" s="16">
        <v>-2009741</v>
      </c>
      <c r="J331" s="25">
        <v>2509029</v>
      </c>
      <c r="K331" s="25">
        <v>46215</v>
      </c>
      <c r="L331" s="58">
        <v>0</v>
      </c>
      <c r="M331" s="58">
        <v>5629.53</v>
      </c>
      <c r="N331" s="25"/>
      <c r="O331" s="90">
        <v>0</v>
      </c>
      <c r="P331" s="92">
        <v>-4570614.53</v>
      </c>
      <c r="Q331" s="55"/>
      <c r="R331" s="43"/>
      <c r="S331" s="55">
        <v>4570614.53</v>
      </c>
      <c r="T331" s="34"/>
      <c r="U331" s="34"/>
      <c r="V331" s="55"/>
      <c r="W331" s="11"/>
      <c r="X331" s="10"/>
      <c r="Y331" s="10"/>
      <c r="Z331" s="10"/>
      <c r="AA331" s="10"/>
      <c r="AB331" s="10"/>
      <c r="AC331" s="10"/>
      <c r="AD331" s="16"/>
      <c r="AE331" s="16"/>
      <c r="AF331" s="10"/>
      <c r="AG331" s="11"/>
      <c r="AH331" s="11"/>
      <c r="AI331" s="11"/>
      <c r="AJ331" s="11"/>
      <c r="AK331" s="16"/>
      <c r="AL331" s="16"/>
      <c r="AM331" s="99"/>
      <c r="AN331" s="106">
        <v>0</v>
      </c>
    </row>
    <row r="332" spans="1:40" ht="15.75" thickBot="1" x14ac:dyDescent="0.3">
      <c r="A332" s="46">
        <v>5278</v>
      </c>
      <c r="B332" s="94" t="s">
        <v>366</v>
      </c>
      <c r="C332" s="58">
        <v>1891650</v>
      </c>
      <c r="D332" s="120">
        <v>0</v>
      </c>
      <c r="E332" s="10">
        <v>1891650</v>
      </c>
      <c r="F332" s="25">
        <v>1950766</v>
      </c>
      <c r="G332" s="25">
        <v>0</v>
      </c>
      <c r="H332" s="16">
        <v>1950766</v>
      </c>
      <c r="I332" s="16">
        <v>-59116</v>
      </c>
      <c r="J332" s="25">
        <v>122628</v>
      </c>
      <c r="K332" s="25">
        <v>0</v>
      </c>
      <c r="L332" s="58">
        <v>0</v>
      </c>
      <c r="M332" s="58">
        <v>0</v>
      </c>
      <c r="N332" s="25"/>
      <c r="O332" s="90">
        <v>0</v>
      </c>
      <c r="P332" s="92">
        <v>-181744</v>
      </c>
      <c r="Q332" s="55"/>
      <c r="R332" s="43"/>
      <c r="S332" s="55">
        <v>181744</v>
      </c>
      <c r="T332" s="34"/>
      <c r="U332" s="34"/>
      <c r="V332" s="55"/>
      <c r="W332" s="11"/>
      <c r="X332" s="10"/>
      <c r="Y332" s="10"/>
      <c r="Z332" s="10"/>
      <c r="AA332" s="10"/>
      <c r="AB332" s="10"/>
      <c r="AC332" s="10"/>
      <c r="AD332" s="16"/>
      <c r="AE332" s="16"/>
      <c r="AF332" s="10"/>
      <c r="AG332" s="11"/>
      <c r="AH332" s="11"/>
      <c r="AI332" s="11"/>
      <c r="AJ332" s="11"/>
      <c r="AK332" s="16"/>
      <c r="AL332" s="16"/>
      <c r="AM332" s="99"/>
      <c r="AN332" s="106">
        <v>0</v>
      </c>
    </row>
    <row r="333" spans="1:40" ht="15.75" thickBot="1" x14ac:dyDescent="0.3">
      <c r="A333" s="46">
        <v>5306</v>
      </c>
      <c r="B333" s="94" t="s">
        <v>367</v>
      </c>
      <c r="C333" s="58">
        <v>735367</v>
      </c>
      <c r="D333" s="120">
        <v>0</v>
      </c>
      <c r="E333" s="10">
        <v>735367</v>
      </c>
      <c r="F333" s="25">
        <v>357719</v>
      </c>
      <c r="G333" s="25">
        <v>0</v>
      </c>
      <c r="H333" s="16">
        <v>357719</v>
      </c>
      <c r="I333" s="16">
        <v>377648</v>
      </c>
      <c r="J333" s="25">
        <v>0</v>
      </c>
      <c r="K333" s="25">
        <v>0</v>
      </c>
      <c r="L333" s="58">
        <v>0</v>
      </c>
      <c r="M333" s="58">
        <v>0</v>
      </c>
      <c r="N333" s="25"/>
      <c r="O333" s="90">
        <v>0</v>
      </c>
      <c r="P333" s="92">
        <v>377648</v>
      </c>
      <c r="Q333" s="55"/>
      <c r="R333" s="43"/>
      <c r="S333" s="55">
        <v>0</v>
      </c>
      <c r="T333" s="34"/>
      <c r="U333" s="34"/>
      <c r="V333" s="55"/>
      <c r="W333" s="11"/>
      <c r="X333" s="10"/>
      <c r="Y333" s="10"/>
      <c r="Z333" s="10"/>
      <c r="AA333" s="10"/>
      <c r="AB333" s="10"/>
      <c r="AC333" s="10"/>
      <c r="AD333" s="16"/>
      <c r="AE333" s="16"/>
      <c r="AF333" s="10"/>
      <c r="AG333" s="11"/>
      <c r="AH333" s="11"/>
      <c r="AI333" s="11"/>
      <c r="AJ333" s="11"/>
      <c r="AK333" s="16"/>
      <c r="AL333" s="16"/>
      <c r="AM333" s="99"/>
      <c r="AN333" s="106">
        <v>377648</v>
      </c>
    </row>
    <row r="334" spans="1:40" ht="15.75" thickBot="1" x14ac:dyDescent="0.3">
      <c r="A334" s="46">
        <v>5348</v>
      </c>
      <c r="B334" s="94" t="s">
        <v>368</v>
      </c>
      <c r="C334" s="58">
        <v>494934</v>
      </c>
      <c r="D334" s="120">
        <v>0</v>
      </c>
      <c r="E334" s="10">
        <v>494934</v>
      </c>
      <c r="F334" s="25">
        <v>629514</v>
      </c>
      <c r="G334" s="25">
        <v>0</v>
      </c>
      <c r="H334" s="16">
        <v>629514</v>
      </c>
      <c r="I334" s="16">
        <v>-134580</v>
      </c>
      <c r="J334" s="25">
        <v>16092</v>
      </c>
      <c r="K334" s="25">
        <v>0</v>
      </c>
      <c r="L334" s="58">
        <v>0</v>
      </c>
      <c r="M334" s="58">
        <v>0</v>
      </c>
      <c r="N334" s="25"/>
      <c r="O334" s="90">
        <v>0</v>
      </c>
      <c r="P334" s="92">
        <v>-150672</v>
      </c>
      <c r="Q334" s="55"/>
      <c r="R334" s="43"/>
      <c r="S334" s="55">
        <v>150672</v>
      </c>
      <c r="T334" s="34"/>
      <c r="U334" s="34"/>
      <c r="V334" s="55"/>
      <c r="W334" s="11"/>
      <c r="X334" s="10"/>
      <c r="Y334" s="10"/>
      <c r="Z334" s="10"/>
      <c r="AA334" s="10"/>
      <c r="AB334" s="10"/>
      <c r="AC334" s="10"/>
      <c r="AD334" s="16"/>
      <c r="AE334" s="16"/>
      <c r="AF334" s="10"/>
      <c r="AG334" s="11"/>
      <c r="AH334" s="11"/>
      <c r="AI334" s="11"/>
      <c r="AJ334" s="11"/>
      <c r="AK334" s="16"/>
      <c r="AL334" s="16"/>
      <c r="AM334" s="99"/>
      <c r="AN334" s="106">
        <v>0</v>
      </c>
    </row>
    <row r="335" spans="1:40" ht="15.75" thickBot="1" x14ac:dyDescent="0.3">
      <c r="A335" s="46">
        <v>5355</v>
      </c>
      <c r="B335" s="94" t="s">
        <v>369</v>
      </c>
      <c r="C335" s="58">
        <v>1094785</v>
      </c>
      <c r="D335" s="120">
        <v>23313</v>
      </c>
      <c r="E335" s="10">
        <v>1118098</v>
      </c>
      <c r="F335" s="25">
        <v>110952</v>
      </c>
      <c r="G335" s="25">
        <v>15542</v>
      </c>
      <c r="H335" s="16">
        <v>126494</v>
      </c>
      <c r="I335" s="16">
        <v>991604</v>
      </c>
      <c r="J335" s="25">
        <v>22211.599999999999</v>
      </c>
      <c r="K335" s="25">
        <v>12723</v>
      </c>
      <c r="L335" s="58">
        <v>0</v>
      </c>
      <c r="M335" s="58">
        <v>0</v>
      </c>
      <c r="N335" s="25"/>
      <c r="O335" s="90">
        <v>0</v>
      </c>
      <c r="P335" s="92">
        <v>956669.4</v>
      </c>
      <c r="Q335" s="55"/>
      <c r="R335" s="43"/>
      <c r="S335" s="55">
        <v>34934.6</v>
      </c>
      <c r="T335" s="34"/>
      <c r="U335" s="34"/>
      <c r="V335" s="55"/>
      <c r="W335" s="11"/>
      <c r="X335" s="10"/>
      <c r="Y335" s="10"/>
      <c r="Z335" s="10"/>
      <c r="AA335" s="10"/>
      <c r="AB335" s="10"/>
      <c r="AC335" s="10"/>
      <c r="AD335" s="16"/>
      <c r="AE335" s="16"/>
      <c r="AF335" s="10"/>
      <c r="AG335" s="11"/>
      <c r="AH335" s="11"/>
      <c r="AI335" s="11"/>
      <c r="AJ335" s="11"/>
      <c r="AK335" s="16"/>
      <c r="AL335" s="16"/>
      <c r="AM335" s="99"/>
      <c r="AN335" s="106">
        <v>991604</v>
      </c>
    </row>
    <row r="336" spans="1:40" ht="15.75" thickBot="1" x14ac:dyDescent="0.3">
      <c r="A336" s="46">
        <v>5362</v>
      </c>
      <c r="B336" s="94" t="s">
        <v>370</v>
      </c>
      <c r="C336" s="58">
        <v>217768</v>
      </c>
      <c r="D336" s="120">
        <v>0</v>
      </c>
      <c r="E336" s="10">
        <v>217768</v>
      </c>
      <c r="F336" s="25">
        <v>200845</v>
      </c>
      <c r="G336" s="25">
        <v>0</v>
      </c>
      <c r="H336" s="16">
        <v>200845</v>
      </c>
      <c r="I336" s="16">
        <v>16923</v>
      </c>
      <c r="J336" s="25">
        <v>0</v>
      </c>
      <c r="K336" s="25">
        <v>0</v>
      </c>
      <c r="L336" s="58">
        <v>0</v>
      </c>
      <c r="M336" s="58">
        <v>0</v>
      </c>
      <c r="N336" s="25"/>
      <c r="O336" s="90">
        <v>0</v>
      </c>
      <c r="P336" s="92">
        <v>16923</v>
      </c>
      <c r="Q336" s="55"/>
      <c r="R336" s="43"/>
      <c r="S336" s="55">
        <v>0</v>
      </c>
      <c r="T336" s="34"/>
      <c r="U336" s="34"/>
      <c r="V336" s="55"/>
      <c r="W336" s="11"/>
      <c r="X336" s="10"/>
      <c r="Y336" s="10"/>
      <c r="Z336" s="10"/>
      <c r="AA336" s="10"/>
      <c r="AB336" s="10"/>
      <c r="AC336" s="10"/>
      <c r="AD336" s="16"/>
      <c r="AE336" s="16"/>
      <c r="AF336" s="10"/>
      <c r="AG336" s="11"/>
      <c r="AH336" s="11"/>
      <c r="AI336" s="11"/>
      <c r="AJ336" s="11"/>
      <c r="AK336" s="16"/>
      <c r="AL336" s="16"/>
      <c r="AM336" s="99"/>
      <c r="AN336" s="106">
        <v>16923</v>
      </c>
    </row>
    <row r="337" spans="1:40" ht="15.75" thickBot="1" x14ac:dyDescent="0.3">
      <c r="A337" s="46">
        <v>5369</v>
      </c>
      <c r="B337" s="94" t="s">
        <v>371</v>
      </c>
      <c r="C337" s="58">
        <v>687661</v>
      </c>
      <c r="D337" s="120">
        <v>0</v>
      </c>
      <c r="E337" s="10">
        <v>687661</v>
      </c>
      <c r="F337" s="25">
        <v>581257</v>
      </c>
      <c r="G337" s="25">
        <v>0</v>
      </c>
      <c r="H337" s="16">
        <v>581257</v>
      </c>
      <c r="I337" s="16">
        <v>106404</v>
      </c>
      <c r="J337" s="25">
        <v>4023</v>
      </c>
      <c r="K337" s="25">
        <v>0</v>
      </c>
      <c r="L337" s="58">
        <v>0</v>
      </c>
      <c r="M337" s="58">
        <v>0</v>
      </c>
      <c r="N337" s="25"/>
      <c r="O337" s="90">
        <v>0</v>
      </c>
      <c r="P337" s="92">
        <v>102381</v>
      </c>
      <c r="Q337" s="55"/>
      <c r="R337" s="43"/>
      <c r="S337" s="55">
        <v>4023</v>
      </c>
      <c r="T337" s="34"/>
      <c r="U337" s="34"/>
      <c r="V337" s="55"/>
      <c r="W337" s="11"/>
      <c r="X337" s="10"/>
      <c r="Y337" s="10"/>
      <c r="Z337" s="10"/>
      <c r="AA337" s="10"/>
      <c r="AB337" s="10"/>
      <c r="AC337" s="10"/>
      <c r="AD337" s="16"/>
      <c r="AE337" s="16"/>
      <c r="AF337" s="10"/>
      <c r="AG337" s="11"/>
      <c r="AH337" s="11"/>
      <c r="AI337" s="11"/>
      <c r="AJ337" s="11"/>
      <c r="AK337" s="16"/>
      <c r="AL337" s="16"/>
      <c r="AM337" s="99"/>
      <c r="AN337" s="106">
        <v>106404</v>
      </c>
    </row>
    <row r="338" spans="1:40" ht="15.75" thickBot="1" x14ac:dyDescent="0.3">
      <c r="A338" s="46">
        <v>5376</v>
      </c>
      <c r="B338" s="94" t="s">
        <v>46</v>
      </c>
      <c r="C338" s="58">
        <v>796175</v>
      </c>
      <c r="D338" s="120">
        <v>0</v>
      </c>
      <c r="E338" s="10">
        <v>796175</v>
      </c>
      <c r="F338" s="25">
        <v>853160</v>
      </c>
      <c r="G338" s="25">
        <v>0</v>
      </c>
      <c r="H338" s="16">
        <v>853160</v>
      </c>
      <c r="I338" s="16">
        <v>-56985</v>
      </c>
      <c r="J338" s="25">
        <v>0</v>
      </c>
      <c r="K338" s="25">
        <v>0</v>
      </c>
      <c r="L338" s="58">
        <v>0</v>
      </c>
      <c r="M338" s="58">
        <v>0</v>
      </c>
      <c r="N338" s="25"/>
      <c r="O338" s="90">
        <v>0</v>
      </c>
      <c r="P338" s="92">
        <v>-56985</v>
      </c>
      <c r="Q338" s="55"/>
      <c r="R338" s="43"/>
      <c r="S338" s="55">
        <v>56985</v>
      </c>
      <c r="T338" s="34"/>
      <c r="U338" s="34"/>
      <c r="V338" s="55"/>
      <c r="W338" s="11"/>
      <c r="X338" s="10"/>
      <c r="Y338" s="10"/>
      <c r="Z338" s="10"/>
      <c r="AA338" s="10"/>
      <c r="AB338" s="10"/>
      <c r="AC338" s="10"/>
      <c r="AD338" s="16"/>
      <c r="AE338" s="16"/>
      <c r="AF338" s="10"/>
      <c r="AG338" s="11"/>
      <c r="AH338" s="11"/>
      <c r="AI338" s="11"/>
      <c r="AJ338" s="11"/>
      <c r="AK338" s="16"/>
      <c r="AL338" s="16"/>
      <c r="AM338" s="99"/>
      <c r="AN338" s="106">
        <v>0</v>
      </c>
    </row>
    <row r="339" spans="1:40" ht="15.75" thickBot="1" x14ac:dyDescent="0.3">
      <c r="A339" s="46">
        <v>5390</v>
      </c>
      <c r="B339" s="94" t="s">
        <v>372</v>
      </c>
      <c r="C339" s="58">
        <v>4090186</v>
      </c>
      <c r="D339" s="120">
        <v>0</v>
      </c>
      <c r="E339" s="10">
        <v>4090186</v>
      </c>
      <c r="F339" s="25">
        <v>800332</v>
      </c>
      <c r="G339" s="25">
        <v>0</v>
      </c>
      <c r="H339" s="16">
        <v>800332</v>
      </c>
      <c r="I339" s="16">
        <v>3289854</v>
      </c>
      <c r="J339" s="25">
        <v>32830</v>
      </c>
      <c r="K339" s="25">
        <v>0</v>
      </c>
      <c r="L339" s="58">
        <v>0</v>
      </c>
      <c r="M339" s="58">
        <v>0</v>
      </c>
      <c r="N339" s="25"/>
      <c r="O339" s="90">
        <v>0</v>
      </c>
      <c r="P339" s="92">
        <v>3257024</v>
      </c>
      <c r="Q339" s="55"/>
      <c r="R339" s="43"/>
      <c r="S339" s="55">
        <v>32830</v>
      </c>
      <c r="T339" s="34"/>
      <c r="U339" s="34"/>
      <c r="V339" s="55"/>
      <c r="W339" s="11"/>
      <c r="X339" s="10"/>
      <c r="Y339" s="10"/>
      <c r="Z339" s="10"/>
      <c r="AA339" s="10"/>
      <c r="AB339" s="10"/>
      <c r="AC339" s="10"/>
      <c r="AD339" s="16"/>
      <c r="AE339" s="16"/>
      <c r="AF339" s="10"/>
      <c r="AG339" s="11"/>
      <c r="AH339" s="11"/>
      <c r="AI339" s="11"/>
      <c r="AJ339" s="11"/>
      <c r="AK339" s="16"/>
      <c r="AL339" s="16"/>
      <c r="AM339" s="99"/>
      <c r="AN339" s="106">
        <v>3289854</v>
      </c>
    </row>
    <row r="340" spans="1:40" ht="15.75" thickBot="1" x14ac:dyDescent="0.3">
      <c r="A340" s="46">
        <v>5397</v>
      </c>
      <c r="B340" s="94" t="s">
        <v>373</v>
      </c>
      <c r="C340" s="58">
        <v>321535</v>
      </c>
      <c r="D340" s="120">
        <v>0</v>
      </c>
      <c r="E340" s="10">
        <v>321535</v>
      </c>
      <c r="F340" s="25">
        <v>444031</v>
      </c>
      <c r="G340" s="25">
        <v>0</v>
      </c>
      <c r="H340" s="16">
        <v>444031</v>
      </c>
      <c r="I340" s="16">
        <v>-122496</v>
      </c>
      <c r="J340" s="25">
        <v>0</v>
      </c>
      <c r="K340" s="25">
        <v>0</v>
      </c>
      <c r="L340" s="58">
        <v>0</v>
      </c>
      <c r="M340" s="58">
        <v>5629.53</v>
      </c>
      <c r="N340" s="25"/>
      <c r="O340" s="90">
        <v>0</v>
      </c>
      <c r="P340" s="92">
        <v>-128125.53</v>
      </c>
      <c r="Q340" s="55"/>
      <c r="R340" s="43"/>
      <c r="S340" s="55">
        <v>128125.53</v>
      </c>
      <c r="T340" s="43"/>
      <c r="U340" s="43"/>
      <c r="V340" s="55"/>
      <c r="W340" s="11"/>
      <c r="X340" s="10"/>
      <c r="Y340" s="10"/>
      <c r="Z340" s="10"/>
      <c r="AA340" s="10"/>
      <c r="AB340" s="10"/>
      <c r="AC340" s="10"/>
      <c r="AD340" s="16"/>
      <c r="AE340" s="16"/>
      <c r="AF340" s="10"/>
      <c r="AG340" s="11"/>
      <c r="AH340" s="11"/>
      <c r="AI340" s="11"/>
      <c r="AJ340" s="11"/>
      <c r="AK340" s="16"/>
      <c r="AL340" s="16"/>
      <c r="AM340" s="99"/>
      <c r="AN340" s="106">
        <v>0</v>
      </c>
    </row>
    <row r="341" spans="1:40" ht="15.75" thickBot="1" x14ac:dyDescent="0.3">
      <c r="A341" s="46">
        <v>5432</v>
      </c>
      <c r="B341" s="94" t="s">
        <v>374</v>
      </c>
      <c r="C341" s="58">
        <v>984660</v>
      </c>
      <c r="D341" s="120">
        <v>0</v>
      </c>
      <c r="E341" s="10">
        <v>984660</v>
      </c>
      <c r="F341" s="25">
        <v>885702</v>
      </c>
      <c r="G341" s="25">
        <v>0</v>
      </c>
      <c r="H341" s="16">
        <v>885702</v>
      </c>
      <c r="I341" s="16">
        <v>98958</v>
      </c>
      <c r="J341" s="25">
        <v>32830</v>
      </c>
      <c r="K341" s="25">
        <v>0</v>
      </c>
      <c r="L341" s="58">
        <v>0</v>
      </c>
      <c r="M341" s="58">
        <v>0</v>
      </c>
      <c r="N341" s="25"/>
      <c r="O341" s="90">
        <v>0</v>
      </c>
      <c r="P341" s="92">
        <v>66128</v>
      </c>
      <c r="Q341" s="55"/>
      <c r="R341" s="43"/>
      <c r="S341" s="55">
        <v>32830</v>
      </c>
      <c r="T341" s="34"/>
      <c r="U341" s="34"/>
      <c r="V341" s="55"/>
      <c r="W341" s="11"/>
      <c r="X341" s="10"/>
      <c r="Y341" s="10"/>
      <c r="Z341" s="10"/>
      <c r="AA341" s="10"/>
      <c r="AB341" s="10"/>
      <c r="AC341" s="10"/>
      <c r="AD341" s="16"/>
      <c r="AE341" s="16"/>
      <c r="AF341" s="10"/>
      <c r="AG341" s="11"/>
      <c r="AH341" s="11"/>
      <c r="AI341" s="11"/>
      <c r="AJ341" s="11"/>
      <c r="AK341" s="16"/>
      <c r="AL341" s="16"/>
      <c r="AM341" s="99"/>
      <c r="AN341" s="106">
        <v>98958</v>
      </c>
    </row>
    <row r="342" spans="1:40" ht="15.75" thickBot="1" x14ac:dyDescent="0.3">
      <c r="A342" s="46">
        <v>5439</v>
      </c>
      <c r="B342" s="94" t="s">
        <v>375</v>
      </c>
      <c r="C342" s="58">
        <v>2696726</v>
      </c>
      <c r="D342" s="120">
        <v>89747</v>
      </c>
      <c r="E342" s="10">
        <v>2786473</v>
      </c>
      <c r="F342" s="25">
        <v>2146836</v>
      </c>
      <c r="G342" s="25">
        <v>59349</v>
      </c>
      <c r="H342" s="16">
        <v>2206185</v>
      </c>
      <c r="I342" s="16">
        <v>580288</v>
      </c>
      <c r="J342" s="25">
        <v>440339.3</v>
      </c>
      <c r="K342" s="25">
        <v>50892</v>
      </c>
      <c r="L342" s="58">
        <v>0</v>
      </c>
      <c r="M342" s="58">
        <v>5629.53</v>
      </c>
      <c r="N342" s="25"/>
      <c r="O342" s="90">
        <v>0</v>
      </c>
      <c r="P342" s="92">
        <v>83427.17</v>
      </c>
      <c r="Q342" s="55"/>
      <c r="R342" s="43"/>
      <c r="S342" s="55">
        <v>496860.83</v>
      </c>
      <c r="T342" s="34"/>
      <c r="U342" s="34"/>
      <c r="V342" s="55"/>
      <c r="W342" s="11"/>
      <c r="X342" s="10"/>
      <c r="Y342" s="10"/>
      <c r="Z342" s="10"/>
      <c r="AA342" s="10"/>
      <c r="AB342" s="10"/>
      <c r="AC342" s="10"/>
      <c r="AD342" s="16"/>
      <c r="AE342" s="16"/>
      <c r="AF342" s="10"/>
      <c r="AG342" s="11"/>
      <c r="AH342" s="11"/>
      <c r="AI342" s="11"/>
      <c r="AJ342" s="11"/>
      <c r="AK342" s="16"/>
      <c r="AL342" s="16"/>
      <c r="AM342" s="99"/>
      <c r="AN342" s="106">
        <v>580288</v>
      </c>
    </row>
    <row r="343" spans="1:40" ht="15.75" thickBot="1" x14ac:dyDescent="0.3">
      <c r="A343" s="46">
        <v>4522</v>
      </c>
      <c r="B343" s="94" t="s">
        <v>12</v>
      </c>
      <c r="C343" s="58">
        <v>218697</v>
      </c>
      <c r="D343" s="120">
        <v>0</v>
      </c>
      <c r="E343" s="10">
        <v>218697</v>
      </c>
      <c r="F343" s="25">
        <v>418054</v>
      </c>
      <c r="G343" s="25">
        <v>0</v>
      </c>
      <c r="H343" s="16">
        <v>418054</v>
      </c>
      <c r="I343" s="16">
        <v>-199357</v>
      </c>
      <c r="J343" s="25">
        <v>0</v>
      </c>
      <c r="K343" s="25">
        <v>0</v>
      </c>
      <c r="L343" s="58">
        <v>0</v>
      </c>
      <c r="M343" s="58">
        <v>0</v>
      </c>
      <c r="N343" s="25"/>
      <c r="O343" s="90">
        <v>0</v>
      </c>
      <c r="P343" s="92">
        <v>-199357</v>
      </c>
      <c r="Q343" s="55">
        <v>8661</v>
      </c>
      <c r="R343" s="43">
        <v>9562</v>
      </c>
      <c r="S343" s="55">
        <v>13386</v>
      </c>
      <c r="T343" s="34">
        <v>2480</v>
      </c>
      <c r="U343" s="34">
        <v>1550</v>
      </c>
      <c r="V343" s="57">
        <v>2169</v>
      </c>
      <c r="W343" s="11">
        <v>13885</v>
      </c>
      <c r="X343" s="10">
        <v>23084</v>
      </c>
      <c r="Y343" s="10">
        <v>23084</v>
      </c>
      <c r="Z343" s="10">
        <v>23085.22</v>
      </c>
      <c r="AA343" s="10">
        <v>78410.78</v>
      </c>
      <c r="AB343" s="188"/>
      <c r="AC343" s="142"/>
      <c r="AD343" s="16"/>
      <c r="AE343" s="10"/>
      <c r="AF343" s="10"/>
      <c r="AG343" s="11"/>
      <c r="AH343" s="11"/>
      <c r="AI343" s="11"/>
      <c r="AJ343" s="11"/>
      <c r="AK343" s="16"/>
      <c r="AL343" s="16"/>
      <c r="AM343" s="99"/>
      <c r="AN343" s="106">
        <v>0</v>
      </c>
    </row>
    <row r="344" spans="1:40" ht="15.75" thickBot="1" x14ac:dyDescent="0.3">
      <c r="A344" s="46">
        <v>5457</v>
      </c>
      <c r="B344" s="94" t="s">
        <v>376</v>
      </c>
      <c r="C344" s="58">
        <v>866760</v>
      </c>
      <c r="D344" s="120">
        <v>0</v>
      </c>
      <c r="E344" s="10">
        <v>866760</v>
      </c>
      <c r="F344" s="25">
        <v>1320417</v>
      </c>
      <c r="G344" s="25">
        <v>0</v>
      </c>
      <c r="H344" s="16">
        <v>1320417</v>
      </c>
      <c r="I344" s="16">
        <v>-453657</v>
      </c>
      <c r="J344" s="25">
        <v>8692</v>
      </c>
      <c r="K344" s="25">
        <v>0</v>
      </c>
      <c r="L344" s="58">
        <v>0</v>
      </c>
      <c r="M344" s="58">
        <v>0</v>
      </c>
      <c r="N344" s="25"/>
      <c r="O344" s="90">
        <v>0</v>
      </c>
      <c r="P344" s="92">
        <v>-462349</v>
      </c>
      <c r="Q344" s="55"/>
      <c r="R344" s="43">
        <v>3088</v>
      </c>
      <c r="S344" s="55">
        <v>459261</v>
      </c>
      <c r="T344" s="34"/>
      <c r="U344" s="34"/>
      <c r="V344" s="55"/>
      <c r="W344" s="11"/>
      <c r="X344" s="10"/>
      <c r="Y344" s="10"/>
      <c r="Z344" s="10"/>
      <c r="AA344" s="10"/>
      <c r="AB344" s="10"/>
      <c r="AC344" s="10"/>
      <c r="AD344" s="16"/>
      <c r="AE344" s="16"/>
      <c r="AF344" s="10"/>
      <c r="AG344" s="11"/>
      <c r="AH344" s="11"/>
      <c r="AI344" s="11"/>
      <c r="AJ344" s="11"/>
      <c r="AK344" s="16"/>
      <c r="AL344" s="16"/>
      <c r="AM344" s="99"/>
      <c r="AN344" s="106">
        <v>0</v>
      </c>
    </row>
    <row r="345" spans="1:40" ht="15.75" thickBot="1" x14ac:dyDescent="0.3">
      <c r="A345" s="46">
        <v>2485</v>
      </c>
      <c r="B345" s="94" t="s">
        <v>377</v>
      </c>
      <c r="C345" s="58">
        <v>418308</v>
      </c>
      <c r="D345" s="120">
        <v>0</v>
      </c>
      <c r="E345" s="10">
        <v>418308</v>
      </c>
      <c r="F345" s="25">
        <v>435605</v>
      </c>
      <c r="G345" s="25">
        <v>0</v>
      </c>
      <c r="H345" s="16">
        <v>435605</v>
      </c>
      <c r="I345" s="16">
        <v>-17297</v>
      </c>
      <c r="J345" s="25">
        <v>0</v>
      </c>
      <c r="K345" s="25">
        <v>0</v>
      </c>
      <c r="L345" s="58">
        <v>0</v>
      </c>
      <c r="M345" s="58">
        <v>0</v>
      </c>
      <c r="N345" s="25"/>
      <c r="O345" s="90">
        <v>0</v>
      </c>
      <c r="P345" s="92">
        <v>-17297</v>
      </c>
      <c r="Q345" s="55"/>
      <c r="R345" s="43"/>
      <c r="S345" s="55">
        <v>17297</v>
      </c>
      <c r="T345" s="34"/>
      <c r="U345" s="34"/>
      <c r="V345" s="55"/>
      <c r="W345" s="11"/>
      <c r="X345" s="10"/>
      <c r="Y345" s="10"/>
      <c r="Z345" s="10"/>
      <c r="AA345" s="10"/>
      <c r="AB345" s="10"/>
      <c r="AC345" s="10"/>
      <c r="AD345" s="16"/>
      <c r="AE345" s="16"/>
      <c r="AF345" s="10"/>
      <c r="AG345" s="11"/>
      <c r="AH345" s="11"/>
      <c r="AI345" s="11"/>
      <c r="AJ345" s="11"/>
      <c r="AK345" s="16"/>
      <c r="AL345" s="16"/>
      <c r="AM345" s="99"/>
      <c r="AN345" s="106">
        <v>0</v>
      </c>
    </row>
    <row r="346" spans="1:40" ht="15.75" thickBot="1" x14ac:dyDescent="0.3">
      <c r="A346" s="46">
        <v>5460</v>
      </c>
      <c r="B346" s="94" t="s">
        <v>378</v>
      </c>
      <c r="C346" s="58">
        <v>391419</v>
      </c>
      <c r="D346" s="120">
        <v>0</v>
      </c>
      <c r="E346" s="10">
        <v>391419</v>
      </c>
      <c r="F346" s="25">
        <v>1705695</v>
      </c>
      <c r="G346" s="25">
        <v>0</v>
      </c>
      <c r="H346" s="16">
        <v>1705695</v>
      </c>
      <c r="I346" s="16">
        <v>-1314276</v>
      </c>
      <c r="J346" s="25">
        <v>434983</v>
      </c>
      <c r="K346" s="25">
        <v>101784</v>
      </c>
      <c r="L346" s="58">
        <v>0</v>
      </c>
      <c r="M346" s="58">
        <v>5629.53</v>
      </c>
      <c r="N346" s="25"/>
      <c r="O346" s="90">
        <v>0</v>
      </c>
      <c r="P346" s="92">
        <v>-1856672.53</v>
      </c>
      <c r="Q346" s="55"/>
      <c r="R346" s="43"/>
      <c r="S346" s="55">
        <v>1856672.53</v>
      </c>
      <c r="T346" s="34"/>
      <c r="U346" s="34"/>
      <c r="V346" s="55"/>
      <c r="W346" s="11"/>
      <c r="X346" s="10"/>
      <c r="Y346" s="10"/>
      <c r="Z346" s="10"/>
      <c r="AA346" s="10"/>
      <c r="AB346" s="10"/>
      <c r="AC346" s="10"/>
      <c r="AD346" s="16"/>
      <c r="AE346" s="16"/>
      <c r="AF346" s="10"/>
      <c r="AG346" s="11"/>
      <c r="AH346" s="11"/>
      <c r="AI346" s="11"/>
      <c r="AJ346" s="11"/>
      <c r="AK346" s="16"/>
      <c r="AL346" s="16"/>
      <c r="AM346" s="99"/>
      <c r="AN346" s="106">
        <v>0</v>
      </c>
    </row>
    <row r="347" spans="1:40" ht="15.75" thickBot="1" x14ac:dyDescent="0.3">
      <c r="A347" s="46">
        <v>5467</v>
      </c>
      <c r="B347" s="94" t="s">
        <v>379</v>
      </c>
      <c r="C347" s="58">
        <v>606495</v>
      </c>
      <c r="D347" s="120">
        <v>0</v>
      </c>
      <c r="E347" s="10">
        <v>606495</v>
      </c>
      <c r="F347" s="25">
        <v>931371</v>
      </c>
      <c r="G347" s="25">
        <v>0</v>
      </c>
      <c r="H347" s="16">
        <v>931371</v>
      </c>
      <c r="I347" s="16">
        <v>-324876</v>
      </c>
      <c r="J347" s="25">
        <v>73060</v>
      </c>
      <c r="K347" s="25">
        <v>0</v>
      </c>
      <c r="L347" s="58">
        <v>0</v>
      </c>
      <c r="M347" s="58">
        <v>0</v>
      </c>
      <c r="N347" s="25"/>
      <c r="O347" s="90">
        <v>0</v>
      </c>
      <c r="P347" s="92">
        <v>-397936</v>
      </c>
      <c r="Q347" s="55"/>
      <c r="R347" s="43"/>
      <c r="S347" s="55">
        <v>397936</v>
      </c>
      <c r="T347" s="34"/>
      <c r="U347" s="34"/>
      <c r="V347" s="55"/>
      <c r="W347" s="11"/>
      <c r="X347" s="10"/>
      <c r="Y347" s="10"/>
      <c r="Z347" s="45"/>
      <c r="AA347" s="10"/>
      <c r="AB347" s="10"/>
      <c r="AC347" s="10"/>
      <c r="AD347" s="16"/>
      <c r="AE347" s="16"/>
      <c r="AF347" s="10"/>
      <c r="AG347" s="11"/>
      <c r="AH347" s="11"/>
      <c r="AI347" s="11"/>
      <c r="AJ347" s="11"/>
      <c r="AK347" s="16"/>
      <c r="AL347" s="16"/>
      <c r="AM347" s="99"/>
      <c r="AN347" s="106">
        <v>0</v>
      </c>
    </row>
    <row r="348" spans="1:40" ht="15.75" thickBot="1" x14ac:dyDescent="0.3">
      <c r="A348" s="46">
        <v>5474</v>
      </c>
      <c r="B348" s="94" t="s">
        <v>34</v>
      </c>
      <c r="C348" s="58">
        <v>325521</v>
      </c>
      <c r="D348" s="120">
        <v>0</v>
      </c>
      <c r="E348" s="10">
        <v>325521</v>
      </c>
      <c r="F348" s="25">
        <v>1565526</v>
      </c>
      <c r="G348" s="25">
        <v>0</v>
      </c>
      <c r="H348" s="16">
        <v>1565526</v>
      </c>
      <c r="I348" s="16">
        <v>-1240005</v>
      </c>
      <c r="J348" s="25">
        <v>0</v>
      </c>
      <c r="K348" s="25">
        <v>0</v>
      </c>
      <c r="L348" s="58">
        <v>0</v>
      </c>
      <c r="M348" s="58">
        <v>0</v>
      </c>
      <c r="N348" s="25"/>
      <c r="O348" s="90">
        <v>0</v>
      </c>
      <c r="P348" s="92">
        <v>-1240005</v>
      </c>
      <c r="Q348" s="55">
        <v>101166</v>
      </c>
      <c r="R348" s="43">
        <v>104189</v>
      </c>
      <c r="S348" s="55">
        <v>145864</v>
      </c>
      <c r="T348" s="43"/>
      <c r="U348" s="43"/>
      <c r="V348" s="55"/>
      <c r="W348" s="10">
        <v>83904</v>
      </c>
      <c r="X348" s="10">
        <v>136118</v>
      </c>
      <c r="Y348" s="10">
        <v>136118</v>
      </c>
      <c r="Z348" s="10">
        <v>136119.22</v>
      </c>
      <c r="AA348" s="142">
        <v>396526.78</v>
      </c>
      <c r="AB348" s="142"/>
      <c r="AC348" s="10"/>
      <c r="AD348" s="16"/>
      <c r="AE348" s="10"/>
      <c r="AF348" s="10"/>
      <c r="AG348" s="10"/>
      <c r="AH348" s="10"/>
      <c r="AI348" s="10"/>
      <c r="AJ348" s="10"/>
      <c r="AK348" s="16"/>
      <c r="AL348" s="16"/>
      <c r="AM348" s="99"/>
      <c r="AN348" s="106">
        <v>0</v>
      </c>
    </row>
    <row r="349" spans="1:40" ht="15.75" thickBot="1" x14ac:dyDescent="0.3">
      <c r="A349" s="46">
        <v>5586</v>
      </c>
      <c r="B349" s="94" t="s">
        <v>380</v>
      </c>
      <c r="C349" s="58">
        <v>755775</v>
      </c>
      <c r="D349" s="120">
        <v>0</v>
      </c>
      <c r="E349" s="10">
        <v>755775</v>
      </c>
      <c r="F349" s="25">
        <v>901175</v>
      </c>
      <c r="G349" s="25">
        <v>0</v>
      </c>
      <c r="H349" s="16">
        <v>901175</v>
      </c>
      <c r="I349" s="16">
        <v>-145400</v>
      </c>
      <c r="J349" s="25">
        <v>0</v>
      </c>
      <c r="K349" s="25">
        <v>0</v>
      </c>
      <c r="L349" s="58">
        <v>0</v>
      </c>
      <c r="M349" s="58">
        <v>0</v>
      </c>
      <c r="N349" s="25"/>
      <c r="O349" s="90">
        <v>0</v>
      </c>
      <c r="P349" s="92">
        <v>-145400</v>
      </c>
      <c r="Q349" s="55"/>
      <c r="R349" s="43"/>
      <c r="S349" s="55">
        <v>145400</v>
      </c>
      <c r="T349" s="34"/>
      <c r="U349" s="34"/>
      <c r="V349" s="55"/>
      <c r="W349" s="11"/>
      <c r="X349" s="10"/>
      <c r="Y349" s="10"/>
      <c r="Z349" s="10"/>
      <c r="AA349" s="10"/>
      <c r="AB349" s="10"/>
      <c r="AC349" s="10"/>
      <c r="AD349" s="16"/>
      <c r="AE349" s="16"/>
      <c r="AF349" s="10"/>
      <c r="AG349" s="11"/>
      <c r="AH349" s="11"/>
      <c r="AI349" s="11"/>
      <c r="AJ349" s="11"/>
      <c r="AK349" s="16"/>
      <c r="AL349" s="16"/>
      <c r="AM349" s="99"/>
      <c r="AN349" s="106">
        <v>0</v>
      </c>
    </row>
    <row r="350" spans="1:40" ht="15.75" thickBot="1" x14ac:dyDescent="0.3">
      <c r="A350" s="46">
        <v>5593</v>
      </c>
      <c r="B350" s="94" t="s">
        <v>381</v>
      </c>
      <c r="C350" s="58">
        <v>576952</v>
      </c>
      <c r="D350" s="120">
        <v>0</v>
      </c>
      <c r="E350" s="10">
        <v>576952</v>
      </c>
      <c r="F350" s="25">
        <v>481632</v>
      </c>
      <c r="G350" s="25">
        <v>0</v>
      </c>
      <c r="H350" s="16">
        <v>481632</v>
      </c>
      <c r="I350" s="16">
        <v>95320</v>
      </c>
      <c r="J350" s="25">
        <v>40230</v>
      </c>
      <c r="K350" s="25">
        <v>0</v>
      </c>
      <c r="L350" s="58">
        <v>0</v>
      </c>
      <c r="M350" s="58">
        <v>0</v>
      </c>
      <c r="N350" s="25"/>
      <c r="O350" s="90">
        <v>0</v>
      </c>
      <c r="P350" s="92">
        <v>55090</v>
      </c>
      <c r="Q350" s="55"/>
      <c r="R350" s="43"/>
      <c r="S350" s="55">
        <v>40230</v>
      </c>
      <c r="T350" s="34"/>
      <c r="U350" s="34"/>
      <c r="V350" s="55"/>
      <c r="W350" s="11"/>
      <c r="X350" s="10"/>
      <c r="Y350" s="10"/>
      <c r="Z350" s="10"/>
      <c r="AA350" s="10"/>
      <c r="AB350" s="10"/>
      <c r="AC350" s="10"/>
      <c r="AD350" s="16"/>
      <c r="AE350" s="16"/>
      <c r="AF350" s="10"/>
      <c r="AG350" s="10"/>
      <c r="AH350" s="10"/>
      <c r="AI350" s="10"/>
      <c r="AJ350" s="10"/>
      <c r="AK350" s="10"/>
      <c r="AL350" s="16"/>
      <c r="AM350" s="99"/>
      <c r="AN350" s="106">
        <v>95320</v>
      </c>
    </row>
    <row r="351" spans="1:40" ht="15.75" thickBot="1" x14ac:dyDescent="0.3">
      <c r="A351" s="46">
        <v>5607</v>
      </c>
      <c r="B351" s="94" t="s">
        <v>382</v>
      </c>
      <c r="C351" s="58">
        <v>1212241</v>
      </c>
      <c r="D351" s="120">
        <v>0</v>
      </c>
      <c r="E351" s="10">
        <v>1212241</v>
      </c>
      <c r="F351" s="25">
        <v>2853962</v>
      </c>
      <c r="G351" s="25">
        <v>0</v>
      </c>
      <c r="H351" s="16">
        <v>2853962</v>
      </c>
      <c r="I351" s="16">
        <v>-1641721</v>
      </c>
      <c r="J351" s="25">
        <v>1041046</v>
      </c>
      <c r="K351" s="25">
        <v>38169</v>
      </c>
      <c r="L351" s="58">
        <v>0</v>
      </c>
      <c r="M351" s="58">
        <v>16888.59</v>
      </c>
      <c r="N351" s="25"/>
      <c r="O351" s="90">
        <v>0</v>
      </c>
      <c r="P351" s="92">
        <v>-2737824.59</v>
      </c>
      <c r="Q351" s="55"/>
      <c r="R351" s="43"/>
      <c r="S351" s="55">
        <v>2737824.59</v>
      </c>
      <c r="T351" s="34"/>
      <c r="U351" s="34"/>
      <c r="V351" s="55"/>
      <c r="W351" s="11"/>
      <c r="X351" s="10"/>
      <c r="Y351" s="10"/>
      <c r="Z351" s="10"/>
      <c r="AA351" s="10"/>
      <c r="AB351" s="10"/>
      <c r="AC351" s="10"/>
      <c r="AD351" s="16"/>
      <c r="AE351" s="16"/>
      <c r="AF351" s="10"/>
      <c r="AG351" s="11"/>
      <c r="AH351" s="11"/>
      <c r="AI351" s="11"/>
      <c r="AJ351" s="11"/>
      <c r="AK351" s="16"/>
      <c r="AL351" s="16"/>
      <c r="AM351" s="99"/>
      <c r="AN351" s="106">
        <v>0</v>
      </c>
    </row>
    <row r="352" spans="1:40" ht="15.75" thickBot="1" x14ac:dyDescent="0.3">
      <c r="A352" s="46">
        <v>5614</v>
      </c>
      <c r="B352" s="94" t="s">
        <v>50</v>
      </c>
      <c r="C352" s="58">
        <v>204272</v>
      </c>
      <c r="D352" s="120">
        <v>0</v>
      </c>
      <c r="E352" s="10">
        <v>204272</v>
      </c>
      <c r="F352" s="25">
        <v>545801</v>
      </c>
      <c r="G352" s="25">
        <v>0</v>
      </c>
      <c r="H352" s="16">
        <v>545801</v>
      </c>
      <c r="I352" s="16">
        <v>-341529</v>
      </c>
      <c r="J352" s="25">
        <v>0</v>
      </c>
      <c r="K352" s="25">
        <v>0</v>
      </c>
      <c r="L352" s="58">
        <v>0</v>
      </c>
      <c r="M352" s="58">
        <v>0</v>
      </c>
      <c r="N352" s="25"/>
      <c r="O352" s="90">
        <v>0</v>
      </c>
      <c r="P352" s="92">
        <v>-341529</v>
      </c>
      <c r="Q352" s="55"/>
      <c r="R352" s="43">
        <v>61066</v>
      </c>
      <c r="S352" s="55">
        <v>280463</v>
      </c>
      <c r="T352" s="43"/>
      <c r="U352" s="43"/>
      <c r="V352" s="55"/>
      <c r="W352" s="11"/>
      <c r="X352" s="10"/>
      <c r="Y352" s="10"/>
      <c r="Z352" s="10"/>
      <c r="AA352" s="10"/>
      <c r="AB352" s="10"/>
      <c r="AC352" s="10"/>
      <c r="AD352" s="16"/>
      <c r="AE352" s="16"/>
      <c r="AF352" s="10"/>
      <c r="AG352" s="11"/>
      <c r="AH352" s="11"/>
      <c r="AI352" s="11"/>
      <c r="AJ352" s="11"/>
      <c r="AK352" s="10"/>
      <c r="AL352" s="16"/>
      <c r="AM352" s="99"/>
      <c r="AN352" s="106">
        <v>0</v>
      </c>
    </row>
    <row r="353" spans="1:40" ht="15.75" thickBot="1" x14ac:dyDescent="0.3">
      <c r="A353" s="46">
        <v>3542</v>
      </c>
      <c r="B353" s="94" t="s">
        <v>383</v>
      </c>
      <c r="C353" s="58">
        <v>681346</v>
      </c>
      <c r="D353" s="120">
        <v>0</v>
      </c>
      <c r="E353" s="10">
        <v>681346</v>
      </c>
      <c r="F353" s="25">
        <v>316631</v>
      </c>
      <c r="G353" s="25">
        <v>0</v>
      </c>
      <c r="H353" s="16">
        <v>316631</v>
      </c>
      <c r="I353" s="16">
        <v>364715</v>
      </c>
      <c r="J353" s="25">
        <v>0</v>
      </c>
      <c r="K353" s="25">
        <v>0</v>
      </c>
      <c r="L353" s="58">
        <v>0</v>
      </c>
      <c r="M353" s="58">
        <v>0</v>
      </c>
      <c r="N353" s="25"/>
      <c r="O353" s="90">
        <v>0</v>
      </c>
      <c r="P353" s="92">
        <v>364715</v>
      </c>
      <c r="Q353" s="55"/>
      <c r="R353" s="43"/>
      <c r="S353" s="55">
        <v>0</v>
      </c>
      <c r="T353" s="34"/>
      <c r="U353" s="34"/>
      <c r="V353" s="55"/>
      <c r="W353" s="11"/>
      <c r="X353" s="10"/>
      <c r="Y353" s="10"/>
      <c r="Z353" s="10"/>
      <c r="AA353" s="10"/>
      <c r="AB353" s="10"/>
      <c r="AC353" s="10"/>
      <c r="AD353" s="16"/>
      <c r="AE353" s="16"/>
      <c r="AF353" s="10"/>
      <c r="AG353" s="11"/>
      <c r="AH353" s="11"/>
      <c r="AI353" s="11"/>
      <c r="AJ353" s="11"/>
      <c r="AK353" s="16"/>
      <c r="AL353" s="16"/>
      <c r="AM353" s="99"/>
      <c r="AN353" s="106">
        <v>364715</v>
      </c>
    </row>
    <row r="354" spans="1:40" ht="15.75" thickBot="1" x14ac:dyDescent="0.3">
      <c r="A354" s="46">
        <v>5621</v>
      </c>
      <c r="B354" s="94" t="s">
        <v>384</v>
      </c>
      <c r="C354" s="58">
        <v>526479</v>
      </c>
      <c r="D354" s="120">
        <v>0</v>
      </c>
      <c r="E354" s="10">
        <v>526479</v>
      </c>
      <c r="F354" s="25">
        <v>1701964</v>
      </c>
      <c r="G354" s="25">
        <v>1209</v>
      </c>
      <c r="H354" s="16">
        <v>1703173</v>
      </c>
      <c r="I354" s="16">
        <v>-1176694</v>
      </c>
      <c r="J354" s="25">
        <v>8046</v>
      </c>
      <c r="K354" s="25">
        <v>0</v>
      </c>
      <c r="L354" s="58">
        <v>0</v>
      </c>
      <c r="M354" s="58">
        <v>5629.53</v>
      </c>
      <c r="N354" s="25"/>
      <c r="O354" s="90">
        <v>0</v>
      </c>
      <c r="P354" s="92">
        <v>-1190369.53</v>
      </c>
      <c r="Q354" s="55"/>
      <c r="R354" s="43"/>
      <c r="S354" s="55">
        <v>1190369.53</v>
      </c>
      <c r="T354" s="34"/>
      <c r="U354" s="34"/>
      <c r="V354" s="55"/>
      <c r="W354" s="11"/>
      <c r="X354" s="10"/>
      <c r="Y354" s="10"/>
      <c r="Z354" s="10"/>
      <c r="AA354" s="10"/>
      <c r="AB354" s="10"/>
      <c r="AC354" s="10"/>
      <c r="AD354" s="16"/>
      <c r="AE354" s="16"/>
      <c r="AF354" s="10"/>
      <c r="AG354" s="11"/>
      <c r="AH354" s="11"/>
      <c r="AI354" s="11"/>
      <c r="AJ354" s="11"/>
      <c r="AK354" s="16"/>
      <c r="AL354" s="16"/>
      <c r="AM354" s="99"/>
      <c r="AN354" s="106">
        <v>0</v>
      </c>
    </row>
    <row r="355" spans="1:40" ht="15.75" thickBot="1" x14ac:dyDescent="0.3">
      <c r="A355" s="46">
        <v>5628</v>
      </c>
      <c r="B355" s="94" t="s">
        <v>385</v>
      </c>
      <c r="C355" s="58">
        <v>671010</v>
      </c>
      <c r="D355" s="120">
        <v>12723</v>
      </c>
      <c r="E355" s="10">
        <v>683733</v>
      </c>
      <c r="F355" s="25">
        <v>802542</v>
      </c>
      <c r="G355" s="25">
        <v>0</v>
      </c>
      <c r="H355" s="16">
        <v>802542</v>
      </c>
      <c r="I355" s="16">
        <v>-118809</v>
      </c>
      <c r="J355" s="25">
        <v>28807</v>
      </c>
      <c r="K355" s="25">
        <v>0</v>
      </c>
      <c r="L355" s="58">
        <v>0</v>
      </c>
      <c r="M355" s="58">
        <v>0</v>
      </c>
      <c r="N355" s="25"/>
      <c r="O355" s="90">
        <v>0</v>
      </c>
      <c r="P355" s="92">
        <v>-147616</v>
      </c>
      <c r="Q355" s="55"/>
      <c r="R355" s="43"/>
      <c r="S355" s="55">
        <v>147616</v>
      </c>
      <c r="T355" s="34"/>
      <c r="U355" s="34"/>
      <c r="V355" s="55"/>
      <c r="W355" s="11"/>
      <c r="X355" s="10"/>
      <c r="Y355" s="10"/>
      <c r="Z355" s="10"/>
      <c r="AA355" s="10"/>
      <c r="AB355" s="10"/>
      <c r="AC355" s="10"/>
      <c r="AD355" s="16"/>
      <c r="AE355" s="16"/>
      <c r="AF355" s="10"/>
      <c r="AG355" s="11"/>
      <c r="AH355" s="11"/>
      <c r="AI355" s="11"/>
      <c r="AJ355" s="11"/>
      <c r="AK355" s="16"/>
      <c r="AL355" s="16"/>
      <c r="AM355" s="99"/>
      <c r="AN355" s="106">
        <v>0</v>
      </c>
    </row>
    <row r="356" spans="1:40" ht="15.75" thickBot="1" x14ac:dyDescent="0.3">
      <c r="A356" s="46">
        <v>5642</v>
      </c>
      <c r="B356" s="94" t="s">
        <v>386</v>
      </c>
      <c r="C356" s="58">
        <v>1503196</v>
      </c>
      <c r="D356" s="120">
        <v>0</v>
      </c>
      <c r="E356" s="10">
        <v>1503196</v>
      </c>
      <c r="F356" s="25">
        <v>1541132</v>
      </c>
      <c r="G356" s="25">
        <v>0</v>
      </c>
      <c r="H356" s="16">
        <v>1541132</v>
      </c>
      <c r="I356" s="16">
        <v>-37936</v>
      </c>
      <c r="J356" s="25">
        <v>8692</v>
      </c>
      <c r="K356" s="25">
        <v>0</v>
      </c>
      <c r="L356" s="58">
        <v>0</v>
      </c>
      <c r="M356" s="58">
        <v>0</v>
      </c>
      <c r="N356" s="25"/>
      <c r="O356" s="90">
        <v>0</v>
      </c>
      <c r="P356" s="92">
        <v>-46628</v>
      </c>
      <c r="Q356" s="55"/>
      <c r="R356" s="43"/>
      <c r="S356" s="55">
        <v>46628</v>
      </c>
      <c r="T356" s="34"/>
      <c r="U356" s="34"/>
      <c r="V356" s="55"/>
      <c r="W356" s="11"/>
      <c r="X356" s="10"/>
      <c r="Y356" s="10"/>
      <c r="Z356" s="10"/>
      <c r="AA356" s="10"/>
      <c r="AB356" s="10"/>
      <c r="AC356" s="10"/>
      <c r="AD356" s="16"/>
      <c r="AE356" s="16"/>
      <c r="AF356" s="10"/>
      <c r="AG356" s="11"/>
      <c r="AH356" s="11"/>
      <c r="AI356" s="11"/>
      <c r="AJ356" s="11"/>
      <c r="AK356" s="16"/>
      <c r="AL356" s="16"/>
      <c r="AM356" s="99"/>
      <c r="AN356" s="106">
        <v>0</v>
      </c>
    </row>
    <row r="357" spans="1:40" ht="15.75" thickBot="1" x14ac:dyDescent="0.3">
      <c r="A357" s="46">
        <v>5656</v>
      </c>
      <c r="B357" s="94" t="s">
        <v>387</v>
      </c>
      <c r="C357" s="58">
        <v>2173226</v>
      </c>
      <c r="D357" s="120">
        <v>38169</v>
      </c>
      <c r="E357" s="10">
        <v>2211395</v>
      </c>
      <c r="F357" s="25">
        <v>1880210</v>
      </c>
      <c r="G357" s="25">
        <v>7771</v>
      </c>
      <c r="H357" s="16">
        <v>1887981</v>
      </c>
      <c r="I357" s="16">
        <v>323414</v>
      </c>
      <c r="J357" s="25">
        <v>56514.53</v>
      </c>
      <c r="K357" s="25">
        <v>0</v>
      </c>
      <c r="L357" s="58">
        <v>121189.6</v>
      </c>
      <c r="M357" s="58">
        <v>0</v>
      </c>
      <c r="N357" s="25"/>
      <c r="O357" s="90">
        <v>0</v>
      </c>
      <c r="P357" s="92">
        <v>145709.87</v>
      </c>
      <c r="Q357" s="55"/>
      <c r="R357" s="43"/>
      <c r="S357" s="55">
        <v>177704.13</v>
      </c>
      <c r="T357" s="34"/>
      <c r="U357" s="34"/>
      <c r="V357" s="55"/>
      <c r="W357" s="11"/>
      <c r="X357" s="10"/>
      <c r="Y357" s="10"/>
      <c r="Z357" s="10"/>
      <c r="AA357" s="10"/>
      <c r="AB357" s="10"/>
      <c r="AC357" s="10"/>
      <c r="AD357" s="16"/>
      <c r="AE357" s="16"/>
      <c r="AF357" s="10"/>
      <c r="AG357" s="11"/>
      <c r="AH357" s="11"/>
      <c r="AI357" s="11"/>
      <c r="AJ357" s="11"/>
      <c r="AK357" s="16"/>
      <c r="AL357" s="16"/>
      <c r="AM357" s="99"/>
      <c r="AN357" s="106">
        <v>323414</v>
      </c>
    </row>
    <row r="358" spans="1:40" ht="15.75" thickBot="1" x14ac:dyDescent="0.3">
      <c r="A358" s="46">
        <v>5663</v>
      </c>
      <c r="B358" s="94" t="s">
        <v>388</v>
      </c>
      <c r="C358" s="58">
        <v>214166</v>
      </c>
      <c r="D358" s="120">
        <v>0</v>
      </c>
      <c r="E358" s="10">
        <v>214166</v>
      </c>
      <c r="F358" s="25">
        <v>1025040</v>
      </c>
      <c r="G358" s="25">
        <v>0</v>
      </c>
      <c r="H358" s="16">
        <v>1025040</v>
      </c>
      <c r="I358" s="16">
        <v>-810874</v>
      </c>
      <c r="J358" s="25">
        <v>0</v>
      </c>
      <c r="K358" s="25">
        <v>0</v>
      </c>
      <c r="L358" s="58">
        <v>0</v>
      </c>
      <c r="M358" s="58">
        <v>0</v>
      </c>
      <c r="N358" s="25"/>
      <c r="O358" s="90">
        <v>0</v>
      </c>
      <c r="P358" s="92">
        <v>-810874</v>
      </c>
      <c r="Q358" s="55"/>
      <c r="R358" s="43"/>
      <c r="S358" s="55">
        <v>810874</v>
      </c>
      <c r="T358" s="34"/>
      <c r="U358" s="34"/>
      <c r="V358" s="55"/>
      <c r="W358" s="11"/>
      <c r="X358" s="10"/>
      <c r="Y358" s="10"/>
      <c r="Z358" s="10"/>
      <c r="AA358" s="10"/>
      <c r="AB358" s="10"/>
      <c r="AC358" s="10"/>
      <c r="AD358" s="16"/>
      <c r="AE358" s="16"/>
      <c r="AF358" s="10"/>
      <c r="AG358" s="11"/>
      <c r="AH358" s="11"/>
      <c r="AI358" s="11"/>
      <c r="AJ358" s="11"/>
      <c r="AK358" s="16"/>
      <c r="AL358" s="16"/>
      <c r="AM358" s="99"/>
      <c r="AN358" s="106">
        <v>0</v>
      </c>
    </row>
    <row r="359" spans="1:40" ht="15.75" thickBot="1" x14ac:dyDescent="0.3">
      <c r="A359" s="46">
        <v>5670</v>
      </c>
      <c r="B359" s="94" t="s">
        <v>43</v>
      </c>
      <c r="C359" s="58">
        <v>208888</v>
      </c>
      <c r="D359" s="120">
        <v>0</v>
      </c>
      <c r="E359" s="10">
        <v>208888</v>
      </c>
      <c r="F359" s="25">
        <v>352040</v>
      </c>
      <c r="G359" s="25">
        <v>0</v>
      </c>
      <c r="H359" s="16">
        <v>352040</v>
      </c>
      <c r="I359" s="16">
        <v>-143152</v>
      </c>
      <c r="J359" s="25">
        <v>0</v>
      </c>
      <c r="K359" s="25">
        <v>0</v>
      </c>
      <c r="L359" s="58">
        <v>0</v>
      </c>
      <c r="M359" s="58">
        <v>0</v>
      </c>
      <c r="N359" s="25"/>
      <c r="O359" s="90">
        <v>0</v>
      </c>
      <c r="P359" s="92">
        <v>-143152</v>
      </c>
      <c r="Q359" s="55">
        <v>19167</v>
      </c>
      <c r="R359" s="43">
        <v>17841</v>
      </c>
      <c r="S359" s="55">
        <v>24978</v>
      </c>
      <c r="T359" s="34">
        <v>11448</v>
      </c>
      <c r="U359" s="34">
        <v>7155</v>
      </c>
      <c r="V359" s="57">
        <v>10018</v>
      </c>
      <c r="W359" s="11">
        <v>26579</v>
      </c>
      <c r="X359" s="10"/>
      <c r="Y359" s="10"/>
      <c r="Z359" s="10">
        <v>25966</v>
      </c>
      <c r="AA359" s="10"/>
      <c r="AB359" s="10"/>
      <c r="AC359" s="10"/>
      <c r="AD359" s="16"/>
      <c r="AE359" s="16"/>
      <c r="AF359" s="10"/>
      <c r="AG359" s="11"/>
      <c r="AH359" s="11"/>
      <c r="AI359" s="11"/>
      <c r="AJ359" s="11"/>
      <c r="AK359" s="16"/>
      <c r="AL359" s="16"/>
      <c r="AM359" s="99"/>
      <c r="AN359" s="106">
        <v>0</v>
      </c>
    </row>
    <row r="360" spans="1:40" ht="15.75" thickBot="1" x14ac:dyDescent="0.3">
      <c r="A360" s="46">
        <v>3510</v>
      </c>
      <c r="B360" s="94" t="s">
        <v>389</v>
      </c>
      <c r="C360" s="58">
        <v>489144</v>
      </c>
      <c r="D360" s="120">
        <v>0</v>
      </c>
      <c r="E360" s="10">
        <v>489144</v>
      </c>
      <c r="F360" s="25">
        <v>413674</v>
      </c>
      <c r="G360" s="25">
        <v>0</v>
      </c>
      <c r="H360" s="16">
        <v>413674</v>
      </c>
      <c r="I360" s="16">
        <v>75470</v>
      </c>
      <c r="J360" s="25">
        <v>12069</v>
      </c>
      <c r="K360" s="25">
        <v>0</v>
      </c>
      <c r="L360" s="58">
        <v>0</v>
      </c>
      <c r="M360" s="58">
        <v>0</v>
      </c>
      <c r="N360" s="25"/>
      <c r="O360" s="90">
        <v>0</v>
      </c>
      <c r="P360" s="92">
        <v>63401</v>
      </c>
      <c r="Q360" s="55"/>
      <c r="R360" s="43"/>
      <c r="S360" s="55">
        <v>12069</v>
      </c>
      <c r="T360" s="34"/>
      <c r="U360" s="34"/>
      <c r="V360" s="55"/>
      <c r="W360" s="11"/>
      <c r="X360" s="10"/>
      <c r="Y360" s="10"/>
      <c r="Z360" s="10"/>
      <c r="AA360" s="10"/>
      <c r="AB360" s="10"/>
      <c r="AC360" s="10"/>
      <c r="AD360" s="16"/>
      <c r="AE360" s="16"/>
      <c r="AF360" s="10"/>
      <c r="AG360" s="11"/>
      <c r="AH360" s="11"/>
      <c r="AI360" s="11"/>
      <c r="AJ360" s="11"/>
      <c r="AK360" s="16"/>
      <c r="AL360" s="16"/>
      <c r="AM360" s="99"/>
      <c r="AN360" s="106">
        <v>75470</v>
      </c>
    </row>
    <row r="361" spans="1:40" ht="15.75" thickBot="1" x14ac:dyDescent="0.3">
      <c r="A361" s="46">
        <v>5726</v>
      </c>
      <c r="B361" s="94" t="s">
        <v>390</v>
      </c>
      <c r="C361" s="58">
        <v>500164</v>
      </c>
      <c r="D361" s="120">
        <v>0</v>
      </c>
      <c r="E361" s="10">
        <v>500164</v>
      </c>
      <c r="F361" s="25">
        <v>269877</v>
      </c>
      <c r="G361" s="25">
        <v>0</v>
      </c>
      <c r="H361" s="16">
        <v>269877</v>
      </c>
      <c r="I361" s="16">
        <v>230287</v>
      </c>
      <c r="J361" s="25">
        <v>0</v>
      </c>
      <c r="K361" s="25">
        <v>0</v>
      </c>
      <c r="L361" s="58">
        <v>0</v>
      </c>
      <c r="M361" s="58">
        <v>0</v>
      </c>
      <c r="N361" s="25"/>
      <c r="O361" s="90">
        <v>0</v>
      </c>
      <c r="P361" s="92">
        <v>230287</v>
      </c>
      <c r="Q361" s="55"/>
      <c r="R361" s="43"/>
      <c r="S361" s="55">
        <v>0</v>
      </c>
      <c r="T361" s="34"/>
      <c r="U361" s="34"/>
      <c r="V361" s="55"/>
      <c r="W361" s="11"/>
      <c r="X361" s="10"/>
      <c r="Y361" s="10"/>
      <c r="Z361" s="10"/>
      <c r="AA361" s="10"/>
      <c r="AB361" s="10"/>
      <c r="AC361" s="10"/>
      <c r="AD361" s="16"/>
      <c r="AE361" s="16"/>
      <c r="AF361" s="10"/>
      <c r="AG361" s="11"/>
      <c r="AH361" s="11"/>
      <c r="AI361" s="11"/>
      <c r="AJ361" s="11"/>
      <c r="AK361" s="16"/>
      <c r="AL361" s="16"/>
      <c r="AM361" s="99"/>
      <c r="AN361" s="106">
        <v>230287</v>
      </c>
    </row>
    <row r="362" spans="1:40" ht="15.75" thickBot="1" x14ac:dyDescent="0.3">
      <c r="A362" s="46">
        <v>5733</v>
      </c>
      <c r="B362" s="94" t="s">
        <v>44</v>
      </c>
      <c r="C362" s="58">
        <v>664779</v>
      </c>
      <c r="D362" s="120">
        <v>0</v>
      </c>
      <c r="E362" s="10">
        <v>664779</v>
      </c>
      <c r="F362" s="25">
        <v>657347</v>
      </c>
      <c r="G362" s="25">
        <v>0</v>
      </c>
      <c r="H362" s="16">
        <v>657347</v>
      </c>
      <c r="I362" s="16">
        <v>7432</v>
      </c>
      <c r="J362" s="25">
        <v>0</v>
      </c>
      <c r="K362" s="25">
        <v>0</v>
      </c>
      <c r="L362" s="58">
        <v>0</v>
      </c>
      <c r="M362" s="58">
        <v>0</v>
      </c>
      <c r="N362" s="25"/>
      <c r="O362" s="90">
        <v>0</v>
      </c>
      <c r="P362" s="92">
        <v>7432</v>
      </c>
      <c r="Q362" s="55"/>
      <c r="R362" s="43"/>
      <c r="S362" s="55">
        <v>0</v>
      </c>
      <c r="T362" s="34"/>
      <c r="U362" s="34"/>
      <c r="V362" s="55"/>
      <c r="W362" s="11"/>
      <c r="X362" s="10"/>
      <c r="Y362" s="10"/>
      <c r="Z362" s="10"/>
      <c r="AA362" s="10"/>
      <c r="AB362" s="10"/>
      <c r="AC362" s="10"/>
      <c r="AD362" s="16"/>
      <c r="AE362" s="16"/>
      <c r="AF362" s="10"/>
      <c r="AG362" s="11"/>
      <c r="AH362" s="11"/>
      <c r="AI362" s="11"/>
      <c r="AJ362" s="11"/>
      <c r="AK362" s="16"/>
      <c r="AL362" s="16"/>
      <c r="AM362" s="99"/>
      <c r="AN362" s="106">
        <v>7432</v>
      </c>
    </row>
    <row r="363" spans="1:40" ht="15.75" thickBot="1" x14ac:dyDescent="0.3">
      <c r="A363" s="46">
        <v>5740</v>
      </c>
      <c r="B363" s="94" t="s">
        <v>391</v>
      </c>
      <c r="C363" s="58">
        <v>180729</v>
      </c>
      <c r="D363" s="120">
        <v>0</v>
      </c>
      <c r="E363" s="10">
        <v>180729</v>
      </c>
      <c r="F363" s="25">
        <v>232039</v>
      </c>
      <c r="G363" s="25">
        <v>0</v>
      </c>
      <c r="H363" s="16">
        <v>232039</v>
      </c>
      <c r="I363" s="16">
        <v>-51310</v>
      </c>
      <c r="J363" s="25">
        <v>0</v>
      </c>
      <c r="K363" s="25">
        <v>0</v>
      </c>
      <c r="L363" s="58">
        <v>0</v>
      </c>
      <c r="M363" s="58">
        <v>0</v>
      </c>
      <c r="N363" s="25"/>
      <c r="O363" s="90">
        <v>0</v>
      </c>
      <c r="P363" s="92">
        <v>-51310</v>
      </c>
      <c r="Q363" s="55"/>
      <c r="R363" s="43"/>
      <c r="S363" s="55">
        <v>51310</v>
      </c>
      <c r="T363" s="34"/>
      <c r="U363" s="34"/>
      <c r="V363" s="55"/>
      <c r="W363" s="11"/>
      <c r="X363" s="10"/>
      <c r="Y363" s="10"/>
      <c r="Z363" s="10"/>
      <c r="AA363" s="10"/>
      <c r="AB363" s="10"/>
      <c r="AC363" s="10"/>
      <c r="AD363" s="16"/>
      <c r="AE363" s="16"/>
      <c r="AF363" s="10"/>
      <c r="AG363" s="11"/>
      <c r="AH363" s="11"/>
      <c r="AI363" s="11"/>
      <c r="AJ363" s="11"/>
      <c r="AK363" s="16"/>
      <c r="AL363" s="16"/>
      <c r="AM363" s="99"/>
      <c r="AN363" s="106">
        <v>0</v>
      </c>
    </row>
    <row r="364" spans="1:40" ht="15.75" thickBot="1" x14ac:dyDescent="0.3">
      <c r="A364" s="46">
        <v>5747</v>
      </c>
      <c r="B364" s="94" t="s">
        <v>392</v>
      </c>
      <c r="C364" s="58">
        <v>549968</v>
      </c>
      <c r="D364" s="120">
        <v>0</v>
      </c>
      <c r="E364" s="10">
        <v>549968</v>
      </c>
      <c r="F364" s="25">
        <v>923936</v>
      </c>
      <c r="G364" s="25">
        <v>0</v>
      </c>
      <c r="H364" s="16">
        <v>923936</v>
      </c>
      <c r="I364" s="16">
        <v>-373968</v>
      </c>
      <c r="J364" s="25">
        <v>17384</v>
      </c>
      <c r="K364" s="25">
        <v>0</v>
      </c>
      <c r="L364" s="58">
        <v>0</v>
      </c>
      <c r="M364" s="58">
        <v>16888.59</v>
      </c>
      <c r="N364" s="25"/>
      <c r="O364" s="90">
        <v>0</v>
      </c>
      <c r="P364" s="92">
        <v>-408240.59</v>
      </c>
      <c r="Q364" s="55"/>
      <c r="R364" s="43"/>
      <c r="S364" s="55">
        <v>408240.59</v>
      </c>
      <c r="T364" s="34"/>
      <c r="U364" s="34"/>
      <c r="V364" s="55"/>
      <c r="W364" s="11"/>
      <c r="X364" s="10"/>
      <c r="Y364" s="10"/>
      <c r="Z364" s="10"/>
      <c r="AA364" s="10"/>
      <c r="AB364" s="10"/>
      <c r="AC364" s="10"/>
      <c r="AD364" s="16"/>
      <c r="AE364" s="16"/>
      <c r="AF364" s="10"/>
      <c r="AG364" s="11"/>
      <c r="AH364" s="11"/>
      <c r="AI364" s="11"/>
      <c r="AJ364" s="11"/>
      <c r="AK364" s="16"/>
      <c r="AL364" s="16"/>
      <c r="AM364" s="99"/>
      <c r="AN364" s="106">
        <v>0</v>
      </c>
    </row>
    <row r="365" spans="1:40" ht="15.75" thickBot="1" x14ac:dyDescent="0.3">
      <c r="A365" s="46">
        <v>5754</v>
      </c>
      <c r="B365" s="94" t="s">
        <v>393</v>
      </c>
      <c r="C365" s="58">
        <v>606702</v>
      </c>
      <c r="D365" s="120">
        <v>0</v>
      </c>
      <c r="E365" s="10">
        <v>606702</v>
      </c>
      <c r="F365" s="25">
        <v>361087</v>
      </c>
      <c r="G365" s="25">
        <v>0</v>
      </c>
      <c r="H365" s="16">
        <v>361087</v>
      </c>
      <c r="I365" s="16">
        <v>245615</v>
      </c>
      <c r="J365" s="25">
        <v>0</v>
      </c>
      <c r="K365" s="25">
        <v>0</v>
      </c>
      <c r="L365" s="58">
        <v>0</v>
      </c>
      <c r="M365" s="58">
        <v>0</v>
      </c>
      <c r="N365" s="25"/>
      <c r="O365" s="90">
        <v>0</v>
      </c>
      <c r="P365" s="92">
        <v>245615</v>
      </c>
      <c r="Q365" s="55"/>
      <c r="R365" s="43"/>
      <c r="S365" s="55">
        <v>0</v>
      </c>
      <c r="T365" s="34"/>
      <c r="U365" s="34"/>
      <c r="V365" s="55"/>
      <c r="W365" s="11"/>
      <c r="X365" s="10"/>
      <c r="Y365" s="10"/>
      <c r="Z365" s="10"/>
      <c r="AA365" s="10"/>
      <c r="AB365" s="10"/>
      <c r="AC365" s="10"/>
      <c r="AD365" s="16"/>
      <c r="AE365" s="16"/>
      <c r="AF365" s="10"/>
      <c r="AG365" s="11"/>
      <c r="AH365" s="11"/>
      <c r="AI365" s="11"/>
      <c r="AJ365" s="11"/>
      <c r="AK365" s="16"/>
      <c r="AL365" s="16"/>
      <c r="AM365" s="99"/>
      <c r="AN365" s="106">
        <v>245615</v>
      </c>
    </row>
    <row r="366" spans="1:40" ht="15.75" thickBot="1" x14ac:dyDescent="0.3">
      <c r="A366" s="46">
        <v>126</v>
      </c>
      <c r="B366" s="94" t="s">
        <v>394</v>
      </c>
      <c r="C366" s="58">
        <v>2300881</v>
      </c>
      <c r="D366" s="120">
        <v>0</v>
      </c>
      <c r="E366" s="10">
        <v>2300881</v>
      </c>
      <c r="F366" s="25">
        <v>325355</v>
      </c>
      <c r="G366" s="25">
        <v>0</v>
      </c>
      <c r="H366" s="16">
        <v>325355</v>
      </c>
      <c r="I366" s="16">
        <v>1975526</v>
      </c>
      <c r="J366" s="25">
        <v>56322</v>
      </c>
      <c r="K366" s="25">
        <v>0</v>
      </c>
      <c r="L366" s="58">
        <v>0</v>
      </c>
      <c r="M366" s="58">
        <v>0</v>
      </c>
      <c r="N366" s="25"/>
      <c r="O366" s="90">
        <v>0</v>
      </c>
      <c r="P366" s="92">
        <v>1919204</v>
      </c>
      <c r="Q366" s="55"/>
      <c r="R366" s="43"/>
      <c r="S366" s="55">
        <v>56322</v>
      </c>
      <c r="T366" s="34"/>
      <c r="U366" s="34"/>
      <c r="V366" s="55"/>
      <c r="W366" s="11"/>
      <c r="X366" s="10"/>
      <c r="Y366" s="10"/>
      <c r="Z366" s="10"/>
      <c r="AA366" s="10"/>
      <c r="AB366" s="10"/>
      <c r="AC366" s="10"/>
      <c r="AD366" s="16"/>
      <c r="AE366" s="16"/>
      <c r="AF366" s="10"/>
      <c r="AG366" s="11"/>
      <c r="AH366" s="11"/>
      <c r="AI366" s="11"/>
      <c r="AJ366" s="11"/>
      <c r="AK366" s="16"/>
      <c r="AL366" s="16"/>
      <c r="AM366" s="99"/>
      <c r="AN366" s="106">
        <v>1975526</v>
      </c>
    </row>
    <row r="367" spans="1:40" ht="15.75" thickBot="1" x14ac:dyDescent="0.3">
      <c r="A367" s="46">
        <v>5780</v>
      </c>
      <c r="B367" s="94" t="s">
        <v>395</v>
      </c>
      <c r="C367" s="58">
        <v>906015</v>
      </c>
      <c r="D367" s="120">
        <v>0</v>
      </c>
      <c r="E367" s="10">
        <v>906015</v>
      </c>
      <c r="F367" s="25">
        <v>370363</v>
      </c>
      <c r="G367" s="25">
        <v>0</v>
      </c>
      <c r="H367" s="16">
        <v>370363</v>
      </c>
      <c r="I367" s="16">
        <v>535652</v>
      </c>
      <c r="J367" s="25">
        <v>0</v>
      </c>
      <c r="K367" s="25">
        <v>0</v>
      </c>
      <c r="L367" s="58">
        <v>0</v>
      </c>
      <c r="M367" s="58">
        <v>0</v>
      </c>
      <c r="N367" s="25"/>
      <c r="O367" s="90">
        <v>0</v>
      </c>
      <c r="P367" s="92">
        <v>535652</v>
      </c>
      <c r="Q367" s="55"/>
      <c r="R367" s="43"/>
      <c r="S367" s="55">
        <v>0</v>
      </c>
      <c r="T367" s="34"/>
      <c r="U367" s="34"/>
      <c r="V367" s="55"/>
      <c r="W367" s="11"/>
      <c r="X367" s="10"/>
      <c r="Y367" s="10"/>
      <c r="Z367" s="10"/>
      <c r="AA367" s="10"/>
      <c r="AB367" s="10"/>
      <c r="AC367" s="10"/>
      <c r="AD367" s="16"/>
      <c r="AE367" s="16"/>
      <c r="AF367" s="10"/>
      <c r="AG367" s="11"/>
      <c r="AH367" s="11"/>
      <c r="AI367" s="11"/>
      <c r="AJ367" s="11"/>
      <c r="AK367" s="16"/>
      <c r="AL367" s="16"/>
      <c r="AM367" s="99"/>
      <c r="AN367" s="106">
        <v>535652</v>
      </c>
    </row>
    <row r="368" spans="1:40" ht="15.75" thickBot="1" x14ac:dyDescent="0.3">
      <c r="A368" s="46">
        <v>4375</v>
      </c>
      <c r="B368" s="94" t="s">
        <v>396</v>
      </c>
      <c r="C368" s="58">
        <v>289727</v>
      </c>
      <c r="D368" s="120">
        <v>0</v>
      </c>
      <c r="E368" s="10">
        <v>289727</v>
      </c>
      <c r="F368" s="25">
        <v>648337</v>
      </c>
      <c r="G368" s="25">
        <v>0</v>
      </c>
      <c r="H368" s="16">
        <v>648337</v>
      </c>
      <c r="I368" s="16">
        <v>-358610</v>
      </c>
      <c r="J368" s="25">
        <v>24138</v>
      </c>
      <c r="K368" s="25">
        <v>0</v>
      </c>
      <c r="L368" s="58">
        <v>0</v>
      </c>
      <c r="M368" s="58">
        <v>0</v>
      </c>
      <c r="N368" s="25"/>
      <c r="O368" s="90">
        <v>0</v>
      </c>
      <c r="P368" s="92">
        <v>-382748</v>
      </c>
      <c r="Q368" s="55"/>
      <c r="R368" s="43"/>
      <c r="S368" s="55">
        <v>382748</v>
      </c>
      <c r="T368" s="34"/>
      <c r="U368" s="34"/>
      <c r="V368" s="55"/>
      <c r="W368" s="11"/>
      <c r="X368" s="10"/>
      <c r="Y368" s="10"/>
      <c r="Z368" s="10"/>
      <c r="AA368" s="10"/>
      <c r="AB368" s="10"/>
      <c r="AC368" s="10"/>
      <c r="AD368" s="16"/>
      <c r="AE368" s="16"/>
      <c r="AF368" s="10"/>
      <c r="AG368" s="11"/>
      <c r="AH368" s="11"/>
      <c r="AI368" s="11"/>
      <c r="AJ368" s="11"/>
      <c r="AK368" s="16"/>
      <c r="AL368" s="16"/>
      <c r="AM368" s="99"/>
      <c r="AN368" s="106">
        <v>0</v>
      </c>
    </row>
    <row r="369" spans="1:40" ht="15.75" thickBot="1" x14ac:dyDescent="0.3">
      <c r="A369" s="46">
        <v>5810</v>
      </c>
      <c r="B369" s="94" t="s">
        <v>49</v>
      </c>
      <c r="C369" s="58">
        <v>553000</v>
      </c>
      <c r="D369" s="120">
        <v>0</v>
      </c>
      <c r="E369" s="10">
        <v>553000</v>
      </c>
      <c r="F369" s="25">
        <v>663648</v>
      </c>
      <c r="G369" s="25">
        <v>0</v>
      </c>
      <c r="H369" s="16">
        <v>663648</v>
      </c>
      <c r="I369" s="16">
        <v>-110648</v>
      </c>
      <c r="J369" s="25">
        <v>16738</v>
      </c>
      <c r="K369" s="25">
        <v>0</v>
      </c>
      <c r="L369" s="58">
        <v>0</v>
      </c>
      <c r="M369" s="58">
        <v>0</v>
      </c>
      <c r="N369" s="25"/>
      <c r="O369" s="90">
        <v>0</v>
      </c>
      <c r="P369" s="92">
        <v>-127386</v>
      </c>
      <c r="Q369" s="55"/>
      <c r="R369" s="43"/>
      <c r="S369" s="55">
        <v>127386</v>
      </c>
      <c r="T369" s="43"/>
      <c r="U369" s="43"/>
      <c r="V369" s="55"/>
      <c r="W369" s="11"/>
      <c r="X369" s="10"/>
      <c r="Y369" s="10"/>
      <c r="Z369" s="10"/>
      <c r="AA369" s="10"/>
      <c r="AB369" s="10"/>
      <c r="AC369" s="10"/>
      <c r="AD369" s="16"/>
      <c r="AE369" s="16"/>
      <c r="AF369" s="10"/>
      <c r="AG369" s="11"/>
      <c r="AH369" s="11"/>
      <c r="AI369" s="11"/>
      <c r="AJ369" s="11"/>
      <c r="AK369" s="16"/>
      <c r="AL369" s="16"/>
      <c r="AM369" s="99"/>
      <c r="AN369" s="106">
        <v>0</v>
      </c>
    </row>
    <row r="370" spans="1:40" ht="15.75" thickBot="1" x14ac:dyDescent="0.3">
      <c r="A370" s="46">
        <v>5817</v>
      </c>
      <c r="B370" s="94" t="s">
        <v>397</v>
      </c>
      <c r="C370" s="58">
        <v>313846</v>
      </c>
      <c r="D370" s="120">
        <v>0</v>
      </c>
      <c r="E370" s="10">
        <v>313846</v>
      </c>
      <c r="F370" s="25">
        <v>1626536</v>
      </c>
      <c r="G370" s="25">
        <v>0</v>
      </c>
      <c r="H370" s="16">
        <v>1626536</v>
      </c>
      <c r="I370" s="16">
        <v>-1312690</v>
      </c>
      <c r="J370" s="25">
        <v>0</v>
      </c>
      <c r="K370" s="25">
        <v>0</v>
      </c>
      <c r="L370" s="58">
        <v>0</v>
      </c>
      <c r="M370" s="58">
        <v>0</v>
      </c>
      <c r="N370" s="25"/>
      <c r="O370" s="90">
        <v>0</v>
      </c>
      <c r="P370" s="92">
        <v>-1312690</v>
      </c>
      <c r="Q370" s="55">
        <v>334301</v>
      </c>
      <c r="R370" s="43">
        <v>360382</v>
      </c>
      <c r="S370" s="55">
        <v>504534</v>
      </c>
      <c r="T370" s="43"/>
      <c r="U370" s="43"/>
      <c r="V370" s="55"/>
      <c r="W370" s="10">
        <v>30745</v>
      </c>
      <c r="X370" s="10"/>
      <c r="Y370" s="10"/>
      <c r="Z370" s="10"/>
      <c r="AA370" s="10">
        <v>82728</v>
      </c>
      <c r="AB370" s="10"/>
      <c r="AC370" s="10"/>
      <c r="AD370" s="10"/>
      <c r="AE370" s="16"/>
      <c r="AF370" s="10"/>
      <c r="AG370" s="11"/>
      <c r="AH370" s="11"/>
      <c r="AI370" s="11"/>
      <c r="AJ370" s="11"/>
      <c r="AK370" s="10"/>
      <c r="AL370" s="16"/>
      <c r="AM370" s="99"/>
      <c r="AN370" s="106">
        <v>0</v>
      </c>
    </row>
    <row r="371" spans="1:40" ht="15.75" thickBot="1" x14ac:dyDescent="0.3">
      <c r="A371" s="46">
        <v>5824</v>
      </c>
      <c r="B371" s="94" t="s">
        <v>398</v>
      </c>
      <c r="C371" s="58">
        <v>1268391</v>
      </c>
      <c r="D371" s="120">
        <v>0</v>
      </c>
      <c r="E371" s="10">
        <v>1268391</v>
      </c>
      <c r="F371" s="25">
        <v>984058</v>
      </c>
      <c r="G371" s="25">
        <v>0</v>
      </c>
      <c r="H371" s="16">
        <v>984058</v>
      </c>
      <c r="I371" s="16">
        <v>284333</v>
      </c>
      <c r="J371" s="25">
        <v>270539</v>
      </c>
      <c r="K371" s="25">
        <v>12723</v>
      </c>
      <c r="L371" s="58">
        <v>0</v>
      </c>
      <c r="M371" s="58">
        <v>5629.53</v>
      </c>
      <c r="N371" s="25"/>
      <c r="O371" s="90">
        <v>0</v>
      </c>
      <c r="P371" s="92">
        <v>-4558.53</v>
      </c>
      <c r="Q371" s="55"/>
      <c r="R371" s="43"/>
      <c r="S371" s="55">
        <v>288891.53000000003</v>
      </c>
      <c r="T371" s="34"/>
      <c r="U371" s="34"/>
      <c r="V371" s="55"/>
      <c r="W371" s="11"/>
      <c r="X371" s="10"/>
      <c r="Y371" s="10"/>
      <c r="Z371" s="10"/>
      <c r="AA371" s="10"/>
      <c r="AB371" s="10"/>
      <c r="AC371" s="10"/>
      <c r="AD371" s="16"/>
      <c r="AE371" s="16"/>
      <c r="AF371" s="10"/>
      <c r="AG371" s="11"/>
      <c r="AH371" s="11"/>
      <c r="AI371" s="11"/>
      <c r="AJ371" s="11"/>
      <c r="AK371" s="16"/>
      <c r="AL371" s="16"/>
      <c r="AM371" s="99"/>
      <c r="AN371" s="106">
        <v>284333</v>
      </c>
    </row>
    <row r="372" spans="1:40" ht="15.75" thickBot="1" x14ac:dyDescent="0.3">
      <c r="A372" s="46">
        <v>5859</v>
      </c>
      <c r="B372" s="94" t="s">
        <v>399</v>
      </c>
      <c r="C372" s="58">
        <v>1833079</v>
      </c>
      <c r="D372" s="120">
        <v>0</v>
      </c>
      <c r="E372" s="10">
        <v>1833079</v>
      </c>
      <c r="F372" s="25">
        <v>223811</v>
      </c>
      <c r="G372" s="25">
        <v>0</v>
      </c>
      <c r="H372" s="16">
        <v>223811</v>
      </c>
      <c r="I372" s="16">
        <v>1609268</v>
      </c>
      <c r="J372" s="25">
        <v>24138</v>
      </c>
      <c r="K372" s="25">
        <v>0</v>
      </c>
      <c r="L372" s="58">
        <v>0</v>
      </c>
      <c r="M372" s="58">
        <v>0</v>
      </c>
      <c r="N372" s="25"/>
      <c r="O372" s="90">
        <v>0</v>
      </c>
      <c r="P372" s="92">
        <v>1585130</v>
      </c>
      <c r="Q372" s="55"/>
      <c r="R372" s="43"/>
      <c r="S372" s="55">
        <v>24138</v>
      </c>
      <c r="T372" s="34"/>
      <c r="U372" s="34"/>
      <c r="V372" s="55"/>
      <c r="W372" s="11"/>
      <c r="X372" s="10"/>
      <c r="Y372" s="10"/>
      <c r="Z372" s="10"/>
      <c r="AA372" s="10"/>
      <c r="AB372" s="10"/>
      <c r="AC372" s="10"/>
      <c r="AD372" s="16"/>
      <c r="AE372" s="16"/>
      <c r="AF372" s="10"/>
      <c r="AG372" s="11"/>
      <c r="AH372" s="11"/>
      <c r="AI372" s="11"/>
      <c r="AJ372" s="11"/>
      <c r="AK372" s="16"/>
      <c r="AL372" s="16"/>
      <c r="AM372" s="99"/>
      <c r="AN372" s="106">
        <v>1609268</v>
      </c>
    </row>
    <row r="373" spans="1:40" ht="15.75" thickBot="1" x14ac:dyDescent="0.3">
      <c r="A373" s="46">
        <v>5852</v>
      </c>
      <c r="B373" s="94" t="s">
        <v>400</v>
      </c>
      <c r="C373" s="58">
        <v>2651023</v>
      </c>
      <c r="D373" s="120">
        <v>0</v>
      </c>
      <c r="E373" s="10">
        <v>2651023</v>
      </c>
      <c r="F373" s="25">
        <v>338424</v>
      </c>
      <c r="G373" s="25">
        <v>7771</v>
      </c>
      <c r="H373" s="16">
        <v>346195</v>
      </c>
      <c r="I373" s="16">
        <v>2304828</v>
      </c>
      <c r="J373" s="25">
        <v>17384</v>
      </c>
      <c r="K373" s="25">
        <v>12723</v>
      </c>
      <c r="L373" s="58">
        <v>0</v>
      </c>
      <c r="M373" s="58">
        <v>0</v>
      </c>
      <c r="N373" s="25"/>
      <c r="O373" s="90">
        <v>0</v>
      </c>
      <c r="P373" s="92">
        <v>2274721</v>
      </c>
      <c r="Q373" s="55"/>
      <c r="R373" s="43"/>
      <c r="S373" s="55">
        <v>30107</v>
      </c>
      <c r="T373" s="34"/>
      <c r="U373" s="34"/>
      <c r="V373" s="55"/>
      <c r="W373" s="11"/>
      <c r="X373" s="10"/>
      <c r="Y373" s="10"/>
      <c r="Z373" s="10"/>
      <c r="AA373" s="10"/>
      <c r="AB373" s="10"/>
      <c r="AC373" s="10"/>
      <c r="AD373" s="16"/>
      <c r="AE373" s="16"/>
      <c r="AF373" s="10"/>
      <c r="AG373" s="11"/>
      <c r="AH373" s="11"/>
      <c r="AI373" s="11"/>
      <c r="AJ373" s="11"/>
      <c r="AK373" s="16"/>
      <c r="AL373" s="16"/>
      <c r="AM373" s="99"/>
      <c r="AN373" s="106">
        <v>2304828</v>
      </c>
    </row>
    <row r="374" spans="1:40" ht="15.75" thickBot="1" x14ac:dyDescent="0.3">
      <c r="A374" s="46">
        <v>238</v>
      </c>
      <c r="B374" s="94" t="s">
        <v>401</v>
      </c>
      <c r="C374" s="58">
        <v>655347</v>
      </c>
      <c r="D374" s="120">
        <v>0</v>
      </c>
      <c r="E374" s="10">
        <v>655347</v>
      </c>
      <c r="F374" s="25">
        <v>1416734</v>
      </c>
      <c r="G374" s="25">
        <v>0</v>
      </c>
      <c r="H374" s="16">
        <v>1416734</v>
      </c>
      <c r="I374" s="16">
        <v>-761387</v>
      </c>
      <c r="J374" s="25">
        <v>8046</v>
      </c>
      <c r="K374" s="25">
        <v>0</v>
      </c>
      <c r="L374" s="58">
        <v>0</v>
      </c>
      <c r="M374" s="58">
        <v>0</v>
      </c>
      <c r="N374" s="25"/>
      <c r="O374" s="90">
        <v>0</v>
      </c>
      <c r="P374" s="92">
        <v>-769433</v>
      </c>
      <c r="Q374" s="55"/>
      <c r="R374" s="43">
        <v>130065</v>
      </c>
      <c r="S374" s="55">
        <v>639368</v>
      </c>
      <c r="T374" s="43"/>
      <c r="U374" s="43"/>
      <c r="V374" s="55"/>
      <c r="W374" s="11"/>
      <c r="X374" s="10"/>
      <c r="Y374" s="10"/>
      <c r="Z374" s="10"/>
      <c r="AA374" s="10"/>
      <c r="AB374" s="10"/>
      <c r="AC374" s="10"/>
      <c r="AD374" s="16"/>
      <c r="AE374" s="16"/>
      <c r="AF374" s="10"/>
      <c r="AG374" s="11"/>
      <c r="AH374" s="11"/>
      <c r="AI374" s="11"/>
      <c r="AJ374" s="11"/>
      <c r="AK374" s="16"/>
      <c r="AL374" s="16"/>
      <c r="AM374" s="99"/>
      <c r="AN374" s="106">
        <v>0</v>
      </c>
    </row>
    <row r="375" spans="1:40" ht="15.75" thickBot="1" x14ac:dyDescent="0.3">
      <c r="A375" s="46">
        <v>5866</v>
      </c>
      <c r="B375" s="94" t="s">
        <v>402</v>
      </c>
      <c r="C375" s="58">
        <v>1050042</v>
      </c>
      <c r="D375" s="120">
        <v>12723</v>
      </c>
      <c r="E375" s="10">
        <v>1062765</v>
      </c>
      <c r="F375" s="25">
        <v>799560</v>
      </c>
      <c r="G375" s="25">
        <v>0</v>
      </c>
      <c r="H375" s="16">
        <v>799560</v>
      </c>
      <c r="I375" s="16">
        <v>263205</v>
      </c>
      <c r="J375" s="25">
        <v>150789</v>
      </c>
      <c r="K375" s="25">
        <v>0</v>
      </c>
      <c r="L375" s="58">
        <v>0</v>
      </c>
      <c r="M375" s="58">
        <v>0</v>
      </c>
      <c r="N375" s="25"/>
      <c r="O375" s="90">
        <v>0</v>
      </c>
      <c r="P375" s="92">
        <v>112416</v>
      </c>
      <c r="Q375" s="55"/>
      <c r="R375" s="43"/>
      <c r="S375" s="55">
        <v>150789</v>
      </c>
      <c r="T375" s="34"/>
      <c r="U375" s="34"/>
      <c r="V375" s="55"/>
      <c r="W375" s="11"/>
      <c r="X375" s="10"/>
      <c r="Y375" s="10"/>
      <c r="Z375" s="10"/>
      <c r="AA375" s="10"/>
      <c r="AB375" s="10"/>
      <c r="AC375" s="10"/>
      <c r="AD375" s="16"/>
      <c r="AE375" s="16"/>
      <c r="AF375" s="10"/>
      <c r="AG375" s="11"/>
      <c r="AH375" s="11"/>
      <c r="AI375" s="11"/>
      <c r="AJ375" s="11"/>
      <c r="AK375" s="16"/>
      <c r="AL375" s="16"/>
      <c r="AM375" s="99"/>
      <c r="AN375" s="106">
        <v>263205</v>
      </c>
    </row>
    <row r="376" spans="1:40" ht="15.75" thickBot="1" x14ac:dyDescent="0.3">
      <c r="A376" s="46">
        <v>5901</v>
      </c>
      <c r="B376" s="94" t="s">
        <v>403</v>
      </c>
      <c r="C376" s="58">
        <v>865761</v>
      </c>
      <c r="D376" s="120">
        <v>177042</v>
      </c>
      <c r="E376" s="10">
        <v>1042803</v>
      </c>
      <c r="F376" s="25">
        <v>1272089</v>
      </c>
      <c r="G376" s="25">
        <v>0</v>
      </c>
      <c r="H376" s="16">
        <v>1272089</v>
      </c>
      <c r="I376" s="16">
        <v>-229286</v>
      </c>
      <c r="J376" s="25">
        <v>125116.15</v>
      </c>
      <c r="K376" s="25">
        <v>46382.91</v>
      </c>
      <c r="L376" s="58">
        <v>94456.6</v>
      </c>
      <c r="M376" s="58">
        <v>0</v>
      </c>
      <c r="N376" s="25"/>
      <c r="O376" s="90">
        <v>0</v>
      </c>
      <c r="P376" s="92">
        <v>-495241.66</v>
      </c>
      <c r="Q376" s="55"/>
      <c r="R376" s="43"/>
      <c r="S376" s="55">
        <v>495241.66</v>
      </c>
      <c r="T376" s="34"/>
      <c r="U376" s="34"/>
      <c r="V376" s="55"/>
      <c r="W376" s="11"/>
      <c r="X376" s="10"/>
      <c r="Y376" s="10"/>
      <c r="Z376" s="10"/>
      <c r="AA376" s="10"/>
      <c r="AB376" s="10"/>
      <c r="AC376" s="10"/>
      <c r="AD376" s="16"/>
      <c r="AE376" s="16"/>
      <c r="AF376" s="10"/>
      <c r="AG376" s="11"/>
      <c r="AH376" s="11"/>
      <c r="AI376" s="11"/>
      <c r="AJ376" s="11"/>
      <c r="AK376" s="16"/>
      <c r="AL376" s="16"/>
      <c r="AM376" s="99"/>
      <c r="AN376" s="106">
        <v>0</v>
      </c>
    </row>
    <row r="377" spans="1:40" ht="15.75" thickBot="1" x14ac:dyDescent="0.3">
      <c r="A377" s="46">
        <v>5985</v>
      </c>
      <c r="B377" s="94" t="s">
        <v>404</v>
      </c>
      <c r="C377" s="58">
        <v>887013</v>
      </c>
      <c r="D377" s="120">
        <v>0</v>
      </c>
      <c r="E377" s="10">
        <v>887013</v>
      </c>
      <c r="F377" s="25">
        <v>722848</v>
      </c>
      <c r="G377" s="25">
        <v>0</v>
      </c>
      <c r="H377" s="16">
        <v>722848</v>
      </c>
      <c r="I377" s="16">
        <v>164165</v>
      </c>
      <c r="J377" s="25">
        <v>0</v>
      </c>
      <c r="K377" s="25">
        <v>0</v>
      </c>
      <c r="L377" s="58">
        <v>0</v>
      </c>
      <c r="M377" s="58">
        <v>0</v>
      </c>
      <c r="N377" s="25"/>
      <c r="O377" s="90">
        <v>0</v>
      </c>
      <c r="P377" s="92">
        <v>164165</v>
      </c>
      <c r="Q377" s="55"/>
      <c r="R377" s="43"/>
      <c r="S377" s="55">
        <v>0</v>
      </c>
      <c r="T377" s="34"/>
      <c r="U377" s="34"/>
      <c r="V377" s="55"/>
      <c r="W377" s="11"/>
      <c r="X377" s="10"/>
      <c r="Y377" s="10"/>
      <c r="Z377" s="10"/>
      <c r="AA377" s="10"/>
      <c r="AB377" s="10"/>
      <c r="AC377" s="10"/>
      <c r="AD377" s="16"/>
      <c r="AE377" s="16"/>
      <c r="AF377" s="10"/>
      <c r="AG377" s="11"/>
      <c r="AH377" s="11"/>
      <c r="AI377" s="11"/>
      <c r="AJ377" s="11"/>
      <c r="AK377" s="16"/>
      <c r="AL377" s="16"/>
      <c r="AM377" s="99"/>
      <c r="AN377" s="106">
        <v>164165</v>
      </c>
    </row>
    <row r="378" spans="1:40" ht="15.75" thickBot="1" x14ac:dyDescent="0.3">
      <c r="A378" s="46">
        <v>5992</v>
      </c>
      <c r="B378" s="94" t="s">
        <v>405</v>
      </c>
      <c r="C378" s="58">
        <v>153784</v>
      </c>
      <c r="D378" s="120">
        <v>15542</v>
      </c>
      <c r="E378" s="10">
        <v>169326</v>
      </c>
      <c r="F378" s="25">
        <v>332287</v>
      </c>
      <c r="G378" s="25">
        <v>0</v>
      </c>
      <c r="H378" s="16">
        <v>332287</v>
      </c>
      <c r="I378" s="16">
        <v>-162961</v>
      </c>
      <c r="J378" s="25">
        <v>0</v>
      </c>
      <c r="K378" s="25">
        <v>0</v>
      </c>
      <c r="L378" s="58">
        <v>0</v>
      </c>
      <c r="M378" s="58">
        <v>0</v>
      </c>
      <c r="N378" s="25"/>
      <c r="O378" s="90">
        <v>0</v>
      </c>
      <c r="P378" s="92">
        <v>-162961</v>
      </c>
      <c r="Q378" s="55"/>
      <c r="R378" s="43"/>
      <c r="S378" s="55">
        <v>0</v>
      </c>
      <c r="T378" s="34">
        <v>32432</v>
      </c>
      <c r="U378" s="34">
        <v>20270</v>
      </c>
      <c r="V378" s="57">
        <v>28379</v>
      </c>
      <c r="W378" s="11">
        <v>26579</v>
      </c>
      <c r="X378" s="10"/>
      <c r="Y378" s="10">
        <v>8431.7199999999993</v>
      </c>
      <c r="Z378" s="10">
        <v>42984.28</v>
      </c>
      <c r="AA378" s="10">
        <v>3885</v>
      </c>
      <c r="AB378" s="10"/>
      <c r="AC378" s="10"/>
      <c r="AD378" s="16"/>
      <c r="AE378" s="16"/>
      <c r="AF378" s="10"/>
      <c r="AG378" s="11"/>
      <c r="AH378" s="11"/>
      <c r="AI378" s="11"/>
      <c r="AJ378" s="11"/>
      <c r="AK378" s="16"/>
      <c r="AL378" s="16"/>
      <c r="AM378" s="99"/>
      <c r="AN378" s="106">
        <v>0</v>
      </c>
    </row>
    <row r="379" spans="1:40" ht="15.75" thickBot="1" x14ac:dyDescent="0.3">
      <c r="A379" s="46">
        <v>6022</v>
      </c>
      <c r="B379" s="94" t="s">
        <v>406</v>
      </c>
      <c r="C379" s="58">
        <v>826746</v>
      </c>
      <c r="D379" s="120">
        <v>0</v>
      </c>
      <c r="E379" s="10">
        <v>826746</v>
      </c>
      <c r="F379" s="25">
        <v>866628</v>
      </c>
      <c r="G379" s="25">
        <v>0</v>
      </c>
      <c r="H379" s="16">
        <v>866628</v>
      </c>
      <c r="I379" s="16">
        <v>-39882</v>
      </c>
      <c r="J379" s="25">
        <v>8046</v>
      </c>
      <c r="K379" s="25">
        <v>0</v>
      </c>
      <c r="L379" s="58">
        <v>0</v>
      </c>
      <c r="M379" s="58">
        <v>0</v>
      </c>
      <c r="N379" s="25"/>
      <c r="O379" s="90">
        <v>0</v>
      </c>
      <c r="P379" s="92">
        <v>-47928</v>
      </c>
      <c r="Q379" s="55"/>
      <c r="R379" s="43"/>
      <c r="S379" s="55">
        <v>47928</v>
      </c>
      <c r="T379" s="34"/>
      <c r="U379" s="34"/>
      <c r="V379" s="55"/>
      <c r="W379" s="11"/>
      <c r="X379" s="10"/>
      <c r="Y379" s="10"/>
      <c r="Z379" s="10"/>
      <c r="AA379" s="10"/>
      <c r="AB379" s="10"/>
      <c r="AC379" s="10"/>
      <c r="AD379" s="16"/>
      <c r="AE379" s="16"/>
      <c r="AF379" s="10"/>
      <c r="AG379" s="11"/>
      <c r="AH379" s="11"/>
      <c r="AI379" s="11"/>
      <c r="AJ379" s="11"/>
      <c r="AK379" s="16"/>
      <c r="AL379" s="16"/>
      <c r="AM379" s="99"/>
      <c r="AN379" s="106">
        <v>0</v>
      </c>
    </row>
    <row r="380" spans="1:40" ht="15.75" thickBot="1" x14ac:dyDescent="0.3">
      <c r="A380" s="46">
        <v>6027</v>
      </c>
      <c r="B380" s="94" t="s">
        <v>407</v>
      </c>
      <c r="C380" s="58">
        <v>963217</v>
      </c>
      <c r="D380" s="120">
        <v>0</v>
      </c>
      <c r="E380" s="10">
        <v>963217</v>
      </c>
      <c r="F380" s="25">
        <v>199193</v>
      </c>
      <c r="G380" s="25">
        <v>0</v>
      </c>
      <c r="H380" s="16">
        <v>199193</v>
      </c>
      <c r="I380" s="16">
        <v>764024</v>
      </c>
      <c r="J380" s="25">
        <v>48276</v>
      </c>
      <c r="K380" s="25">
        <v>19084.5</v>
      </c>
      <c r="L380" s="58">
        <v>0</v>
      </c>
      <c r="M380" s="58">
        <v>0</v>
      </c>
      <c r="N380" s="25"/>
      <c r="O380" s="90">
        <v>0</v>
      </c>
      <c r="P380" s="92">
        <v>696663.5</v>
      </c>
      <c r="Q380" s="55"/>
      <c r="R380" s="43"/>
      <c r="S380" s="55">
        <v>67360.5</v>
      </c>
      <c r="T380" s="34"/>
      <c r="U380" s="34"/>
      <c r="V380" s="55"/>
      <c r="W380" s="11"/>
      <c r="X380" s="10"/>
      <c r="Y380" s="10"/>
      <c r="Z380" s="10"/>
      <c r="AA380" s="10"/>
      <c r="AB380" s="10"/>
      <c r="AC380" s="10"/>
      <c r="AD380" s="16"/>
      <c r="AE380" s="16"/>
      <c r="AF380" s="10"/>
      <c r="AG380" s="11"/>
      <c r="AH380" s="11"/>
      <c r="AI380" s="11"/>
      <c r="AJ380" s="11"/>
      <c r="AK380" s="16"/>
      <c r="AL380" s="16"/>
      <c r="AM380" s="99"/>
      <c r="AN380" s="106">
        <v>764024</v>
      </c>
    </row>
    <row r="381" spans="1:40" ht="15.75" thickBot="1" x14ac:dyDescent="0.3">
      <c r="A381" s="46">
        <v>6069</v>
      </c>
      <c r="B381" s="94" t="s">
        <v>408</v>
      </c>
      <c r="C381" s="58">
        <v>0</v>
      </c>
      <c r="D381" s="120">
        <v>0</v>
      </c>
      <c r="E381" s="10">
        <v>0</v>
      </c>
      <c r="F381" s="25">
        <v>7771</v>
      </c>
      <c r="G381" s="25">
        <v>0</v>
      </c>
      <c r="H381" s="16">
        <v>7771</v>
      </c>
      <c r="I381" s="16">
        <v>-7771</v>
      </c>
      <c r="J381" s="25">
        <v>0</v>
      </c>
      <c r="K381" s="25">
        <v>0</v>
      </c>
      <c r="L381" s="58">
        <v>0</v>
      </c>
      <c r="M381" s="58">
        <v>0</v>
      </c>
      <c r="N381" s="25"/>
      <c r="O381" s="90">
        <v>0</v>
      </c>
      <c r="P381" s="92">
        <v>-7771</v>
      </c>
      <c r="Q381" s="55"/>
      <c r="R381" s="43"/>
      <c r="S381" s="55">
        <v>0</v>
      </c>
      <c r="T381" s="43"/>
      <c r="U381" s="43"/>
      <c r="V381" s="55"/>
      <c r="W381" s="11"/>
      <c r="X381" s="10"/>
      <c r="Y381" s="10"/>
      <c r="Z381" s="10"/>
      <c r="AA381" s="11">
        <v>7771</v>
      </c>
      <c r="AB381" s="10"/>
      <c r="AC381" s="10"/>
      <c r="AD381" s="16"/>
      <c r="AE381" s="16"/>
      <c r="AF381" s="10"/>
      <c r="AG381" s="11"/>
      <c r="AH381" s="11"/>
      <c r="AI381" s="11"/>
      <c r="AJ381" s="11"/>
      <c r="AK381" s="16"/>
      <c r="AL381" s="16"/>
      <c r="AM381" s="99"/>
      <c r="AN381" s="106">
        <v>0</v>
      </c>
    </row>
    <row r="382" spans="1:40" ht="15.75" thickBot="1" x14ac:dyDescent="0.3">
      <c r="A382" s="46">
        <v>6104</v>
      </c>
      <c r="B382" s="94" t="s">
        <v>409</v>
      </c>
      <c r="C382" s="58">
        <v>287819</v>
      </c>
      <c r="D382" s="120">
        <v>12723</v>
      </c>
      <c r="E382" s="10">
        <v>300542</v>
      </c>
      <c r="F382" s="25">
        <v>183901</v>
      </c>
      <c r="G382" s="25">
        <v>0</v>
      </c>
      <c r="H382" s="16">
        <v>183901</v>
      </c>
      <c r="I382" s="16">
        <v>116641</v>
      </c>
      <c r="J382" s="25">
        <v>0</v>
      </c>
      <c r="K382" s="25">
        <v>0</v>
      </c>
      <c r="L382" s="58">
        <v>0</v>
      </c>
      <c r="M382" s="58">
        <v>0</v>
      </c>
      <c r="N382" s="25"/>
      <c r="O382" s="90">
        <v>0</v>
      </c>
      <c r="P382" s="92">
        <v>116641</v>
      </c>
      <c r="Q382" s="55"/>
      <c r="R382" s="43"/>
      <c r="S382" s="55">
        <v>0</v>
      </c>
      <c r="T382" s="34"/>
      <c r="U382" s="34"/>
      <c r="V382" s="55"/>
      <c r="W382" s="11"/>
      <c r="X382" s="10"/>
      <c r="Y382" s="10"/>
      <c r="Z382" s="10"/>
      <c r="AA382" s="10"/>
      <c r="AB382" s="10"/>
      <c r="AC382" s="10"/>
      <c r="AD382" s="16"/>
      <c r="AE382" s="16"/>
      <c r="AF382" s="10"/>
      <c r="AG382" s="11"/>
      <c r="AH382" s="11"/>
      <c r="AI382" s="11"/>
      <c r="AJ382" s="11"/>
      <c r="AK382" s="16"/>
      <c r="AL382" s="16"/>
      <c r="AM382" s="99"/>
      <c r="AN382" s="106">
        <v>116641</v>
      </c>
    </row>
    <row r="383" spans="1:40" ht="15.75" thickBot="1" x14ac:dyDescent="0.3">
      <c r="A383" s="46">
        <v>6113</v>
      </c>
      <c r="B383" s="94" t="s">
        <v>410</v>
      </c>
      <c r="C383" s="58">
        <v>1299938</v>
      </c>
      <c r="D383" s="120">
        <v>38169</v>
      </c>
      <c r="E383" s="10">
        <v>1338107</v>
      </c>
      <c r="F383" s="25">
        <v>650372</v>
      </c>
      <c r="G383" s="25">
        <v>0</v>
      </c>
      <c r="H383" s="16">
        <v>650372</v>
      </c>
      <c r="I383" s="16">
        <v>687735</v>
      </c>
      <c r="J383" s="25">
        <v>44253</v>
      </c>
      <c r="K383" s="25">
        <v>0</v>
      </c>
      <c r="L383" s="58">
        <v>0</v>
      </c>
      <c r="M383" s="58">
        <v>0</v>
      </c>
      <c r="N383" s="25"/>
      <c r="O383" s="90">
        <v>0</v>
      </c>
      <c r="P383" s="92">
        <v>643482</v>
      </c>
      <c r="Q383" s="55"/>
      <c r="R383" s="43"/>
      <c r="S383" s="55">
        <v>44253</v>
      </c>
      <c r="T383" s="34"/>
      <c r="U383" s="34"/>
      <c r="V383" s="55"/>
      <c r="W383" s="11"/>
      <c r="X383" s="10"/>
      <c r="Y383" s="10"/>
      <c r="Z383" s="10"/>
      <c r="AA383" s="10"/>
      <c r="AB383" s="10"/>
      <c r="AC383" s="10"/>
      <c r="AD383" s="16"/>
      <c r="AE383" s="16"/>
      <c r="AF383" s="10"/>
      <c r="AG383" s="11"/>
      <c r="AH383" s="11"/>
      <c r="AI383" s="11"/>
      <c r="AJ383" s="11"/>
      <c r="AK383" s="16"/>
      <c r="AL383" s="16"/>
      <c r="AM383" s="99"/>
      <c r="AN383" s="106">
        <v>687735</v>
      </c>
    </row>
    <row r="384" spans="1:40" ht="15.75" thickBot="1" x14ac:dyDescent="0.3">
      <c r="A384" s="46">
        <v>6083</v>
      </c>
      <c r="B384" s="94" t="s">
        <v>411</v>
      </c>
      <c r="C384" s="58">
        <v>590108</v>
      </c>
      <c r="D384" s="120">
        <v>0</v>
      </c>
      <c r="E384" s="10">
        <v>590108</v>
      </c>
      <c r="F384" s="25">
        <v>621919</v>
      </c>
      <c r="G384" s="25">
        <v>0</v>
      </c>
      <c r="H384" s="16">
        <v>621919</v>
      </c>
      <c r="I384" s="16">
        <v>-31811</v>
      </c>
      <c r="J384" s="25">
        <v>0</v>
      </c>
      <c r="K384" s="25">
        <v>12723</v>
      </c>
      <c r="L384" s="58">
        <v>0</v>
      </c>
      <c r="M384" s="58">
        <v>5629.53</v>
      </c>
      <c r="N384" s="25"/>
      <c r="O384" s="90">
        <v>0</v>
      </c>
      <c r="P384" s="92">
        <v>-50163.53</v>
      </c>
      <c r="Q384" s="55"/>
      <c r="R384" s="43"/>
      <c r="S384" s="55">
        <v>50163.53</v>
      </c>
      <c r="T384" s="34"/>
      <c r="U384" s="34"/>
      <c r="V384" s="55"/>
      <c r="W384" s="11"/>
      <c r="X384" s="10"/>
      <c r="Y384" s="10"/>
      <c r="Z384" s="10"/>
      <c r="AA384" s="10"/>
      <c r="AB384" s="10"/>
      <c r="AC384" s="10"/>
      <c r="AD384" s="16"/>
      <c r="AE384" s="16"/>
      <c r="AF384" s="10"/>
      <c r="AG384" s="11"/>
      <c r="AH384" s="11"/>
      <c r="AI384" s="11"/>
      <c r="AJ384" s="11"/>
      <c r="AK384" s="16"/>
      <c r="AL384" s="16"/>
      <c r="AM384" s="99"/>
      <c r="AN384" s="106">
        <v>0</v>
      </c>
    </row>
    <row r="385" spans="1:40" ht="15.75" thickBot="1" x14ac:dyDescent="0.3">
      <c r="A385" s="46">
        <v>6118</v>
      </c>
      <c r="B385" s="94" t="s">
        <v>412</v>
      </c>
      <c r="C385" s="58">
        <v>288898</v>
      </c>
      <c r="D385" s="120">
        <v>0</v>
      </c>
      <c r="E385" s="10">
        <v>288898</v>
      </c>
      <c r="F385" s="25">
        <v>696339</v>
      </c>
      <c r="G385" s="25">
        <v>0</v>
      </c>
      <c r="H385" s="16">
        <v>696339</v>
      </c>
      <c r="I385" s="16">
        <v>-407441</v>
      </c>
      <c r="J385" s="25">
        <v>26076</v>
      </c>
      <c r="K385" s="25">
        <v>0</v>
      </c>
      <c r="L385" s="58">
        <v>0</v>
      </c>
      <c r="M385" s="58">
        <v>0</v>
      </c>
      <c r="N385" s="25"/>
      <c r="O385" s="90">
        <v>0</v>
      </c>
      <c r="P385" s="92">
        <v>-433517</v>
      </c>
      <c r="Q385" s="55"/>
      <c r="R385" s="43"/>
      <c r="S385" s="55">
        <v>433517</v>
      </c>
      <c r="T385" s="34"/>
      <c r="U385" s="34"/>
      <c r="V385" s="55"/>
      <c r="W385" s="11"/>
      <c r="X385" s="10"/>
      <c r="Y385" s="10"/>
      <c r="Z385" s="10"/>
      <c r="AA385" s="10"/>
      <c r="AB385" s="10"/>
      <c r="AC385" s="10"/>
      <c r="AD385" s="16"/>
      <c r="AE385" s="16"/>
      <c r="AF385" s="10"/>
      <c r="AG385" s="11"/>
      <c r="AH385" s="11"/>
      <c r="AI385" s="11"/>
      <c r="AJ385" s="11"/>
      <c r="AK385" s="16"/>
      <c r="AL385" s="16"/>
      <c r="AM385" s="99"/>
      <c r="AN385" s="106">
        <v>0</v>
      </c>
    </row>
    <row r="386" spans="1:40" ht="15.75" thickBot="1" x14ac:dyDescent="0.3">
      <c r="A386" s="46">
        <v>6125</v>
      </c>
      <c r="B386" s="94" t="s">
        <v>413</v>
      </c>
      <c r="C386" s="58">
        <v>626021</v>
      </c>
      <c r="D386" s="120">
        <v>0</v>
      </c>
      <c r="E386" s="10">
        <v>626021</v>
      </c>
      <c r="F386" s="25">
        <v>2359401</v>
      </c>
      <c r="G386" s="25">
        <v>0</v>
      </c>
      <c r="H386" s="16">
        <v>2359401</v>
      </c>
      <c r="I386" s="16">
        <v>-1733380</v>
      </c>
      <c r="J386" s="25">
        <v>1266862</v>
      </c>
      <c r="K386" s="25">
        <v>0</v>
      </c>
      <c r="L386" s="58">
        <v>0</v>
      </c>
      <c r="M386" s="58">
        <v>0</v>
      </c>
      <c r="N386" s="25"/>
      <c r="O386" s="90">
        <v>0</v>
      </c>
      <c r="P386" s="92">
        <v>-3000242</v>
      </c>
      <c r="Q386" s="55"/>
      <c r="R386" s="43"/>
      <c r="S386" s="55">
        <v>3000242</v>
      </c>
      <c r="T386" s="34"/>
      <c r="U386" s="34"/>
      <c r="V386" s="55"/>
      <c r="W386" s="11"/>
      <c r="X386" s="10"/>
      <c r="Y386" s="10"/>
      <c r="Z386" s="10"/>
      <c r="AA386" s="10"/>
      <c r="AB386" s="10"/>
      <c r="AC386" s="10"/>
      <c r="AD386" s="16"/>
      <c r="AE386" s="16"/>
      <c r="AF386" s="10"/>
      <c r="AG386" s="11"/>
      <c r="AH386" s="11"/>
      <c r="AI386" s="11"/>
      <c r="AJ386" s="11"/>
      <c r="AK386" s="16"/>
      <c r="AL386" s="16"/>
      <c r="AM386" s="99"/>
      <c r="AN386" s="106">
        <v>0</v>
      </c>
    </row>
    <row r="387" spans="1:40" ht="15.75" thickBot="1" x14ac:dyDescent="0.3">
      <c r="A387" s="46">
        <v>6174</v>
      </c>
      <c r="B387" s="94" t="s">
        <v>414</v>
      </c>
      <c r="C387" s="58">
        <v>7729906</v>
      </c>
      <c r="D387" s="120">
        <v>64301</v>
      </c>
      <c r="E387" s="10">
        <v>7794207</v>
      </c>
      <c r="F387" s="25">
        <v>5309210</v>
      </c>
      <c r="G387" s="25">
        <v>31084</v>
      </c>
      <c r="H387" s="16">
        <v>5340294</v>
      </c>
      <c r="I387" s="16">
        <v>2453913</v>
      </c>
      <c r="J387" s="25">
        <v>2239543.2599999998</v>
      </c>
      <c r="K387" s="25">
        <v>270410.73</v>
      </c>
      <c r="L387" s="58">
        <v>0</v>
      </c>
      <c r="M387" s="58">
        <v>0</v>
      </c>
      <c r="N387" s="25"/>
      <c r="O387" s="90">
        <v>0</v>
      </c>
      <c r="P387" s="92">
        <v>-56040.99</v>
      </c>
      <c r="Q387" s="55"/>
      <c r="R387" s="43"/>
      <c r="S387" s="55">
        <v>2509953.9900000002</v>
      </c>
      <c r="T387" s="34"/>
      <c r="U387" s="34"/>
      <c r="V387" s="55"/>
      <c r="W387" s="11"/>
      <c r="X387" s="10"/>
      <c r="Y387" s="10"/>
      <c r="Z387" s="10"/>
      <c r="AA387" s="10"/>
      <c r="AB387" s="10"/>
      <c r="AC387" s="10"/>
      <c r="AD387" s="16"/>
      <c r="AE387" s="16"/>
      <c r="AF387" s="10"/>
      <c r="AG387" s="11"/>
      <c r="AH387" s="11"/>
      <c r="AI387" s="11"/>
      <c r="AJ387" s="11"/>
      <c r="AK387" s="16"/>
      <c r="AL387" s="16"/>
      <c r="AM387" s="99"/>
      <c r="AN387" s="106">
        <v>2453913</v>
      </c>
    </row>
    <row r="388" spans="1:40" ht="15.75" thickBot="1" x14ac:dyDescent="0.3">
      <c r="A388" s="46">
        <v>6181</v>
      </c>
      <c r="B388" s="94" t="s">
        <v>415</v>
      </c>
      <c r="C388" s="58">
        <v>1750464</v>
      </c>
      <c r="D388" s="120">
        <v>0</v>
      </c>
      <c r="E388" s="10">
        <v>1750464</v>
      </c>
      <c r="F388" s="25">
        <v>218565</v>
      </c>
      <c r="G388" s="25">
        <v>7771</v>
      </c>
      <c r="H388" s="16">
        <v>226336</v>
      </c>
      <c r="I388" s="16">
        <v>1524128</v>
      </c>
      <c r="J388" s="25">
        <v>8692</v>
      </c>
      <c r="K388" s="25">
        <v>12723</v>
      </c>
      <c r="L388" s="58">
        <v>17822</v>
      </c>
      <c r="M388" s="58">
        <v>0</v>
      </c>
      <c r="N388" s="25"/>
      <c r="O388" s="90">
        <v>0</v>
      </c>
      <c r="P388" s="92">
        <v>1484891</v>
      </c>
      <c r="Q388" s="55"/>
      <c r="R388" s="43"/>
      <c r="S388" s="55">
        <v>39237</v>
      </c>
      <c r="T388" s="34"/>
      <c r="U388" s="34"/>
      <c r="V388" s="55"/>
      <c r="W388" s="11"/>
      <c r="X388" s="10"/>
      <c r="Y388" s="10"/>
      <c r="Z388" s="10"/>
      <c r="AA388" s="10"/>
      <c r="AB388" s="10"/>
      <c r="AC388" s="10"/>
      <c r="AD388" s="16"/>
      <c r="AE388" s="16"/>
      <c r="AF388" s="10"/>
      <c r="AG388" s="11"/>
      <c r="AH388" s="11"/>
      <c r="AI388" s="11"/>
      <c r="AJ388" s="11"/>
      <c r="AK388" s="16"/>
      <c r="AL388" s="16"/>
      <c r="AM388" s="99"/>
      <c r="AN388" s="106">
        <v>1524128</v>
      </c>
    </row>
    <row r="389" spans="1:40" ht="15.75" thickBot="1" x14ac:dyDescent="0.3">
      <c r="A389" s="46">
        <v>6195</v>
      </c>
      <c r="B389" s="94" t="s">
        <v>416</v>
      </c>
      <c r="C389" s="58">
        <v>941916</v>
      </c>
      <c r="D389" s="120">
        <v>0</v>
      </c>
      <c r="E389" s="10">
        <v>941916</v>
      </c>
      <c r="F389" s="25">
        <v>1022484</v>
      </c>
      <c r="G389" s="25">
        <v>20494</v>
      </c>
      <c r="H389" s="16">
        <v>1042978</v>
      </c>
      <c r="I389" s="16">
        <v>-101062</v>
      </c>
      <c r="J389" s="25">
        <v>298201</v>
      </c>
      <c r="K389" s="25">
        <v>0</v>
      </c>
      <c r="L389" s="58">
        <v>0</v>
      </c>
      <c r="M389" s="58">
        <v>0</v>
      </c>
      <c r="N389" s="25"/>
      <c r="O389" s="90">
        <v>0</v>
      </c>
      <c r="P389" s="92">
        <v>-399263</v>
      </c>
      <c r="Q389" s="55"/>
      <c r="R389" s="43"/>
      <c r="S389" s="55">
        <v>399263</v>
      </c>
      <c r="T389" s="34"/>
      <c r="U389" s="34"/>
      <c r="V389" s="55"/>
      <c r="W389" s="11"/>
      <c r="X389" s="10"/>
      <c r="Y389" s="10"/>
      <c r="Z389" s="10"/>
      <c r="AA389" s="10"/>
      <c r="AB389" s="10"/>
      <c r="AC389" s="10"/>
      <c r="AD389" s="16"/>
      <c r="AE389" s="16"/>
      <c r="AF389" s="10"/>
      <c r="AG389" s="11"/>
      <c r="AH389" s="11"/>
      <c r="AI389" s="11"/>
      <c r="AJ389" s="11"/>
      <c r="AK389" s="16"/>
      <c r="AL389" s="16"/>
      <c r="AM389" s="99"/>
      <c r="AN389" s="106">
        <v>0</v>
      </c>
    </row>
    <row r="390" spans="1:40" ht="15.75" thickBot="1" x14ac:dyDescent="0.3">
      <c r="A390" s="46">
        <v>6216</v>
      </c>
      <c r="B390" s="94" t="s">
        <v>417</v>
      </c>
      <c r="C390" s="58">
        <v>558891</v>
      </c>
      <c r="D390" s="120">
        <v>0</v>
      </c>
      <c r="E390" s="10">
        <v>558891</v>
      </c>
      <c r="F390" s="25">
        <v>1792296</v>
      </c>
      <c r="G390" s="25">
        <v>0</v>
      </c>
      <c r="H390" s="16">
        <v>1792296</v>
      </c>
      <c r="I390" s="16">
        <v>-1233405</v>
      </c>
      <c r="J390" s="25">
        <v>521257</v>
      </c>
      <c r="K390" s="25">
        <v>181078.8</v>
      </c>
      <c r="L390" s="58">
        <v>0</v>
      </c>
      <c r="M390" s="58">
        <v>0</v>
      </c>
      <c r="N390" s="25"/>
      <c r="O390" s="90">
        <v>0</v>
      </c>
      <c r="P390" s="92">
        <v>-1935740.8</v>
      </c>
      <c r="Q390" s="55"/>
      <c r="R390" s="43"/>
      <c r="S390" s="55">
        <v>1935740.8</v>
      </c>
      <c r="T390" s="34"/>
      <c r="U390" s="34"/>
      <c r="V390" s="55"/>
      <c r="W390" s="11"/>
      <c r="X390" s="10"/>
      <c r="Y390" s="10"/>
      <c r="Z390" s="10"/>
      <c r="AA390" s="10"/>
      <c r="AB390" s="10"/>
      <c r="AC390" s="10"/>
      <c r="AD390" s="16"/>
      <c r="AE390" s="16"/>
      <c r="AF390" s="10"/>
      <c r="AG390" s="11"/>
      <c r="AH390" s="11"/>
      <c r="AI390" s="11"/>
      <c r="AJ390" s="11"/>
      <c r="AK390" s="16"/>
      <c r="AL390" s="16"/>
      <c r="AM390" s="99"/>
      <c r="AN390" s="106">
        <v>0</v>
      </c>
    </row>
    <row r="391" spans="1:40" ht="15.75" thickBot="1" x14ac:dyDescent="0.3">
      <c r="A391" s="46">
        <v>6223</v>
      </c>
      <c r="B391" s="94" t="s">
        <v>418</v>
      </c>
      <c r="C391" s="58">
        <v>2179873</v>
      </c>
      <c r="D391" s="120">
        <v>0</v>
      </c>
      <c r="E391" s="10">
        <v>2179873</v>
      </c>
      <c r="F391" s="25">
        <v>3564178</v>
      </c>
      <c r="G391" s="25">
        <v>0</v>
      </c>
      <c r="H391" s="16">
        <v>3564178</v>
      </c>
      <c r="I391" s="16">
        <v>-1384305</v>
      </c>
      <c r="J391" s="25">
        <v>1165583</v>
      </c>
      <c r="K391" s="25">
        <v>114507</v>
      </c>
      <c r="L391" s="58">
        <v>0</v>
      </c>
      <c r="M391" s="58">
        <v>0</v>
      </c>
      <c r="N391" s="25"/>
      <c r="O391" s="90">
        <v>0</v>
      </c>
      <c r="P391" s="92">
        <v>-2664395</v>
      </c>
      <c r="Q391" s="55"/>
      <c r="R391" s="43"/>
      <c r="S391" s="55">
        <v>2664395</v>
      </c>
      <c r="T391" s="34"/>
      <c r="U391" s="34"/>
      <c r="V391" s="55"/>
      <c r="W391" s="11"/>
      <c r="X391" s="10"/>
      <c r="Y391" s="10"/>
      <c r="Z391" s="10"/>
      <c r="AA391" s="10"/>
      <c r="AB391" s="10"/>
      <c r="AC391" s="10"/>
      <c r="AD391" s="16"/>
      <c r="AE391" s="16"/>
      <c r="AF391" s="10"/>
      <c r="AG391" s="11"/>
      <c r="AH391" s="11"/>
      <c r="AI391" s="11"/>
      <c r="AJ391" s="11"/>
      <c r="AK391" s="16"/>
      <c r="AL391" s="16"/>
      <c r="AM391" s="99"/>
      <c r="AN391" s="106">
        <v>0</v>
      </c>
    </row>
    <row r="392" spans="1:40" ht="15.75" thickBot="1" x14ac:dyDescent="0.3">
      <c r="A392" s="46">
        <v>6230</v>
      </c>
      <c r="B392" s="94" t="s">
        <v>39</v>
      </c>
      <c r="C392" s="58">
        <v>207244</v>
      </c>
      <c r="D392" s="120">
        <v>0</v>
      </c>
      <c r="E392" s="10">
        <v>207244</v>
      </c>
      <c r="F392" s="25">
        <v>430173</v>
      </c>
      <c r="G392" s="25">
        <v>0</v>
      </c>
      <c r="H392" s="16">
        <v>430173</v>
      </c>
      <c r="I392" s="16">
        <v>-222929</v>
      </c>
      <c r="J392" s="25">
        <v>37499</v>
      </c>
      <c r="K392" s="25">
        <v>0</v>
      </c>
      <c r="L392" s="58">
        <v>0</v>
      </c>
      <c r="M392" s="58">
        <v>0</v>
      </c>
      <c r="N392" s="25"/>
      <c r="O392" s="90">
        <v>0</v>
      </c>
      <c r="P392" s="92">
        <v>-260428</v>
      </c>
      <c r="Q392" s="55">
        <v>21614</v>
      </c>
      <c r="R392" s="43">
        <v>26315</v>
      </c>
      <c r="S392" s="55">
        <v>36840</v>
      </c>
      <c r="T392" s="34">
        <v>8373</v>
      </c>
      <c r="U392" s="34">
        <v>5233</v>
      </c>
      <c r="V392" s="57">
        <v>7326</v>
      </c>
      <c r="W392" s="11">
        <v>29422</v>
      </c>
      <c r="X392" s="10"/>
      <c r="Y392" s="10">
        <v>54925</v>
      </c>
      <c r="Z392" s="11">
        <v>54924.91</v>
      </c>
      <c r="AA392" s="10">
        <v>15455.09</v>
      </c>
      <c r="AB392" s="10"/>
      <c r="AC392" s="10"/>
      <c r="AD392" s="16"/>
      <c r="AE392" s="10"/>
      <c r="AF392" s="10"/>
      <c r="AG392" s="11"/>
      <c r="AH392" s="11"/>
      <c r="AI392" s="11"/>
      <c r="AJ392" s="11"/>
      <c r="AK392" s="16"/>
      <c r="AL392" s="16"/>
      <c r="AM392" s="99"/>
      <c r="AN392" s="106">
        <v>0</v>
      </c>
    </row>
    <row r="393" spans="1:40" ht="15.75" thickBot="1" x14ac:dyDescent="0.3">
      <c r="A393" s="46">
        <v>6237</v>
      </c>
      <c r="B393" s="94" t="s">
        <v>419</v>
      </c>
      <c r="C393" s="58">
        <v>970997</v>
      </c>
      <c r="D393" s="120">
        <v>0</v>
      </c>
      <c r="E393" s="10">
        <v>970997</v>
      </c>
      <c r="F393" s="25">
        <v>1332599</v>
      </c>
      <c r="G393" s="25">
        <v>0</v>
      </c>
      <c r="H393" s="16">
        <v>1332599</v>
      </c>
      <c r="I393" s="16">
        <v>-361602</v>
      </c>
      <c r="J393" s="25">
        <v>8046</v>
      </c>
      <c r="K393" s="25">
        <v>0</v>
      </c>
      <c r="L393" s="58">
        <v>0</v>
      </c>
      <c r="M393" s="58">
        <v>0</v>
      </c>
      <c r="N393" s="25"/>
      <c r="O393" s="90">
        <v>0</v>
      </c>
      <c r="P393" s="92">
        <v>-369648</v>
      </c>
      <c r="Q393" s="55"/>
      <c r="R393" s="43"/>
      <c r="S393" s="55">
        <v>369648</v>
      </c>
      <c r="T393" s="34"/>
      <c r="U393" s="34"/>
      <c r="V393" s="55"/>
      <c r="W393" s="11"/>
      <c r="X393" s="10"/>
      <c r="Y393" s="10"/>
      <c r="Z393" s="10"/>
      <c r="AA393" s="10"/>
      <c r="AB393" s="10"/>
      <c r="AC393" s="10"/>
      <c r="AD393" s="16"/>
      <c r="AE393" s="16"/>
      <c r="AF393" s="10"/>
      <c r="AG393" s="11"/>
      <c r="AH393" s="11"/>
      <c r="AI393" s="11"/>
      <c r="AJ393" s="11"/>
      <c r="AK393" s="16"/>
      <c r="AL393" s="16"/>
      <c r="AM393" s="99"/>
      <c r="AN393" s="106">
        <v>0</v>
      </c>
    </row>
    <row r="394" spans="1:40" ht="15.75" thickBot="1" x14ac:dyDescent="0.3">
      <c r="A394" s="46">
        <v>6244</v>
      </c>
      <c r="B394" s="94" t="s">
        <v>420</v>
      </c>
      <c r="C394" s="58">
        <v>10995748</v>
      </c>
      <c r="D394" s="120">
        <v>23313</v>
      </c>
      <c r="E394" s="10">
        <v>11019061</v>
      </c>
      <c r="F394" s="25">
        <v>1543307</v>
      </c>
      <c r="G394" s="25">
        <v>12723</v>
      </c>
      <c r="H394" s="16">
        <v>1556030</v>
      </c>
      <c r="I394" s="16">
        <v>9463031</v>
      </c>
      <c r="J394" s="25">
        <v>549628.91</v>
      </c>
      <c r="K394" s="25">
        <v>85186.07</v>
      </c>
      <c r="L394" s="58">
        <v>0</v>
      </c>
      <c r="M394" s="58">
        <v>0</v>
      </c>
      <c r="N394" s="25"/>
      <c r="O394" s="90">
        <v>0</v>
      </c>
      <c r="P394" s="92">
        <v>8828216.0199999996</v>
      </c>
      <c r="Q394" s="55"/>
      <c r="R394" s="43"/>
      <c r="S394" s="55">
        <v>634814.98</v>
      </c>
      <c r="T394" s="34"/>
      <c r="U394" s="34"/>
      <c r="V394" s="55"/>
      <c r="W394" s="11"/>
      <c r="X394" s="10"/>
      <c r="Y394" s="10"/>
      <c r="Z394" s="10"/>
      <c r="AA394" s="10"/>
      <c r="AB394" s="10"/>
      <c r="AC394" s="10"/>
      <c r="AD394" s="16"/>
      <c r="AE394" s="16"/>
      <c r="AF394" s="10"/>
      <c r="AG394" s="11"/>
      <c r="AH394" s="11"/>
      <c r="AI394" s="11"/>
      <c r="AJ394" s="11"/>
      <c r="AK394" s="16"/>
      <c r="AL394" s="16"/>
      <c r="AM394" s="99"/>
      <c r="AN394" s="106">
        <v>9463031</v>
      </c>
    </row>
    <row r="395" spans="1:40" ht="15.75" thickBot="1" x14ac:dyDescent="0.3">
      <c r="A395" s="46">
        <v>6251</v>
      </c>
      <c r="B395" s="94" t="s">
        <v>421</v>
      </c>
      <c r="C395" s="58">
        <v>268456</v>
      </c>
      <c r="D395" s="120">
        <v>0</v>
      </c>
      <c r="E395" s="10">
        <v>268456</v>
      </c>
      <c r="F395" s="25">
        <v>376987</v>
      </c>
      <c r="G395" s="25">
        <v>0</v>
      </c>
      <c r="H395" s="16">
        <v>376987</v>
      </c>
      <c r="I395" s="16">
        <v>-108531</v>
      </c>
      <c r="J395" s="25">
        <v>0</v>
      </c>
      <c r="K395" s="25">
        <v>0</v>
      </c>
      <c r="L395" s="58">
        <v>0</v>
      </c>
      <c r="M395" s="58">
        <v>5629.53</v>
      </c>
      <c r="N395" s="25"/>
      <c r="O395" s="90">
        <v>0</v>
      </c>
      <c r="P395" s="92">
        <v>-114160.53</v>
      </c>
      <c r="Q395" s="55"/>
      <c r="R395" s="43"/>
      <c r="S395" s="55">
        <v>114160.53</v>
      </c>
      <c r="T395" s="34"/>
      <c r="U395" s="34"/>
      <c r="V395" s="55"/>
      <c r="W395" s="11"/>
      <c r="X395" s="10"/>
      <c r="Y395" s="10"/>
      <c r="Z395" s="10"/>
      <c r="AA395" s="10"/>
      <c r="AB395" s="10"/>
      <c r="AC395" s="10"/>
      <c r="AD395" s="16"/>
      <c r="AE395" s="16"/>
      <c r="AF395" s="10"/>
      <c r="AG395" s="11"/>
      <c r="AH395" s="11"/>
      <c r="AI395" s="11"/>
      <c r="AJ395" s="11"/>
      <c r="AK395" s="16"/>
      <c r="AL395" s="16"/>
      <c r="AM395" s="99"/>
      <c r="AN395" s="106">
        <v>0</v>
      </c>
    </row>
    <row r="396" spans="1:40" ht="15.75" thickBot="1" x14ac:dyDescent="0.3">
      <c r="A396" s="46">
        <v>6293</v>
      </c>
      <c r="B396" s="94" t="s">
        <v>422</v>
      </c>
      <c r="C396" s="58">
        <v>749788</v>
      </c>
      <c r="D396" s="120">
        <v>0</v>
      </c>
      <c r="E396" s="10">
        <v>749788</v>
      </c>
      <c r="F396" s="25">
        <v>651042</v>
      </c>
      <c r="G396" s="25">
        <v>0</v>
      </c>
      <c r="H396" s="16">
        <v>651042</v>
      </c>
      <c r="I396" s="16">
        <v>98746</v>
      </c>
      <c r="J396" s="25">
        <v>0</v>
      </c>
      <c r="K396" s="25">
        <v>0</v>
      </c>
      <c r="L396" s="58">
        <v>0</v>
      </c>
      <c r="M396" s="58">
        <v>0</v>
      </c>
      <c r="N396" s="25"/>
      <c r="O396" s="90">
        <v>0</v>
      </c>
      <c r="P396" s="92">
        <v>98746</v>
      </c>
      <c r="Q396" s="55"/>
      <c r="R396" s="43"/>
      <c r="S396" s="55">
        <v>0</v>
      </c>
      <c r="T396" s="43"/>
      <c r="U396" s="43"/>
      <c r="V396" s="55"/>
      <c r="W396" s="11"/>
      <c r="X396" s="10"/>
      <c r="Y396" s="10"/>
      <c r="Z396" s="10"/>
      <c r="AA396" s="10"/>
      <c r="AB396" s="10"/>
      <c r="AC396" s="10"/>
      <c r="AD396" s="16"/>
      <c r="AE396" s="16"/>
      <c r="AF396" s="10"/>
      <c r="AG396" s="11"/>
      <c r="AH396" s="11"/>
      <c r="AI396" s="11"/>
      <c r="AJ396" s="11"/>
      <c r="AK396" s="16"/>
      <c r="AL396" s="16"/>
      <c r="AM396" s="99"/>
      <c r="AN396" s="106">
        <v>98746</v>
      </c>
    </row>
    <row r="397" spans="1:40" ht="15.75" thickBot="1" x14ac:dyDescent="0.3">
      <c r="A397" s="46">
        <v>6300</v>
      </c>
      <c r="B397" s="94" t="s">
        <v>423</v>
      </c>
      <c r="C397" s="58">
        <v>6079756</v>
      </c>
      <c r="D397" s="120">
        <v>404167</v>
      </c>
      <c r="E397" s="10">
        <v>6483923</v>
      </c>
      <c r="F397" s="25">
        <v>8463215</v>
      </c>
      <c r="G397" s="25">
        <v>154048</v>
      </c>
      <c r="H397" s="16">
        <v>8617263</v>
      </c>
      <c r="I397" s="16">
        <v>-2133340</v>
      </c>
      <c r="J397" s="25">
        <v>2725304.57</v>
      </c>
      <c r="K397" s="25">
        <v>101784</v>
      </c>
      <c r="L397" s="58">
        <v>0</v>
      </c>
      <c r="M397" s="58">
        <v>0</v>
      </c>
      <c r="N397" s="25"/>
      <c r="O397" s="90">
        <v>2222731</v>
      </c>
      <c r="P397" s="92">
        <v>-4960428.57</v>
      </c>
      <c r="Q397" s="55"/>
      <c r="R397" s="43"/>
      <c r="S397" s="55">
        <v>4960428.57</v>
      </c>
      <c r="T397" s="34"/>
      <c r="U397" s="34"/>
      <c r="V397" s="55"/>
      <c r="W397" s="11"/>
      <c r="X397" s="25">
        <v>888352</v>
      </c>
      <c r="Y397" s="25">
        <v>888352</v>
      </c>
      <c r="Z397" s="10"/>
      <c r="AA397" s="10"/>
      <c r="AB397" s="10"/>
      <c r="AC397" s="10"/>
      <c r="AD397" s="16"/>
      <c r="AE397" s="16"/>
      <c r="AF397" s="10"/>
      <c r="AG397" s="11"/>
      <c r="AH397" s="11"/>
      <c r="AI397" s="190">
        <v>446027</v>
      </c>
      <c r="AJ397" s="11"/>
      <c r="AK397" s="16"/>
      <c r="AL397" s="16"/>
      <c r="AM397" s="99"/>
      <c r="AN397" s="106">
        <v>0</v>
      </c>
    </row>
    <row r="398" spans="1:40" ht="15.75" thickBot="1" x14ac:dyDescent="0.3">
      <c r="A398" s="46">
        <v>6307</v>
      </c>
      <c r="B398" s="94" t="s">
        <v>424</v>
      </c>
      <c r="C398" s="58">
        <v>1314395</v>
      </c>
      <c r="D398" s="120">
        <v>0</v>
      </c>
      <c r="E398" s="10">
        <v>1314395</v>
      </c>
      <c r="F398" s="25">
        <v>3567060</v>
      </c>
      <c r="G398" s="25">
        <v>0</v>
      </c>
      <c r="H398" s="16">
        <v>3567060</v>
      </c>
      <c r="I398" s="16">
        <v>-2252665</v>
      </c>
      <c r="J398" s="25">
        <v>1633171.6</v>
      </c>
      <c r="K398" s="25">
        <v>222652.5</v>
      </c>
      <c r="L398" s="58">
        <v>0</v>
      </c>
      <c r="M398" s="58">
        <v>0</v>
      </c>
      <c r="N398" s="25"/>
      <c r="O398" s="90">
        <v>0</v>
      </c>
      <c r="P398" s="92">
        <v>-4108489.1</v>
      </c>
      <c r="Q398" s="55"/>
      <c r="R398" s="43"/>
      <c r="S398" s="55">
        <v>4108489.1</v>
      </c>
      <c r="T398" s="34"/>
      <c r="U398" s="34"/>
      <c r="V398" s="55"/>
      <c r="W398" s="11"/>
      <c r="X398" s="10"/>
      <c r="Y398" s="10"/>
      <c r="Z398" s="10"/>
      <c r="AA398" s="10"/>
      <c r="AB398" s="10"/>
      <c r="AC398" s="10"/>
      <c r="AD398" s="16"/>
      <c r="AE398" s="16"/>
      <c r="AF398" s="10"/>
      <c r="AG398" s="11"/>
      <c r="AH398" s="11"/>
      <c r="AI398" s="11"/>
      <c r="AJ398" s="11"/>
      <c r="AK398" s="16"/>
      <c r="AL398" s="16"/>
      <c r="AM398" s="99"/>
      <c r="AN398" s="106">
        <v>0</v>
      </c>
    </row>
    <row r="399" spans="1:40" ht="15.75" thickBot="1" x14ac:dyDescent="0.3">
      <c r="A399" s="46">
        <v>6328</v>
      </c>
      <c r="B399" s="94" t="s">
        <v>425</v>
      </c>
      <c r="C399" s="58">
        <v>221854</v>
      </c>
      <c r="D399" s="120">
        <v>23313</v>
      </c>
      <c r="E399" s="10">
        <v>245167</v>
      </c>
      <c r="F399" s="25">
        <v>2274554</v>
      </c>
      <c r="G399" s="25">
        <v>0</v>
      </c>
      <c r="H399" s="16">
        <v>2274554</v>
      </c>
      <c r="I399" s="16">
        <v>-2029387</v>
      </c>
      <c r="J399" s="25">
        <v>249925</v>
      </c>
      <c r="K399" s="25">
        <v>0</v>
      </c>
      <c r="L399" s="58">
        <v>0</v>
      </c>
      <c r="M399" s="58">
        <v>0</v>
      </c>
      <c r="N399" s="25"/>
      <c r="O399" s="90">
        <v>0</v>
      </c>
      <c r="P399" s="92">
        <v>-2279312</v>
      </c>
      <c r="Q399" s="55"/>
      <c r="R399" s="43"/>
      <c r="S399" s="55">
        <v>2279312</v>
      </c>
      <c r="T399" s="34"/>
      <c r="U399" s="34"/>
      <c r="V399" s="55"/>
      <c r="W399" s="11"/>
      <c r="X399" s="10"/>
      <c r="Y399" s="10"/>
      <c r="Z399" s="10"/>
      <c r="AA399" s="10"/>
      <c r="AB399" s="10"/>
      <c r="AC399" s="10"/>
      <c r="AD399" s="16"/>
      <c r="AE399" s="16"/>
      <c r="AF399" s="10"/>
      <c r="AG399" s="11"/>
      <c r="AH399" s="11"/>
      <c r="AI399" s="11"/>
      <c r="AJ399" s="11"/>
      <c r="AK399" s="16"/>
      <c r="AL399" s="16"/>
      <c r="AM399" s="99"/>
      <c r="AN399" s="106">
        <v>0</v>
      </c>
    </row>
    <row r="400" spans="1:40" ht="15.75" thickBot="1" x14ac:dyDescent="0.3">
      <c r="A400" s="46">
        <v>6370</v>
      </c>
      <c r="B400" s="94" t="s">
        <v>426</v>
      </c>
      <c r="C400" s="58">
        <v>1830055</v>
      </c>
      <c r="D400" s="120">
        <v>0</v>
      </c>
      <c r="E400" s="10">
        <v>1830055</v>
      </c>
      <c r="F400" s="25">
        <v>1149235</v>
      </c>
      <c r="G400" s="25">
        <v>0</v>
      </c>
      <c r="H400" s="16">
        <v>1149235</v>
      </c>
      <c r="I400" s="16">
        <v>680820</v>
      </c>
      <c r="J400" s="25">
        <v>216449</v>
      </c>
      <c r="K400" s="25">
        <v>38169</v>
      </c>
      <c r="L400" s="58">
        <v>0</v>
      </c>
      <c r="M400" s="58">
        <v>0</v>
      </c>
      <c r="N400" s="25"/>
      <c r="O400" s="90">
        <v>0</v>
      </c>
      <c r="P400" s="92">
        <v>426202</v>
      </c>
      <c r="Q400" s="55"/>
      <c r="R400" s="43"/>
      <c r="S400" s="55">
        <v>254618</v>
      </c>
      <c r="T400" s="34"/>
      <c r="U400" s="34"/>
      <c r="V400" s="55"/>
      <c r="W400" s="11"/>
      <c r="X400" s="10"/>
      <c r="Y400" s="10"/>
      <c r="Z400" s="10"/>
      <c r="AA400" s="10"/>
      <c r="AB400" s="10"/>
      <c r="AC400" s="10"/>
      <c r="AD400" s="16"/>
      <c r="AE400" s="16"/>
      <c r="AF400" s="10"/>
      <c r="AG400" s="11"/>
      <c r="AH400" s="11"/>
      <c r="AI400" s="11"/>
      <c r="AJ400" s="11"/>
      <c r="AK400" s="16"/>
      <c r="AL400" s="16"/>
      <c r="AM400" s="99"/>
      <c r="AN400" s="106">
        <v>680820</v>
      </c>
    </row>
    <row r="401" spans="1:40" ht="15.75" thickBot="1" x14ac:dyDescent="0.3">
      <c r="A401" s="46">
        <v>6321</v>
      </c>
      <c r="B401" s="94" t="s">
        <v>427</v>
      </c>
      <c r="C401" s="58">
        <v>419905</v>
      </c>
      <c r="D401" s="120">
        <v>0</v>
      </c>
      <c r="E401" s="10">
        <v>419905</v>
      </c>
      <c r="F401" s="25">
        <v>1052242</v>
      </c>
      <c r="G401" s="25">
        <v>0</v>
      </c>
      <c r="H401" s="16">
        <v>1052242</v>
      </c>
      <c r="I401" s="16">
        <v>-632337</v>
      </c>
      <c r="J401" s="25">
        <v>42168</v>
      </c>
      <c r="K401" s="25">
        <v>12723</v>
      </c>
      <c r="L401" s="58">
        <v>0</v>
      </c>
      <c r="M401" s="58">
        <v>0</v>
      </c>
      <c r="N401" s="25"/>
      <c r="O401" s="90">
        <v>0</v>
      </c>
      <c r="P401" s="92">
        <v>-687228</v>
      </c>
      <c r="Q401" s="55"/>
      <c r="R401" s="43"/>
      <c r="S401" s="55">
        <v>687228</v>
      </c>
      <c r="T401" s="34"/>
      <c r="U401" s="34"/>
      <c r="V401" s="55"/>
      <c r="W401" s="11"/>
      <c r="X401" s="10"/>
      <c r="Y401" s="10"/>
      <c r="Z401" s="10"/>
      <c r="AA401" s="10"/>
      <c r="AB401" s="10"/>
      <c r="AC401" s="10"/>
      <c r="AD401" s="16"/>
      <c r="AE401" s="16"/>
      <c r="AF401" s="10"/>
      <c r="AG401" s="11"/>
      <c r="AH401" s="11"/>
      <c r="AI401" s="11"/>
      <c r="AJ401" s="11"/>
      <c r="AK401" s="16"/>
      <c r="AL401" s="16"/>
      <c r="AM401" s="99"/>
      <c r="AN401" s="106">
        <v>0</v>
      </c>
    </row>
    <row r="402" spans="1:40" ht="15.75" thickBot="1" x14ac:dyDescent="0.3">
      <c r="A402" s="46">
        <v>6335</v>
      </c>
      <c r="B402" s="94" t="s">
        <v>428</v>
      </c>
      <c r="C402" s="58">
        <v>579364</v>
      </c>
      <c r="D402" s="120">
        <v>0</v>
      </c>
      <c r="E402" s="10">
        <v>579364</v>
      </c>
      <c r="F402" s="25">
        <v>1566025</v>
      </c>
      <c r="G402" s="25">
        <v>0</v>
      </c>
      <c r="H402" s="16">
        <v>1566025</v>
      </c>
      <c r="I402" s="16">
        <v>-986661</v>
      </c>
      <c r="J402" s="25">
        <v>24138</v>
      </c>
      <c r="K402" s="25">
        <v>0</v>
      </c>
      <c r="L402" s="58">
        <v>0</v>
      </c>
      <c r="M402" s="58">
        <v>11259.06</v>
      </c>
      <c r="N402" s="25"/>
      <c r="O402" s="90">
        <v>0</v>
      </c>
      <c r="P402" s="92">
        <v>-1022058.06</v>
      </c>
      <c r="Q402" s="55"/>
      <c r="R402" s="43"/>
      <c r="S402" s="55">
        <v>1022058.06</v>
      </c>
      <c r="T402" s="34"/>
      <c r="U402" s="34"/>
      <c r="V402" s="55"/>
      <c r="W402" s="11"/>
      <c r="X402" s="10"/>
      <c r="Y402" s="10"/>
      <c r="Z402" s="10"/>
      <c r="AA402" s="10"/>
      <c r="AB402" s="10"/>
      <c r="AC402" s="10"/>
      <c r="AD402" s="16"/>
      <c r="AE402" s="16"/>
      <c r="AF402" s="10"/>
      <c r="AG402" s="11"/>
      <c r="AH402" s="11"/>
      <c r="AI402" s="11"/>
      <c r="AJ402" s="11"/>
      <c r="AK402" s="16"/>
      <c r="AL402" s="16"/>
      <c r="AM402" s="99"/>
      <c r="AN402" s="106">
        <v>0</v>
      </c>
    </row>
    <row r="403" spans="1:40" ht="15.75" thickBot="1" x14ac:dyDescent="0.3">
      <c r="A403" s="46">
        <v>6354</v>
      </c>
      <c r="B403" s="94" t="s">
        <v>429</v>
      </c>
      <c r="C403" s="58">
        <v>400035</v>
      </c>
      <c r="D403" s="120">
        <v>0</v>
      </c>
      <c r="E403" s="10">
        <v>400035</v>
      </c>
      <c r="F403" s="25">
        <v>426280</v>
      </c>
      <c r="G403" s="25">
        <v>0</v>
      </c>
      <c r="H403" s="16">
        <v>426280</v>
      </c>
      <c r="I403" s="16">
        <v>-26245</v>
      </c>
      <c r="J403" s="25">
        <v>8046</v>
      </c>
      <c r="K403" s="25">
        <v>0</v>
      </c>
      <c r="L403" s="58">
        <v>0</v>
      </c>
      <c r="M403" s="58">
        <v>0</v>
      </c>
      <c r="N403" s="25"/>
      <c r="O403" s="90">
        <v>0</v>
      </c>
      <c r="P403" s="92">
        <v>-34291</v>
      </c>
      <c r="Q403" s="55"/>
      <c r="R403" s="43"/>
      <c r="S403" s="55">
        <v>34291</v>
      </c>
      <c r="T403" s="34"/>
      <c r="U403" s="34"/>
      <c r="V403" s="55"/>
      <c r="W403" s="11"/>
      <c r="X403" s="10"/>
      <c r="Y403" s="10"/>
      <c r="Z403" s="10"/>
      <c r="AA403" s="10"/>
      <c r="AB403" s="10"/>
      <c r="AC403" s="10"/>
      <c r="AD403" s="16"/>
      <c r="AE403" s="16"/>
      <c r="AF403" s="10"/>
      <c r="AG403" s="11"/>
      <c r="AH403" s="11"/>
      <c r="AI403" s="11"/>
      <c r="AJ403" s="11"/>
      <c r="AK403" s="16"/>
      <c r="AL403" s="16"/>
      <c r="AM403" s="99"/>
      <c r="AN403" s="106">
        <v>0</v>
      </c>
    </row>
    <row r="404" spans="1:40" ht="15.75" thickBot="1" x14ac:dyDescent="0.3">
      <c r="A404" s="46">
        <v>6384</v>
      </c>
      <c r="B404" s="94" t="s">
        <v>430</v>
      </c>
      <c r="C404" s="58">
        <v>471702</v>
      </c>
      <c r="D404" s="120">
        <v>0</v>
      </c>
      <c r="E404" s="10">
        <v>471702</v>
      </c>
      <c r="F404" s="25">
        <v>496391</v>
      </c>
      <c r="G404" s="25">
        <v>0</v>
      </c>
      <c r="H404" s="16">
        <v>496391</v>
      </c>
      <c r="I404" s="16">
        <v>-24689</v>
      </c>
      <c r="J404" s="25">
        <v>66952</v>
      </c>
      <c r="K404" s="25">
        <v>0</v>
      </c>
      <c r="L404" s="58">
        <v>0</v>
      </c>
      <c r="M404" s="58">
        <v>0</v>
      </c>
      <c r="N404" s="25"/>
      <c r="O404" s="90">
        <v>0</v>
      </c>
      <c r="P404" s="92">
        <v>-91641</v>
      </c>
      <c r="Q404" s="55"/>
      <c r="R404" s="43"/>
      <c r="S404" s="55">
        <v>91641</v>
      </c>
      <c r="T404" s="34"/>
      <c r="U404" s="34"/>
      <c r="V404" s="55"/>
      <c r="W404" s="11"/>
      <c r="X404" s="10"/>
      <c r="Y404" s="10"/>
      <c r="Z404" s="10"/>
      <c r="AA404" s="10"/>
      <c r="AB404" s="10"/>
      <c r="AC404" s="10"/>
      <c r="AD404" s="16"/>
      <c r="AE404" s="16"/>
      <c r="AF404" s="10"/>
      <c r="AG404" s="11"/>
      <c r="AH404" s="11"/>
      <c r="AI404" s="11"/>
      <c r="AJ404" s="11"/>
      <c r="AK404" s="16"/>
      <c r="AL404" s="16"/>
      <c r="AM404" s="99"/>
      <c r="AN404" s="106">
        <v>0</v>
      </c>
    </row>
    <row r="405" spans="1:40" ht="15.75" thickBot="1" x14ac:dyDescent="0.3">
      <c r="A405" s="46">
        <v>6412</v>
      </c>
      <c r="B405" s="94" t="s">
        <v>431</v>
      </c>
      <c r="C405" s="58">
        <v>1418623</v>
      </c>
      <c r="D405" s="120">
        <v>0</v>
      </c>
      <c r="E405" s="10">
        <v>1418623</v>
      </c>
      <c r="F405" s="25">
        <v>611544</v>
      </c>
      <c r="G405" s="25">
        <v>0</v>
      </c>
      <c r="H405" s="16">
        <v>611544</v>
      </c>
      <c r="I405" s="16">
        <v>807079</v>
      </c>
      <c r="J405" s="25">
        <v>0</v>
      </c>
      <c r="K405" s="25">
        <v>0</v>
      </c>
      <c r="L405" s="58">
        <v>0</v>
      </c>
      <c r="M405" s="58">
        <v>0</v>
      </c>
      <c r="N405" s="25"/>
      <c r="O405" s="90">
        <v>0</v>
      </c>
      <c r="P405" s="92">
        <v>807079</v>
      </c>
      <c r="Q405" s="55"/>
      <c r="R405" s="43"/>
      <c r="S405" s="55">
        <v>0</v>
      </c>
      <c r="T405" s="34"/>
      <c r="U405" s="34"/>
      <c r="V405" s="55"/>
      <c r="W405" s="11"/>
      <c r="X405" s="10"/>
      <c r="Y405" s="10"/>
      <c r="Z405" s="10"/>
      <c r="AA405" s="10"/>
      <c r="AB405" s="10"/>
      <c r="AC405" s="10"/>
      <c r="AD405" s="16"/>
      <c r="AE405" s="16"/>
      <c r="AF405" s="10"/>
      <c r="AG405" s="11"/>
      <c r="AH405" s="11"/>
      <c r="AI405" s="11"/>
      <c r="AJ405" s="11"/>
      <c r="AK405" s="16"/>
      <c r="AL405" s="16"/>
      <c r="AM405" s="99"/>
      <c r="AN405" s="106">
        <v>807079</v>
      </c>
    </row>
    <row r="406" spans="1:40" ht="15.75" thickBot="1" x14ac:dyDescent="0.3">
      <c r="A406" s="46">
        <v>6440</v>
      </c>
      <c r="B406" s="94" t="s">
        <v>432</v>
      </c>
      <c r="C406" s="58">
        <v>54526</v>
      </c>
      <c r="D406" s="120">
        <v>0</v>
      </c>
      <c r="E406" s="10">
        <v>54526</v>
      </c>
      <c r="F406" s="25">
        <v>105209</v>
      </c>
      <c r="G406" s="25">
        <v>0</v>
      </c>
      <c r="H406" s="16">
        <v>105209</v>
      </c>
      <c r="I406" s="16">
        <v>-50683</v>
      </c>
      <c r="J406" s="25">
        <v>8046</v>
      </c>
      <c r="K406" s="25">
        <v>0</v>
      </c>
      <c r="L406" s="58">
        <v>0</v>
      </c>
      <c r="M406" s="58">
        <v>0</v>
      </c>
      <c r="N406" s="25"/>
      <c r="O406" s="90">
        <v>0</v>
      </c>
      <c r="P406" s="92">
        <v>-58729</v>
      </c>
      <c r="Q406" s="55">
        <v>11413</v>
      </c>
      <c r="R406" s="43">
        <v>13872</v>
      </c>
      <c r="S406" s="55">
        <v>19421</v>
      </c>
      <c r="T406" s="34"/>
      <c r="U406" s="34"/>
      <c r="V406" s="55">
        <v>14023</v>
      </c>
      <c r="W406" s="11"/>
      <c r="X406" s="10"/>
      <c r="Y406" s="10"/>
      <c r="Z406" s="10"/>
      <c r="AA406" s="10"/>
      <c r="AB406" s="10"/>
      <c r="AC406" s="10"/>
      <c r="AD406" s="16"/>
      <c r="AE406" s="16"/>
      <c r="AF406" s="10"/>
      <c r="AG406" s="11"/>
      <c r="AH406" s="11"/>
      <c r="AI406" s="11"/>
      <c r="AJ406" s="11"/>
      <c r="AK406" s="16"/>
      <c r="AL406" s="16"/>
      <c r="AM406" s="99"/>
      <c r="AN406" s="106">
        <v>0</v>
      </c>
    </row>
    <row r="407" spans="1:40" ht="15.75" thickBot="1" x14ac:dyDescent="0.3">
      <c r="A407" s="46">
        <v>6419</v>
      </c>
      <c r="B407" s="94" t="s">
        <v>433</v>
      </c>
      <c r="C407" s="58">
        <v>38855</v>
      </c>
      <c r="D407" s="120">
        <v>23313</v>
      </c>
      <c r="E407" s="10">
        <v>62168</v>
      </c>
      <c r="F407" s="25">
        <v>200248</v>
      </c>
      <c r="G407" s="25">
        <v>7771</v>
      </c>
      <c r="H407" s="16">
        <v>208019</v>
      </c>
      <c r="I407" s="16">
        <v>-145851</v>
      </c>
      <c r="J407" s="25">
        <v>0</v>
      </c>
      <c r="K407" s="25">
        <v>63615</v>
      </c>
      <c r="L407" s="58">
        <v>0</v>
      </c>
      <c r="M407" s="58">
        <v>0</v>
      </c>
      <c r="N407" s="25"/>
      <c r="O407" s="90">
        <v>0</v>
      </c>
      <c r="P407" s="92">
        <v>-209466</v>
      </c>
      <c r="Q407" s="55"/>
      <c r="R407" s="43"/>
      <c r="S407" s="55">
        <v>209466</v>
      </c>
      <c r="T407" s="34"/>
      <c r="U407" s="34"/>
      <c r="V407" s="55"/>
      <c r="W407" s="11"/>
      <c r="X407" s="10"/>
      <c r="Y407" s="10"/>
      <c r="Z407" s="10"/>
      <c r="AA407" s="10"/>
      <c r="AB407" s="10"/>
      <c r="AC407" s="10"/>
      <c r="AD407" s="16"/>
      <c r="AE407" s="16"/>
      <c r="AF407" s="10"/>
      <c r="AG407" s="11"/>
      <c r="AH407" s="11"/>
      <c r="AI407" s="11"/>
      <c r="AJ407" s="11"/>
      <c r="AK407" s="16"/>
      <c r="AL407" s="16"/>
      <c r="AM407" s="99"/>
      <c r="AN407" s="106">
        <v>0</v>
      </c>
    </row>
    <row r="408" spans="1:40" ht="15.75" thickBot="1" x14ac:dyDescent="0.3">
      <c r="A408" s="46">
        <v>6426</v>
      </c>
      <c r="B408" s="94" t="s">
        <v>434</v>
      </c>
      <c r="C408" s="58">
        <v>611426</v>
      </c>
      <c r="D408" s="120">
        <v>0</v>
      </c>
      <c r="E408" s="10">
        <v>611426</v>
      </c>
      <c r="F408" s="25">
        <v>544318</v>
      </c>
      <c r="G408" s="25">
        <v>0</v>
      </c>
      <c r="H408" s="16">
        <v>544318</v>
      </c>
      <c r="I408" s="16">
        <v>67108</v>
      </c>
      <c r="J408" s="25">
        <v>8692</v>
      </c>
      <c r="K408" s="25">
        <v>0</v>
      </c>
      <c r="L408" s="58">
        <v>0</v>
      </c>
      <c r="M408" s="58">
        <v>0</v>
      </c>
      <c r="N408" s="25"/>
      <c r="O408" s="90">
        <v>0</v>
      </c>
      <c r="P408" s="92">
        <v>58416</v>
      </c>
      <c r="Q408" s="55"/>
      <c r="R408" s="43"/>
      <c r="S408" s="55">
        <v>8692</v>
      </c>
      <c r="T408" s="34"/>
      <c r="U408" s="34"/>
      <c r="V408" s="55"/>
      <c r="W408" s="11"/>
      <c r="X408" s="10"/>
      <c r="Y408" s="10"/>
      <c r="Z408" s="10"/>
      <c r="AA408" s="10"/>
      <c r="AB408" s="10"/>
      <c r="AC408" s="10"/>
      <c r="AD408" s="16"/>
      <c r="AE408" s="16"/>
      <c r="AF408" s="10"/>
      <c r="AG408" s="11"/>
      <c r="AH408" s="11"/>
      <c r="AI408" s="11"/>
      <c r="AJ408" s="11"/>
      <c r="AK408" s="16"/>
      <c r="AL408" s="16"/>
      <c r="AM408" s="99"/>
      <c r="AN408" s="106">
        <v>67108</v>
      </c>
    </row>
    <row r="409" spans="1:40" ht="15.75" thickBot="1" x14ac:dyDescent="0.3">
      <c r="A409" s="46">
        <v>6461</v>
      </c>
      <c r="B409" s="94" t="s">
        <v>435</v>
      </c>
      <c r="C409" s="58">
        <v>473060</v>
      </c>
      <c r="D409" s="120">
        <v>0</v>
      </c>
      <c r="E409" s="10">
        <v>473060</v>
      </c>
      <c r="F409" s="25">
        <v>1352632</v>
      </c>
      <c r="G409" s="25">
        <v>0</v>
      </c>
      <c r="H409" s="16">
        <v>1352632</v>
      </c>
      <c r="I409" s="16">
        <v>-879572</v>
      </c>
      <c r="J409" s="25">
        <v>49568</v>
      </c>
      <c r="K409" s="25">
        <v>12723</v>
      </c>
      <c r="L409" s="58">
        <v>0</v>
      </c>
      <c r="M409" s="58">
        <v>0</v>
      </c>
      <c r="N409" s="25"/>
      <c r="O409" s="90">
        <v>0</v>
      </c>
      <c r="P409" s="92">
        <v>-941863</v>
      </c>
      <c r="Q409" s="55"/>
      <c r="R409" s="43"/>
      <c r="S409" s="55">
        <v>941863</v>
      </c>
      <c r="T409" s="34"/>
      <c r="U409" s="34"/>
      <c r="V409" s="55"/>
      <c r="W409" s="11"/>
      <c r="X409" s="10"/>
      <c r="Y409" s="10"/>
      <c r="Z409" s="10"/>
      <c r="AA409" s="10"/>
      <c r="AB409" s="10"/>
      <c r="AC409" s="10"/>
      <c r="AD409" s="16"/>
      <c r="AE409" s="16"/>
      <c r="AF409" s="10"/>
      <c r="AG409" s="11"/>
      <c r="AH409" s="11"/>
      <c r="AI409" s="11"/>
      <c r="AJ409" s="11"/>
      <c r="AK409" s="16"/>
      <c r="AL409" s="16"/>
      <c r="AM409" s="99"/>
      <c r="AN409" s="106">
        <v>0</v>
      </c>
    </row>
    <row r="410" spans="1:40" ht="15.75" thickBot="1" x14ac:dyDescent="0.3">
      <c r="A410" s="46">
        <v>6470</v>
      </c>
      <c r="B410" s="94" t="s">
        <v>436</v>
      </c>
      <c r="C410" s="58">
        <v>2857278</v>
      </c>
      <c r="D410" s="120">
        <v>144144</v>
      </c>
      <c r="E410" s="10">
        <v>3001422</v>
      </c>
      <c r="F410" s="25">
        <v>855139</v>
      </c>
      <c r="G410" s="25">
        <v>54397</v>
      </c>
      <c r="H410" s="16">
        <v>909536</v>
      </c>
      <c r="I410" s="16">
        <v>2091886</v>
      </c>
      <c r="J410" s="25">
        <v>266595.59999999998</v>
      </c>
      <c r="K410" s="25">
        <v>38169</v>
      </c>
      <c r="L410" s="58">
        <v>0</v>
      </c>
      <c r="M410" s="58">
        <v>0</v>
      </c>
      <c r="N410" s="25"/>
      <c r="O410" s="90">
        <v>0</v>
      </c>
      <c r="P410" s="92">
        <v>1787121.4</v>
      </c>
      <c r="Q410" s="55"/>
      <c r="R410" s="43"/>
      <c r="S410" s="55">
        <v>304764.59999999998</v>
      </c>
      <c r="T410" s="34"/>
      <c r="U410" s="34"/>
      <c r="V410" s="55"/>
      <c r="W410" s="11"/>
      <c r="X410" s="10"/>
      <c r="Y410" s="10"/>
      <c r="Z410" s="10"/>
      <c r="AA410" s="10"/>
      <c r="AB410" s="10"/>
      <c r="AC410" s="10"/>
      <c r="AD410" s="16"/>
      <c r="AE410" s="16"/>
      <c r="AF410" s="10"/>
      <c r="AG410" s="11"/>
      <c r="AH410" s="11"/>
      <c r="AI410" s="11"/>
      <c r="AJ410" s="11"/>
      <c r="AK410" s="16"/>
      <c r="AL410" s="16"/>
      <c r="AM410" s="99"/>
      <c r="AN410" s="106">
        <v>2091886</v>
      </c>
    </row>
    <row r="411" spans="1:40" ht="15.75" thickBot="1" x14ac:dyDescent="0.3">
      <c r="A411" s="46">
        <v>6475</v>
      </c>
      <c r="B411" s="94" t="s">
        <v>40</v>
      </c>
      <c r="C411" s="58">
        <v>718966</v>
      </c>
      <c r="D411" s="120">
        <v>0</v>
      </c>
      <c r="E411" s="10">
        <v>718966</v>
      </c>
      <c r="F411" s="25">
        <v>766074</v>
      </c>
      <c r="G411" s="25">
        <v>0</v>
      </c>
      <c r="H411" s="16">
        <v>766074</v>
      </c>
      <c r="I411" s="16">
        <v>-47108</v>
      </c>
      <c r="J411" s="25">
        <v>8046</v>
      </c>
      <c r="K411" s="25">
        <v>0</v>
      </c>
      <c r="L411" s="58">
        <v>0</v>
      </c>
      <c r="M411" s="58">
        <v>0</v>
      </c>
      <c r="N411" s="25"/>
      <c r="O411" s="90">
        <v>0</v>
      </c>
      <c r="P411" s="92">
        <v>-55154</v>
      </c>
      <c r="Q411" s="55"/>
      <c r="R411" s="43"/>
      <c r="S411" s="55">
        <v>55154</v>
      </c>
      <c r="T411" s="43"/>
      <c r="U411" s="43"/>
      <c r="V411" s="55"/>
      <c r="W411" s="11"/>
      <c r="X411" s="10"/>
      <c r="Y411" s="10"/>
      <c r="Z411" s="10"/>
      <c r="AA411" s="10"/>
      <c r="AB411" s="10"/>
      <c r="AC411" s="10"/>
      <c r="AD411" s="16"/>
      <c r="AE411" s="16"/>
      <c r="AF411" s="10"/>
      <c r="AG411" s="11"/>
      <c r="AH411" s="11"/>
      <c r="AI411" s="11"/>
      <c r="AJ411" s="11"/>
      <c r="AK411" s="16"/>
      <c r="AL411" s="16"/>
      <c r="AM411" s="99"/>
      <c r="AN411" s="106">
        <v>0</v>
      </c>
    </row>
    <row r="412" spans="1:40" ht="15.75" thickBot="1" x14ac:dyDescent="0.3">
      <c r="A412" s="46">
        <v>6482</v>
      </c>
      <c r="B412" s="94" t="s">
        <v>437</v>
      </c>
      <c r="C412" s="58">
        <v>1690631</v>
      </c>
      <c r="D412" s="120">
        <v>0</v>
      </c>
      <c r="E412" s="10">
        <v>1690631</v>
      </c>
      <c r="F412" s="25">
        <v>743867</v>
      </c>
      <c r="G412" s="25">
        <v>0</v>
      </c>
      <c r="H412" s="16">
        <v>743867</v>
      </c>
      <c r="I412" s="16">
        <v>946764</v>
      </c>
      <c r="J412" s="25">
        <v>0</v>
      </c>
      <c r="K412" s="25">
        <v>0</v>
      </c>
      <c r="L412" s="58">
        <v>0</v>
      </c>
      <c r="M412" s="58">
        <v>0</v>
      </c>
      <c r="N412" s="25"/>
      <c r="O412" s="90">
        <v>0</v>
      </c>
      <c r="P412" s="92">
        <v>946764</v>
      </c>
      <c r="Q412" s="55"/>
      <c r="R412" s="43"/>
      <c r="S412" s="55">
        <v>0</v>
      </c>
      <c r="T412" s="34"/>
      <c r="U412" s="34"/>
      <c r="V412" s="55"/>
      <c r="W412" s="11"/>
      <c r="X412" s="10"/>
      <c r="Y412" s="10"/>
      <c r="Z412" s="10"/>
      <c r="AA412" s="10"/>
      <c r="AB412" s="10"/>
      <c r="AC412" s="10"/>
      <c r="AD412" s="16"/>
      <c r="AE412" s="16"/>
      <c r="AF412" s="10"/>
      <c r="AG412" s="11"/>
      <c r="AH412" s="11"/>
      <c r="AI412" s="11"/>
      <c r="AJ412" s="11"/>
      <c r="AK412" s="16"/>
      <c r="AL412" s="16"/>
      <c r="AM412" s="99"/>
      <c r="AN412" s="106">
        <v>946764</v>
      </c>
    </row>
    <row r="413" spans="1:40" ht="15.75" thickBot="1" x14ac:dyDescent="0.3">
      <c r="A413" s="46">
        <v>6545</v>
      </c>
      <c r="B413" s="94" t="s">
        <v>438</v>
      </c>
      <c r="C413" s="58">
        <v>974152</v>
      </c>
      <c r="D413" s="120">
        <v>0</v>
      </c>
      <c r="E413" s="10">
        <v>974152</v>
      </c>
      <c r="F413" s="25">
        <v>752682</v>
      </c>
      <c r="G413" s="25">
        <v>0</v>
      </c>
      <c r="H413" s="16">
        <v>752682</v>
      </c>
      <c r="I413" s="16">
        <v>221470</v>
      </c>
      <c r="J413" s="25">
        <v>8692</v>
      </c>
      <c r="K413" s="25">
        <v>0</v>
      </c>
      <c r="L413" s="58">
        <v>0</v>
      </c>
      <c r="M413" s="58">
        <v>0</v>
      </c>
      <c r="N413" s="25"/>
      <c r="O413" s="90">
        <v>0</v>
      </c>
      <c r="P413" s="92">
        <v>212778</v>
      </c>
      <c r="Q413" s="55"/>
      <c r="R413" s="43"/>
      <c r="S413" s="55">
        <v>8692</v>
      </c>
      <c r="T413" s="34"/>
      <c r="U413" s="34"/>
      <c r="V413" s="55"/>
      <c r="W413" s="11"/>
      <c r="X413" s="10"/>
      <c r="Y413" s="10"/>
      <c r="Z413" s="10"/>
      <c r="AA413" s="10"/>
      <c r="AB413" s="10"/>
      <c r="AC413" s="10"/>
      <c r="AD413" s="16"/>
      <c r="AE413" s="16"/>
      <c r="AF413" s="10"/>
      <c r="AG413" s="11"/>
      <c r="AH413" s="11"/>
      <c r="AI413" s="11"/>
      <c r="AJ413" s="11"/>
      <c r="AK413" s="16"/>
      <c r="AL413" s="16"/>
      <c r="AM413" s="99"/>
      <c r="AN413" s="106">
        <v>221470</v>
      </c>
    </row>
    <row r="414" spans="1:40" ht="15.75" thickBot="1" x14ac:dyDescent="0.3">
      <c r="A414" s="46">
        <v>6608</v>
      </c>
      <c r="B414" s="94" t="s">
        <v>439</v>
      </c>
      <c r="C414" s="58">
        <v>2237677</v>
      </c>
      <c r="D414" s="120">
        <v>0</v>
      </c>
      <c r="E414" s="10">
        <v>2237677</v>
      </c>
      <c r="F414" s="25">
        <v>605181</v>
      </c>
      <c r="G414" s="25">
        <v>0</v>
      </c>
      <c r="H414" s="16">
        <v>605181</v>
      </c>
      <c r="I414" s="16">
        <v>1632496</v>
      </c>
      <c r="J414" s="25">
        <v>113936</v>
      </c>
      <c r="K414" s="25">
        <v>0</v>
      </c>
      <c r="L414" s="58">
        <v>0</v>
      </c>
      <c r="M414" s="58">
        <v>0</v>
      </c>
      <c r="N414" s="25"/>
      <c r="O414" s="90">
        <v>0</v>
      </c>
      <c r="P414" s="92">
        <v>1518560</v>
      </c>
      <c r="Q414" s="55"/>
      <c r="R414" s="43"/>
      <c r="S414" s="55">
        <v>113936</v>
      </c>
      <c r="T414" s="34"/>
      <c r="U414" s="34"/>
      <c r="V414" s="55"/>
      <c r="W414" s="11"/>
      <c r="X414" s="10"/>
      <c r="Y414" s="10"/>
      <c r="Z414" s="10"/>
      <c r="AA414" s="10"/>
      <c r="AB414" s="10"/>
      <c r="AC414" s="10"/>
      <c r="AD414" s="16"/>
      <c r="AE414" s="16"/>
      <c r="AF414" s="10"/>
      <c r="AG414" s="11"/>
      <c r="AH414" s="11"/>
      <c r="AI414" s="11"/>
      <c r="AJ414" s="11"/>
      <c r="AK414" s="16"/>
      <c r="AL414" s="16"/>
      <c r="AM414" s="99"/>
      <c r="AN414" s="106">
        <v>1632496</v>
      </c>
    </row>
    <row r="415" spans="1:40" ht="15.75" thickBot="1" x14ac:dyDescent="0.3">
      <c r="A415" s="46">
        <v>6615</v>
      </c>
      <c r="B415" s="94" t="s">
        <v>13</v>
      </c>
      <c r="C415" s="58">
        <v>79843</v>
      </c>
      <c r="D415" s="120">
        <v>0</v>
      </c>
      <c r="E415" s="10">
        <v>79843</v>
      </c>
      <c r="F415" s="25">
        <v>304028</v>
      </c>
      <c r="G415" s="25">
        <v>0</v>
      </c>
      <c r="H415" s="16">
        <v>304028</v>
      </c>
      <c r="I415" s="16">
        <v>-224185</v>
      </c>
      <c r="J415" s="25">
        <v>0</v>
      </c>
      <c r="K415" s="25">
        <v>0</v>
      </c>
      <c r="L415" s="58">
        <v>0</v>
      </c>
      <c r="M415" s="58">
        <v>0</v>
      </c>
      <c r="N415" s="25"/>
      <c r="O415" s="90">
        <v>0</v>
      </c>
      <c r="P415" s="92">
        <v>-224185</v>
      </c>
      <c r="Q415" s="55">
        <v>8967</v>
      </c>
      <c r="R415" s="43">
        <v>10223</v>
      </c>
      <c r="S415" s="55">
        <v>14312</v>
      </c>
      <c r="T415" s="43">
        <v>10632</v>
      </c>
      <c r="U415" s="43">
        <v>6645</v>
      </c>
      <c r="V415" s="55">
        <v>9303</v>
      </c>
      <c r="W415" s="187">
        <v>18579</v>
      </c>
      <c r="X415" s="187">
        <v>31045</v>
      </c>
      <c r="Y415" s="187">
        <v>31045</v>
      </c>
      <c r="Z415" s="187">
        <v>31043.65</v>
      </c>
      <c r="AA415" s="10">
        <v>52390.35</v>
      </c>
      <c r="AB415" s="10"/>
      <c r="AC415" s="10"/>
      <c r="AD415" s="16"/>
      <c r="AE415" s="10"/>
      <c r="AF415" s="10"/>
      <c r="AG415" s="11"/>
      <c r="AH415" s="11"/>
      <c r="AI415" s="11"/>
      <c r="AJ415" s="11"/>
      <c r="AK415" s="16"/>
      <c r="AL415" s="16"/>
      <c r="AM415" s="99"/>
      <c r="AN415" s="106">
        <v>0</v>
      </c>
    </row>
    <row r="416" spans="1:40" ht="15.75" thickBot="1" x14ac:dyDescent="0.3">
      <c r="A416" s="46">
        <v>6678</v>
      </c>
      <c r="B416" s="94" t="s">
        <v>440</v>
      </c>
      <c r="C416" s="58">
        <v>707144</v>
      </c>
      <c r="D416" s="120">
        <v>0</v>
      </c>
      <c r="E416" s="10">
        <v>707144</v>
      </c>
      <c r="F416" s="25">
        <v>1238220</v>
      </c>
      <c r="G416" s="25">
        <v>0</v>
      </c>
      <c r="H416" s="16">
        <v>1238220</v>
      </c>
      <c r="I416" s="16">
        <v>-531076</v>
      </c>
      <c r="J416" s="25">
        <v>32830</v>
      </c>
      <c r="K416" s="25">
        <v>0</v>
      </c>
      <c r="L416" s="58">
        <v>0</v>
      </c>
      <c r="M416" s="58">
        <v>0</v>
      </c>
      <c r="N416" s="25"/>
      <c r="O416" s="90">
        <v>0</v>
      </c>
      <c r="P416" s="92">
        <v>-563906</v>
      </c>
      <c r="Q416" s="55"/>
      <c r="R416" s="43">
        <v>64799</v>
      </c>
      <c r="S416" s="55">
        <v>499107</v>
      </c>
      <c r="T416" s="43"/>
      <c r="U416" s="43"/>
      <c r="V416" s="55"/>
      <c r="W416" s="11"/>
      <c r="X416" s="10"/>
      <c r="Y416" s="10"/>
      <c r="Z416" s="10"/>
      <c r="AA416" s="10"/>
      <c r="AB416" s="10"/>
      <c r="AC416" s="10"/>
      <c r="AD416" s="16"/>
      <c r="AE416" s="16"/>
      <c r="AF416" s="10"/>
      <c r="AG416" s="11"/>
      <c r="AH416" s="11"/>
      <c r="AI416" s="11"/>
      <c r="AJ416" s="11"/>
      <c r="AK416" s="16"/>
      <c r="AL416" s="16"/>
      <c r="AM416" s="99"/>
      <c r="AN416" s="106">
        <v>0</v>
      </c>
    </row>
    <row r="417" spans="1:40" ht="15.75" thickBot="1" x14ac:dyDescent="0.3">
      <c r="A417" s="46">
        <v>469</v>
      </c>
      <c r="B417" s="94" t="s">
        <v>441</v>
      </c>
      <c r="C417" s="58">
        <v>364262</v>
      </c>
      <c r="D417" s="120">
        <v>0</v>
      </c>
      <c r="E417" s="10">
        <v>364262</v>
      </c>
      <c r="F417" s="25">
        <v>613488</v>
      </c>
      <c r="G417" s="25">
        <v>1484</v>
      </c>
      <c r="H417" s="16">
        <v>614972</v>
      </c>
      <c r="I417" s="16">
        <v>-250710</v>
      </c>
      <c r="J417" s="25">
        <v>25223.55</v>
      </c>
      <c r="K417" s="25">
        <v>0</v>
      </c>
      <c r="L417" s="58">
        <v>0</v>
      </c>
      <c r="M417" s="58">
        <v>0</v>
      </c>
      <c r="N417" s="25"/>
      <c r="O417" s="90">
        <v>0</v>
      </c>
      <c r="P417" s="92">
        <v>-275933.55</v>
      </c>
      <c r="Q417" s="55"/>
      <c r="R417" s="43"/>
      <c r="S417" s="55">
        <v>275933.55</v>
      </c>
      <c r="T417" s="34"/>
      <c r="U417" s="34"/>
      <c r="V417" s="55"/>
      <c r="W417" s="11"/>
      <c r="X417" s="10"/>
      <c r="Y417" s="10"/>
      <c r="Z417" s="10"/>
      <c r="AA417" s="10"/>
      <c r="AB417" s="10"/>
      <c r="AC417" s="10"/>
      <c r="AD417" s="16"/>
      <c r="AE417" s="16"/>
      <c r="AF417" s="10"/>
      <c r="AG417" s="11"/>
      <c r="AH417" s="11"/>
      <c r="AI417" s="11"/>
      <c r="AJ417" s="11"/>
      <c r="AK417" s="16"/>
      <c r="AL417" s="16"/>
      <c r="AM417" s="99"/>
      <c r="AN417" s="106">
        <v>0</v>
      </c>
    </row>
    <row r="418" spans="1:40" ht="15.75" thickBot="1" x14ac:dyDescent="0.3">
      <c r="A418" s="46">
        <v>6685</v>
      </c>
      <c r="B418" s="94" t="s">
        <v>442</v>
      </c>
      <c r="C418" s="58">
        <v>1428448</v>
      </c>
      <c r="D418" s="120">
        <v>0</v>
      </c>
      <c r="E418" s="10">
        <v>1428448</v>
      </c>
      <c r="F418" s="25">
        <v>2549263</v>
      </c>
      <c r="G418" s="25">
        <v>0</v>
      </c>
      <c r="H418" s="16">
        <v>2549263</v>
      </c>
      <c r="I418" s="16">
        <v>-1120815</v>
      </c>
      <c r="J418" s="25">
        <v>1162206</v>
      </c>
      <c r="K418" s="25">
        <v>89061</v>
      </c>
      <c r="L418" s="58">
        <v>0</v>
      </c>
      <c r="M418" s="58">
        <v>5629.53</v>
      </c>
      <c r="N418" s="25"/>
      <c r="O418" s="90">
        <v>0</v>
      </c>
      <c r="P418" s="92">
        <v>-2377711.5299999998</v>
      </c>
      <c r="Q418" s="55"/>
      <c r="R418" s="43"/>
      <c r="S418" s="55">
        <v>2377711.5299999998</v>
      </c>
      <c r="T418" s="57"/>
      <c r="U418" s="34"/>
      <c r="V418" s="55"/>
      <c r="W418" s="11"/>
      <c r="X418" s="10"/>
      <c r="Y418" s="10"/>
      <c r="Z418" s="10"/>
      <c r="AA418" s="10"/>
      <c r="AB418" s="10"/>
      <c r="AC418" s="10"/>
      <c r="AD418" s="16"/>
      <c r="AE418" s="16"/>
      <c r="AF418" s="10"/>
      <c r="AG418" s="11"/>
      <c r="AH418" s="11"/>
      <c r="AI418" s="11"/>
      <c r="AJ418" s="11"/>
      <c r="AK418" s="16"/>
      <c r="AL418" s="16"/>
      <c r="AM418" s="99"/>
      <c r="AN418" s="106">
        <v>0</v>
      </c>
    </row>
    <row r="419" spans="1:40" ht="15.75" thickBot="1" x14ac:dyDescent="0.3">
      <c r="A419" s="46">
        <v>6692</v>
      </c>
      <c r="B419" s="94" t="s">
        <v>443</v>
      </c>
      <c r="C419" s="58">
        <v>1116227</v>
      </c>
      <c r="D419" s="120">
        <v>0</v>
      </c>
      <c r="E419" s="10">
        <v>1116227</v>
      </c>
      <c r="F419" s="25">
        <v>1152699</v>
      </c>
      <c r="G419" s="25">
        <v>0</v>
      </c>
      <c r="H419" s="16">
        <v>1152699</v>
      </c>
      <c r="I419" s="16">
        <v>-36472</v>
      </c>
      <c r="J419" s="25">
        <v>25430</v>
      </c>
      <c r="K419" s="25">
        <v>12723</v>
      </c>
      <c r="L419" s="58">
        <v>0</v>
      </c>
      <c r="M419" s="58">
        <v>0</v>
      </c>
      <c r="N419" s="25"/>
      <c r="O419" s="90">
        <v>0</v>
      </c>
      <c r="P419" s="92">
        <v>-74625</v>
      </c>
      <c r="Q419" s="55"/>
      <c r="R419" s="43"/>
      <c r="S419" s="55">
        <v>74625</v>
      </c>
      <c r="T419" s="34"/>
      <c r="U419" s="34"/>
      <c r="V419" s="55"/>
      <c r="W419" s="11"/>
      <c r="X419" s="10"/>
      <c r="Y419" s="10"/>
      <c r="Z419" s="10"/>
      <c r="AA419" s="10"/>
      <c r="AB419" s="10"/>
      <c r="AC419" s="10"/>
      <c r="AD419" s="16"/>
      <c r="AE419" s="16"/>
      <c r="AF419" s="10"/>
      <c r="AG419" s="11"/>
      <c r="AH419" s="11"/>
      <c r="AI419" s="11"/>
      <c r="AJ419" s="11"/>
      <c r="AK419" s="16"/>
      <c r="AL419" s="16"/>
      <c r="AM419" s="99"/>
      <c r="AN419" s="106">
        <v>0</v>
      </c>
    </row>
    <row r="420" spans="1:40" ht="15.75" thickBot="1" x14ac:dyDescent="0.3">
      <c r="A420" s="46">
        <v>6713</v>
      </c>
      <c r="B420" s="94" t="s">
        <v>444</v>
      </c>
      <c r="C420" s="58">
        <v>340811</v>
      </c>
      <c r="D420" s="120">
        <v>0</v>
      </c>
      <c r="E420" s="10">
        <v>340811</v>
      </c>
      <c r="F420" s="25">
        <v>741607</v>
      </c>
      <c r="G420" s="25">
        <v>0</v>
      </c>
      <c r="H420" s="16">
        <v>741607</v>
      </c>
      <c r="I420" s="16">
        <v>-400796</v>
      </c>
      <c r="J420" s="25">
        <v>24138</v>
      </c>
      <c r="K420" s="25">
        <v>0</v>
      </c>
      <c r="L420" s="58">
        <v>0</v>
      </c>
      <c r="M420" s="58">
        <v>0</v>
      </c>
      <c r="N420" s="25"/>
      <c r="O420" s="90">
        <v>0</v>
      </c>
      <c r="P420" s="92">
        <v>-424934</v>
      </c>
      <c r="Q420" s="55"/>
      <c r="R420" s="43"/>
      <c r="S420" s="55">
        <v>424934</v>
      </c>
      <c r="T420" s="34"/>
      <c r="U420" s="34"/>
      <c r="V420" s="55"/>
      <c r="W420" s="11"/>
      <c r="X420" s="10"/>
      <c r="Y420" s="10"/>
      <c r="Z420" s="10"/>
      <c r="AA420" s="10"/>
      <c r="AB420" s="10"/>
      <c r="AC420" s="10"/>
      <c r="AD420" s="16"/>
      <c r="AE420" s="16"/>
      <c r="AF420" s="10"/>
      <c r="AG420" s="11"/>
      <c r="AH420" s="11"/>
      <c r="AI420" s="11"/>
      <c r="AJ420" s="11"/>
      <c r="AK420" s="16"/>
      <c r="AL420" s="16"/>
      <c r="AM420" s="99"/>
      <c r="AN420" s="106">
        <v>0</v>
      </c>
    </row>
    <row r="421" spans="1:40" ht="15.75" thickBot="1" x14ac:dyDescent="0.3">
      <c r="A421" s="46">
        <v>6720</v>
      </c>
      <c r="B421" s="94" t="s">
        <v>445</v>
      </c>
      <c r="C421" s="58">
        <v>1077849</v>
      </c>
      <c r="D421" s="120">
        <v>0</v>
      </c>
      <c r="E421" s="10">
        <v>1077849</v>
      </c>
      <c r="F421" s="25">
        <v>569524</v>
      </c>
      <c r="G421" s="25">
        <v>0</v>
      </c>
      <c r="H421" s="16">
        <v>569524</v>
      </c>
      <c r="I421" s="16">
        <v>508325</v>
      </c>
      <c r="J421" s="25">
        <v>0</v>
      </c>
      <c r="K421" s="25">
        <v>0</v>
      </c>
      <c r="L421" s="58">
        <v>0</v>
      </c>
      <c r="M421" s="58">
        <v>0</v>
      </c>
      <c r="N421" s="25"/>
      <c r="O421" s="90">
        <v>0</v>
      </c>
      <c r="P421" s="92">
        <v>508325</v>
      </c>
      <c r="Q421" s="55"/>
      <c r="R421" s="43"/>
      <c r="S421" s="55">
        <v>0</v>
      </c>
      <c r="T421" s="34"/>
      <c r="U421" s="34"/>
      <c r="V421" s="55"/>
      <c r="W421" s="11"/>
      <c r="X421" s="10"/>
      <c r="Y421" s="10"/>
      <c r="Z421" s="10"/>
      <c r="AA421" s="10"/>
      <c r="AB421" s="10"/>
      <c r="AC421" s="10"/>
      <c r="AD421" s="16"/>
      <c r="AE421" s="16"/>
      <c r="AF421" s="10"/>
      <c r="AG421" s="11"/>
      <c r="AH421" s="11"/>
      <c r="AI421" s="11"/>
      <c r="AJ421" s="11"/>
      <c r="AK421" s="16"/>
      <c r="AL421" s="16"/>
      <c r="AM421" s="99"/>
      <c r="AN421" s="106">
        <v>508325</v>
      </c>
    </row>
    <row r="422" spans="1:40" ht="15.75" thickBot="1" x14ac:dyDescent="0.3">
      <c r="A422" s="46">
        <v>6734</v>
      </c>
      <c r="B422" s="94" t="s">
        <v>446</v>
      </c>
      <c r="C422" s="58">
        <v>526392</v>
      </c>
      <c r="D422" s="120">
        <v>0</v>
      </c>
      <c r="E422" s="10">
        <v>526392</v>
      </c>
      <c r="F422" s="25">
        <v>548967</v>
      </c>
      <c r="G422" s="25">
        <v>0</v>
      </c>
      <c r="H422" s="16">
        <v>548967</v>
      </c>
      <c r="I422" s="16">
        <v>-22575</v>
      </c>
      <c r="J422" s="25">
        <v>184423.6</v>
      </c>
      <c r="K422" s="25">
        <v>25446</v>
      </c>
      <c r="L422" s="58">
        <v>0</v>
      </c>
      <c r="M422" s="58">
        <v>0</v>
      </c>
      <c r="N422" s="25"/>
      <c r="O422" s="90">
        <v>0</v>
      </c>
      <c r="P422" s="92">
        <v>-232444.6</v>
      </c>
      <c r="Q422" s="55"/>
      <c r="R422" s="43"/>
      <c r="S422" s="55">
        <v>232444.6</v>
      </c>
      <c r="T422" s="34"/>
      <c r="U422" s="34"/>
      <c r="V422" s="55"/>
      <c r="W422" s="11"/>
      <c r="X422" s="10"/>
      <c r="Y422" s="10"/>
      <c r="Z422" s="10"/>
      <c r="AA422" s="10"/>
      <c r="AB422" s="10"/>
      <c r="AC422" s="10"/>
      <c r="AD422" s="16"/>
      <c r="AE422" s="16"/>
      <c r="AF422" s="10"/>
      <c r="AG422" s="11"/>
      <c r="AH422" s="11"/>
      <c r="AI422" s="11"/>
      <c r="AJ422" s="11"/>
      <c r="AK422" s="16"/>
      <c r="AL422" s="16"/>
      <c r="AM422" s="99"/>
      <c r="AN422" s="106">
        <v>0</v>
      </c>
    </row>
    <row r="423" spans="1:40" ht="15.75" thickBot="1" x14ac:dyDescent="0.3">
      <c r="A423" s="47">
        <v>6748</v>
      </c>
      <c r="B423" s="95" t="s">
        <v>447</v>
      </c>
      <c r="C423" s="58">
        <v>951951</v>
      </c>
      <c r="D423" s="120">
        <v>0</v>
      </c>
      <c r="E423" s="49">
        <v>951951</v>
      </c>
      <c r="F423" s="25">
        <v>161927</v>
      </c>
      <c r="G423" s="25">
        <v>0</v>
      </c>
      <c r="H423" s="50">
        <v>161927</v>
      </c>
      <c r="I423" s="50">
        <v>790024</v>
      </c>
      <c r="J423" s="25">
        <v>0</v>
      </c>
      <c r="K423" s="25">
        <v>0</v>
      </c>
      <c r="L423" s="58">
        <v>0</v>
      </c>
      <c r="M423" s="58">
        <v>0</v>
      </c>
      <c r="N423" s="48"/>
      <c r="O423" s="90">
        <v>12868</v>
      </c>
      <c r="P423" s="92">
        <v>790024</v>
      </c>
      <c r="Q423" s="51"/>
      <c r="R423" s="51"/>
      <c r="S423" s="51">
        <v>0</v>
      </c>
      <c r="T423" s="52"/>
      <c r="U423" s="52"/>
      <c r="V423" s="51"/>
      <c r="W423" s="53"/>
      <c r="X423" s="49"/>
      <c r="Y423" s="49"/>
      <c r="Z423" s="49"/>
      <c r="AA423" s="49"/>
      <c r="AB423" s="49"/>
      <c r="AC423" s="49"/>
      <c r="AD423" s="50"/>
      <c r="AE423" s="50"/>
      <c r="AF423" s="49"/>
      <c r="AG423" s="53"/>
      <c r="AH423" s="53"/>
      <c r="AI423" s="239">
        <v>12868</v>
      </c>
      <c r="AJ423" s="53"/>
      <c r="AK423" s="50"/>
      <c r="AL423" s="50"/>
      <c r="AM423" s="102"/>
      <c r="AN423" s="147">
        <v>790024</v>
      </c>
    </row>
    <row r="424" spans="1:40" ht="15.75" thickBot="1" x14ac:dyDescent="0.3">
      <c r="A424" s="36"/>
      <c r="B424" s="37"/>
      <c r="C424" s="27"/>
      <c r="D424" s="27"/>
      <c r="E424" s="27"/>
      <c r="F424" s="27"/>
      <c r="G424" s="27"/>
      <c r="H424" s="38"/>
      <c r="I424" s="44"/>
      <c r="J424" s="27"/>
      <c r="K424" s="27"/>
      <c r="L424" s="27"/>
      <c r="M424" s="27"/>
      <c r="N424" s="27"/>
      <c r="O424" s="27"/>
      <c r="P424" s="38"/>
      <c r="Q424" s="96"/>
      <c r="R424" s="45"/>
      <c r="S424" s="45"/>
      <c r="T424" s="44"/>
      <c r="U424" s="44"/>
      <c r="V424" s="44"/>
      <c r="W424" s="28"/>
      <c r="X424" s="27"/>
      <c r="Y424" s="27"/>
      <c r="Z424" s="27"/>
      <c r="AA424" s="27"/>
      <c r="AB424" s="27"/>
      <c r="AC424" s="27"/>
      <c r="AD424" s="38"/>
      <c r="AE424" s="38"/>
      <c r="AF424" s="27"/>
      <c r="AG424" s="28"/>
      <c r="AH424" s="28"/>
      <c r="AI424" s="28"/>
      <c r="AJ424" s="28"/>
      <c r="AK424" s="38"/>
      <c r="AL424" s="38"/>
      <c r="AM424" s="28"/>
      <c r="AN424" s="28"/>
    </row>
    <row r="425" spans="1:40" s="29" customFormat="1" ht="15.75" thickBot="1" x14ac:dyDescent="0.3">
      <c r="C425" s="104">
        <v>491923795</v>
      </c>
      <c r="D425" s="104">
        <v>2406196</v>
      </c>
      <c r="E425" s="29">
        <v>494329991</v>
      </c>
      <c r="F425" s="104">
        <v>491923795</v>
      </c>
      <c r="G425" s="104">
        <v>2406196</v>
      </c>
      <c r="H425" s="29">
        <v>494329991</v>
      </c>
      <c r="I425" s="16">
        <v>0</v>
      </c>
      <c r="J425" s="103">
        <v>95565468.989999995</v>
      </c>
      <c r="K425" s="103">
        <v>13029268.15</v>
      </c>
      <c r="L425" s="103">
        <v>2667062.2999999998</v>
      </c>
      <c r="M425" s="103">
        <v>641766.42000000004</v>
      </c>
      <c r="N425" s="103">
        <v>0</v>
      </c>
      <c r="O425" s="103">
        <v>2523333</v>
      </c>
      <c r="P425" s="44">
        <v>-111903565.86</v>
      </c>
      <c r="Q425" s="107">
        <v>1411613</v>
      </c>
      <c r="R425" s="107">
        <v>4420756.7</v>
      </c>
      <c r="S425" s="107">
        <v>297615003.16000003</v>
      </c>
      <c r="T425" s="107">
        <v>225670</v>
      </c>
      <c r="U425" s="107">
        <v>155417</v>
      </c>
      <c r="V425" s="107">
        <v>231608</v>
      </c>
      <c r="W425" s="107">
        <v>396739</v>
      </c>
      <c r="X425" s="108">
        <v>1244444.6200000001</v>
      </c>
      <c r="Y425" s="108">
        <v>1438466.74</v>
      </c>
      <c r="Z425" s="107">
        <v>613233.21</v>
      </c>
      <c r="AA425" s="107">
        <v>1475801.43</v>
      </c>
      <c r="AB425" s="107"/>
      <c r="AC425" s="107">
        <v>0</v>
      </c>
      <c r="AD425" s="107">
        <v>0</v>
      </c>
      <c r="AE425" s="107">
        <v>0</v>
      </c>
      <c r="AF425" s="107">
        <v>0</v>
      </c>
      <c r="AG425" s="107">
        <v>0</v>
      </c>
      <c r="AH425" s="107">
        <v>0</v>
      </c>
      <c r="AI425" s="107">
        <v>681356</v>
      </c>
      <c r="AJ425" s="107">
        <v>0</v>
      </c>
      <c r="AK425" s="107">
        <v>0</v>
      </c>
      <c r="AL425" s="107">
        <v>0</v>
      </c>
      <c r="AM425" s="237">
        <v>0</v>
      </c>
      <c r="AN425" s="147">
        <v>198006543</v>
      </c>
    </row>
    <row r="426" spans="1:40" x14ac:dyDescent="0.25">
      <c r="J426" s="41"/>
      <c r="K426" s="41"/>
      <c r="L426" s="41"/>
      <c r="Q426" s="148" t="s">
        <v>503</v>
      </c>
      <c r="AM426" s="8"/>
      <c r="AN426" s="23"/>
    </row>
    <row r="427" spans="1:40" ht="15" customHeight="1" x14ac:dyDescent="0.25">
      <c r="A427" s="117" t="s">
        <v>475</v>
      </c>
      <c r="B427" s="117"/>
      <c r="C427" s="117"/>
      <c r="D427" s="117"/>
      <c r="E427" s="117"/>
      <c r="F427" s="117"/>
      <c r="P427" s="27"/>
      <c r="Q427" s="27"/>
      <c r="R427" s="27"/>
      <c r="S427" s="105"/>
      <c r="T427" s="27"/>
      <c r="U427" s="27"/>
      <c r="V427" s="27"/>
      <c r="W427" s="28"/>
      <c r="X427" s="27"/>
      <c r="Y427" s="27"/>
      <c r="Z427" s="27"/>
      <c r="AA427" s="27"/>
      <c r="AB427" s="27"/>
      <c r="AC427" s="27"/>
      <c r="AD427" s="27"/>
      <c r="AE427" s="27"/>
      <c r="AF427" s="27"/>
      <c r="AG427" s="28"/>
      <c r="AH427" s="28"/>
      <c r="AI427" s="28"/>
      <c r="AJ427" s="28"/>
      <c r="AK427" s="27"/>
      <c r="AL427" s="27"/>
      <c r="AM427" s="28"/>
    </row>
    <row r="428" spans="1:40" x14ac:dyDescent="0.25">
      <c r="A428" s="117"/>
      <c r="B428" s="117"/>
      <c r="C428" s="117"/>
      <c r="D428" s="117"/>
      <c r="E428" s="117"/>
      <c r="F428" s="117"/>
      <c r="P428" s="27"/>
      <c r="Q428" s="27"/>
      <c r="R428" s="27"/>
      <c r="S428" s="27"/>
      <c r="T428" s="27"/>
      <c r="U428" s="27"/>
      <c r="V428" s="27"/>
      <c r="W428" s="27"/>
      <c r="X428" s="27"/>
      <c r="Y428" s="27"/>
      <c r="Z428" s="27"/>
      <c r="AA428" s="27"/>
      <c r="AB428" s="27"/>
      <c r="AC428" s="27"/>
      <c r="AD428" s="27"/>
      <c r="AE428" s="27"/>
      <c r="AF428" s="27"/>
      <c r="AG428" s="28"/>
      <c r="AH428" s="28"/>
      <c r="AI428" s="28"/>
      <c r="AJ428" s="28"/>
      <c r="AK428" s="27"/>
      <c r="AL428" s="27"/>
      <c r="AM428" s="35"/>
      <c r="AN428" s="145"/>
    </row>
    <row r="429" spans="1:40" x14ac:dyDescent="0.25">
      <c r="A429" s="143" t="s">
        <v>469</v>
      </c>
      <c r="B429" s="143"/>
      <c r="C429" s="143"/>
      <c r="D429" s="143"/>
      <c r="E429" s="143"/>
      <c r="F429" s="143"/>
      <c r="G429" s="27"/>
      <c r="H429" s="27"/>
      <c r="I429" s="27"/>
      <c r="J429" s="144"/>
      <c r="K429" s="144"/>
      <c r="L429" s="144"/>
      <c r="M429" s="27"/>
      <c r="N429" s="27"/>
      <c r="O429" s="27"/>
      <c r="P429" s="27"/>
      <c r="Q429" s="27"/>
      <c r="R429" s="27"/>
      <c r="S429" s="27"/>
      <c r="T429" s="27"/>
      <c r="U429" s="27"/>
      <c r="V429" s="27"/>
      <c r="W429" s="27"/>
      <c r="X429" s="27"/>
      <c r="Y429" s="27"/>
      <c r="Z429" s="27"/>
      <c r="AA429" s="27"/>
      <c r="AB429" s="27"/>
      <c r="AC429" s="27"/>
      <c r="AD429" s="27"/>
      <c r="AE429" s="27"/>
      <c r="AF429" s="27"/>
      <c r="AG429" s="28"/>
      <c r="AH429" s="28"/>
      <c r="AI429" s="28"/>
      <c r="AJ429" s="28"/>
      <c r="AK429" s="27"/>
      <c r="AL429" s="27"/>
      <c r="AM429" s="35"/>
      <c r="AN429" s="145"/>
    </row>
  </sheetData>
  <sortState ref="A3:AN423">
    <sortCondition ref="B3:B423"/>
  </sortState>
  <conditionalFormatting sqref="V2">
    <cfRule type="cellIs" dxfId="2" priority="157" stopIfTrue="1" operator="lessThan">
      <formula>0</formula>
    </cfRule>
  </conditionalFormatting>
  <conditionalFormatting sqref="S2 S424 S426 S428:S65534">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0"/>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8.7109375" style="12" customWidth="1"/>
    <col min="2" max="2" width="32.5703125" style="8" customWidth="1"/>
    <col min="3" max="6" width="17.7109375" style="15" bestFit="1" customWidth="1"/>
    <col min="7" max="7" width="17.7109375" style="15" customWidth="1"/>
    <col min="8" max="8" width="13.85546875" style="15" bestFit="1" customWidth="1"/>
    <col min="9" max="9" width="14.5703125" style="15" bestFit="1" customWidth="1"/>
    <col min="10" max="10" width="17.7109375" style="15" customWidth="1"/>
    <col min="11" max="11" width="22" style="9" customWidth="1"/>
    <col min="12" max="14" width="15" style="15" bestFit="1" customWidth="1"/>
    <col min="15" max="16" width="18.5703125" style="15" customWidth="1"/>
    <col min="17" max="17" width="15" style="15" bestFit="1" customWidth="1"/>
    <col min="18" max="19" width="17.7109375" style="15" customWidth="1"/>
    <col min="20" max="20" width="15" style="15" bestFit="1" customWidth="1"/>
    <col min="21" max="24" width="15" style="9" bestFit="1" customWidth="1"/>
    <col min="25" max="25" width="15" style="15" bestFit="1" customWidth="1"/>
    <col min="26" max="26" width="22.140625" style="15" customWidth="1"/>
    <col min="27" max="27" width="25.140625" style="9" customWidth="1"/>
    <col min="28" max="28" width="11.140625" style="8" bestFit="1" customWidth="1"/>
    <col min="29" max="16384" width="9.140625" style="8"/>
  </cols>
  <sheetData>
    <row r="1" spans="1:27" s="6" customFormat="1" ht="30" x14ac:dyDescent="0.25">
      <c r="A1" s="6">
        <f>Withholding!A1</f>
        <v>1</v>
      </c>
      <c r="B1" s="6" t="s">
        <v>5</v>
      </c>
      <c r="C1" s="132" t="s">
        <v>499</v>
      </c>
      <c r="D1" s="132" t="s">
        <v>500</v>
      </c>
      <c r="E1" s="132" t="s">
        <v>501</v>
      </c>
      <c r="F1" s="132" t="s">
        <v>502</v>
      </c>
      <c r="G1" s="132" t="s">
        <v>498</v>
      </c>
      <c r="H1" s="33" t="s">
        <v>16</v>
      </c>
      <c r="I1" s="33" t="s">
        <v>22</v>
      </c>
      <c r="J1" s="33" t="s">
        <v>25</v>
      </c>
      <c r="K1" s="174" t="s">
        <v>52</v>
      </c>
      <c r="L1" s="174" t="s">
        <v>453</v>
      </c>
      <c r="M1" s="174" t="s">
        <v>454</v>
      </c>
      <c r="N1" s="174" t="s">
        <v>455</v>
      </c>
      <c r="O1" s="174" t="s">
        <v>456</v>
      </c>
      <c r="P1" s="175" t="s">
        <v>504</v>
      </c>
      <c r="Q1" s="174" t="s">
        <v>18</v>
      </c>
      <c r="R1" s="174" t="s">
        <v>449</v>
      </c>
      <c r="S1" s="174" t="s">
        <v>451</v>
      </c>
      <c r="T1" s="174" t="s">
        <v>14</v>
      </c>
      <c r="U1" s="174" t="s">
        <v>15</v>
      </c>
      <c r="V1" s="174" t="s">
        <v>17</v>
      </c>
      <c r="W1" s="174" t="s">
        <v>19</v>
      </c>
      <c r="X1" s="174" t="s">
        <v>20</v>
      </c>
      <c r="Y1" s="174" t="s">
        <v>23</v>
      </c>
      <c r="Z1" s="174" t="s">
        <v>450</v>
      </c>
      <c r="AA1" s="174" t="s">
        <v>474</v>
      </c>
    </row>
    <row r="2" spans="1:27" x14ac:dyDescent="0.25">
      <c r="A2" s="7" t="s">
        <v>29</v>
      </c>
      <c r="B2" s="13" t="s">
        <v>30</v>
      </c>
      <c r="C2" s="27">
        <v>0</v>
      </c>
      <c r="D2" s="27">
        <v>0</v>
      </c>
      <c r="E2" s="27">
        <v>0</v>
      </c>
      <c r="F2" s="27">
        <v>0</v>
      </c>
      <c r="G2" s="27">
        <v>0</v>
      </c>
      <c r="H2" s="27">
        <v>0</v>
      </c>
      <c r="I2" s="27">
        <v>0</v>
      </c>
      <c r="J2" s="18">
        <v>0</v>
      </c>
      <c r="K2" s="27">
        <v>0</v>
      </c>
      <c r="L2" s="27">
        <v>0</v>
      </c>
      <c r="M2" s="27">
        <v>0</v>
      </c>
      <c r="N2" s="27">
        <v>0</v>
      </c>
      <c r="O2" s="27">
        <v>0</v>
      </c>
      <c r="P2" s="27"/>
      <c r="Q2" s="27">
        <v>0</v>
      </c>
      <c r="R2" s="27">
        <v>0</v>
      </c>
      <c r="S2" s="27">
        <v>0</v>
      </c>
      <c r="T2" s="27">
        <v>0</v>
      </c>
      <c r="U2" s="27">
        <v>0</v>
      </c>
      <c r="V2" s="27">
        <v>0</v>
      </c>
      <c r="W2" s="27">
        <v>0</v>
      </c>
      <c r="X2" s="27">
        <v>0</v>
      </c>
      <c r="Y2" s="27">
        <v>0</v>
      </c>
      <c r="Z2" s="27">
        <v>0</v>
      </c>
      <c r="AA2" s="27">
        <v>0</v>
      </c>
    </row>
    <row r="3" spans="1:27" x14ac:dyDescent="0.25">
      <c r="A3" s="20">
        <v>7</v>
      </c>
      <c r="B3" s="21" t="s">
        <v>55</v>
      </c>
      <c r="C3" s="43">
        <v>882417</v>
      </c>
      <c r="D3" s="43">
        <v>1599784</v>
      </c>
      <c r="E3" s="43">
        <v>1551376</v>
      </c>
      <c r="F3" s="43">
        <v>2171925</v>
      </c>
      <c r="G3" s="43">
        <v>103328</v>
      </c>
      <c r="H3" s="34">
        <v>0</v>
      </c>
      <c r="I3" s="34">
        <v>0</v>
      </c>
      <c r="J3" s="34">
        <v>0</v>
      </c>
      <c r="K3" s="10">
        <v>50712</v>
      </c>
      <c r="L3" s="192">
        <v>124178</v>
      </c>
      <c r="M3" s="192">
        <v>124178</v>
      </c>
      <c r="N3" s="10">
        <v>124178.59</v>
      </c>
      <c r="O3" s="10">
        <v>555758</v>
      </c>
      <c r="P3" s="10">
        <v>2514.35</v>
      </c>
      <c r="Q3" s="192">
        <v>13385</v>
      </c>
      <c r="R3" s="16"/>
      <c r="S3" s="16"/>
      <c r="T3" s="192">
        <v>1455</v>
      </c>
      <c r="U3" s="192">
        <v>1364</v>
      </c>
      <c r="V3" s="192">
        <v>1410</v>
      </c>
      <c r="W3" s="192">
        <v>1409</v>
      </c>
      <c r="X3" s="10">
        <v>1409</v>
      </c>
      <c r="Y3" s="10">
        <v>2350</v>
      </c>
      <c r="Z3" s="16"/>
      <c r="AA3" s="11"/>
    </row>
    <row r="4" spans="1:27" x14ac:dyDescent="0.25">
      <c r="A4" s="20">
        <v>14</v>
      </c>
      <c r="B4" s="21" t="s">
        <v>56</v>
      </c>
      <c r="C4" s="43">
        <v>799896</v>
      </c>
      <c r="D4" s="43">
        <v>1416360</v>
      </c>
      <c r="E4" s="43">
        <v>1385160</v>
      </c>
      <c r="F4" s="43">
        <v>1939223</v>
      </c>
      <c r="G4" s="43">
        <v>92257</v>
      </c>
      <c r="H4" s="34">
        <v>0</v>
      </c>
      <c r="I4" s="34">
        <v>0</v>
      </c>
      <c r="J4" s="34">
        <v>0</v>
      </c>
      <c r="K4" s="10">
        <v>106185</v>
      </c>
      <c r="L4" s="192">
        <v>199004</v>
      </c>
      <c r="M4" s="192">
        <v>199004</v>
      </c>
      <c r="N4" s="10">
        <v>199002.55</v>
      </c>
      <c r="O4" s="10">
        <v>1159746</v>
      </c>
      <c r="P4" s="10">
        <v>5246.9</v>
      </c>
      <c r="Q4" s="192">
        <v>123960</v>
      </c>
      <c r="R4" s="16"/>
      <c r="S4" s="16"/>
      <c r="T4" s="192">
        <v>115118</v>
      </c>
      <c r="U4" s="192">
        <v>107923</v>
      </c>
      <c r="V4" s="192">
        <v>111521</v>
      </c>
      <c r="W4" s="192">
        <v>111521</v>
      </c>
      <c r="X4" s="10">
        <v>111521</v>
      </c>
      <c r="Y4" s="10">
        <v>185867</v>
      </c>
      <c r="Z4" s="16"/>
      <c r="AA4" s="11"/>
    </row>
    <row r="5" spans="1:27" x14ac:dyDescent="0.25">
      <c r="A5" s="20">
        <v>63</v>
      </c>
      <c r="B5" s="21" t="s">
        <v>57</v>
      </c>
      <c r="C5" s="43">
        <v>341654</v>
      </c>
      <c r="D5" s="43">
        <v>722863</v>
      </c>
      <c r="E5" s="43">
        <v>665323</v>
      </c>
      <c r="F5" s="43">
        <v>931452</v>
      </c>
      <c r="G5" s="43">
        <v>44313</v>
      </c>
      <c r="H5" s="34">
        <v>0</v>
      </c>
      <c r="I5" s="34">
        <v>0</v>
      </c>
      <c r="J5" s="34">
        <v>0</v>
      </c>
      <c r="K5" s="10">
        <v>0</v>
      </c>
      <c r="L5" s="192">
        <v>0</v>
      </c>
      <c r="M5" s="192">
        <v>0</v>
      </c>
      <c r="N5" s="10">
        <v>0</v>
      </c>
      <c r="O5" s="10">
        <v>321286</v>
      </c>
      <c r="P5" s="10">
        <v>1453.56</v>
      </c>
      <c r="Q5" s="192">
        <v>7925</v>
      </c>
      <c r="R5" s="16"/>
      <c r="S5" s="16"/>
      <c r="T5" s="192">
        <v>22755</v>
      </c>
      <c r="U5" s="192">
        <v>21334</v>
      </c>
      <c r="V5" s="192">
        <v>22044</v>
      </c>
      <c r="W5" s="192">
        <v>20960</v>
      </c>
      <c r="X5" s="10">
        <v>20960</v>
      </c>
      <c r="Y5" s="10">
        <v>37102</v>
      </c>
      <c r="Z5" s="16"/>
      <c r="AA5" s="11"/>
    </row>
    <row r="6" spans="1:27" x14ac:dyDescent="0.25">
      <c r="A6" s="20">
        <v>70</v>
      </c>
      <c r="B6" s="21" t="s">
        <v>58</v>
      </c>
      <c r="C6" s="43">
        <v>638850</v>
      </c>
      <c r="D6" s="43">
        <v>1172526</v>
      </c>
      <c r="E6" s="43">
        <v>1132110</v>
      </c>
      <c r="F6" s="43">
        <v>1584954</v>
      </c>
      <c r="G6" s="43">
        <v>75403</v>
      </c>
      <c r="H6" s="34">
        <v>0</v>
      </c>
      <c r="I6" s="34">
        <v>0</v>
      </c>
      <c r="J6" s="34">
        <v>0</v>
      </c>
      <c r="K6" s="10">
        <v>0</v>
      </c>
      <c r="L6" s="192">
        <v>73233</v>
      </c>
      <c r="M6" s="192">
        <v>73233</v>
      </c>
      <c r="N6" s="10">
        <v>73233.88</v>
      </c>
      <c r="O6" s="10">
        <v>543144</v>
      </c>
      <c r="P6" s="10">
        <v>2457.2800000000002</v>
      </c>
      <c r="Q6" s="192">
        <v>11680</v>
      </c>
      <c r="R6" s="16"/>
      <c r="S6" s="16"/>
      <c r="T6" s="192">
        <v>38597</v>
      </c>
      <c r="U6" s="192">
        <v>36184</v>
      </c>
      <c r="V6" s="192">
        <v>37391</v>
      </c>
      <c r="W6" s="192">
        <v>37390</v>
      </c>
      <c r="X6" s="10">
        <v>37390</v>
      </c>
      <c r="Y6" s="10">
        <v>62318</v>
      </c>
      <c r="Z6" s="16"/>
      <c r="AA6" s="11"/>
    </row>
    <row r="7" spans="1:27" x14ac:dyDescent="0.25">
      <c r="A7" s="20">
        <v>84</v>
      </c>
      <c r="B7" s="21" t="s">
        <v>59</v>
      </c>
      <c r="C7" s="43">
        <v>69823</v>
      </c>
      <c r="D7" s="43">
        <v>219413</v>
      </c>
      <c r="E7" s="43">
        <v>180772</v>
      </c>
      <c r="F7" s="43">
        <v>253081</v>
      </c>
      <c r="G7" s="43">
        <v>12040</v>
      </c>
      <c r="H7" s="34">
        <v>0</v>
      </c>
      <c r="I7" s="34">
        <v>0</v>
      </c>
      <c r="J7" s="34">
        <v>0</v>
      </c>
      <c r="K7" s="10">
        <v>0</v>
      </c>
      <c r="L7" s="192">
        <v>22288</v>
      </c>
      <c r="M7" s="192">
        <v>22288</v>
      </c>
      <c r="N7" s="10">
        <v>22289.18</v>
      </c>
      <c r="O7" s="10">
        <v>160272</v>
      </c>
      <c r="P7" s="10">
        <v>725.1</v>
      </c>
      <c r="Q7" s="192">
        <v>26430</v>
      </c>
      <c r="R7" s="16"/>
      <c r="S7" s="16"/>
      <c r="T7" s="192">
        <v>8885</v>
      </c>
      <c r="U7" s="192">
        <v>8331</v>
      </c>
      <c r="V7" s="192">
        <v>8608</v>
      </c>
      <c r="W7" s="192">
        <v>8608</v>
      </c>
      <c r="X7" s="10">
        <v>8608</v>
      </c>
      <c r="Y7" s="10">
        <v>14347</v>
      </c>
      <c r="Z7" s="16"/>
      <c r="AA7" s="11"/>
    </row>
    <row r="8" spans="1:27" x14ac:dyDescent="0.25">
      <c r="A8" s="20">
        <v>91</v>
      </c>
      <c r="B8" s="21" t="s">
        <v>60</v>
      </c>
      <c r="C8" s="43">
        <v>575267</v>
      </c>
      <c r="D8" s="43">
        <v>1077032</v>
      </c>
      <c r="E8" s="43">
        <v>1032687</v>
      </c>
      <c r="F8" s="43">
        <v>1445762</v>
      </c>
      <c r="G8" s="43">
        <v>68781</v>
      </c>
      <c r="H8" s="34">
        <v>0</v>
      </c>
      <c r="I8" s="34">
        <v>0</v>
      </c>
      <c r="J8" s="34">
        <v>0</v>
      </c>
      <c r="K8" s="10">
        <v>37621</v>
      </c>
      <c r="L8" s="192">
        <v>75621</v>
      </c>
      <c r="M8" s="192">
        <v>75621</v>
      </c>
      <c r="N8" s="10">
        <v>75622.009999999995</v>
      </c>
      <c r="O8" s="10">
        <v>410326</v>
      </c>
      <c r="P8" s="10">
        <v>1856.39</v>
      </c>
      <c r="Q8" s="192">
        <v>37865</v>
      </c>
      <c r="R8" s="16"/>
      <c r="S8" s="16"/>
      <c r="T8" s="192">
        <v>33664</v>
      </c>
      <c r="U8" s="192">
        <v>31560</v>
      </c>
      <c r="V8" s="192">
        <v>31681</v>
      </c>
      <c r="W8" s="192">
        <v>32302</v>
      </c>
      <c r="X8" s="10">
        <v>32302</v>
      </c>
      <c r="Y8" s="10">
        <v>53836</v>
      </c>
      <c r="Z8" s="16"/>
      <c r="AA8" s="11"/>
    </row>
    <row r="9" spans="1:27" x14ac:dyDescent="0.25">
      <c r="A9" s="20">
        <v>105</v>
      </c>
      <c r="B9" s="21" t="s">
        <v>61</v>
      </c>
      <c r="C9" s="43">
        <v>462197</v>
      </c>
      <c r="D9" s="43">
        <v>755335</v>
      </c>
      <c r="E9" s="43">
        <v>760958</v>
      </c>
      <c r="F9" s="43">
        <v>1065341</v>
      </c>
      <c r="G9" s="43">
        <v>50683</v>
      </c>
      <c r="H9" s="34">
        <v>0</v>
      </c>
      <c r="I9" s="34">
        <v>0</v>
      </c>
      <c r="J9" s="34">
        <v>0</v>
      </c>
      <c r="K9" s="10">
        <v>29885</v>
      </c>
      <c r="L9" s="192">
        <v>47761</v>
      </c>
      <c r="M9" s="192">
        <v>47761</v>
      </c>
      <c r="N9" s="10">
        <v>47760.53</v>
      </c>
      <c r="O9" s="10">
        <v>327964</v>
      </c>
      <c r="P9" s="10">
        <v>1483.77</v>
      </c>
      <c r="Q9" s="192">
        <v>21270</v>
      </c>
      <c r="R9" s="16"/>
      <c r="S9" s="16"/>
      <c r="T9" s="192">
        <v>23717</v>
      </c>
      <c r="U9" s="192">
        <v>22236</v>
      </c>
      <c r="V9" s="192">
        <v>22976</v>
      </c>
      <c r="W9" s="192">
        <v>22977</v>
      </c>
      <c r="X9" s="10">
        <v>22977</v>
      </c>
      <c r="Y9" s="10">
        <v>38293</v>
      </c>
      <c r="Z9" s="16"/>
      <c r="AA9" s="11"/>
    </row>
    <row r="10" spans="1:27" x14ac:dyDescent="0.25">
      <c r="A10" s="20">
        <v>112</v>
      </c>
      <c r="B10" s="21" t="s">
        <v>62</v>
      </c>
      <c r="C10" s="43">
        <v>1580467</v>
      </c>
      <c r="D10" s="43">
        <v>2715263</v>
      </c>
      <c r="E10" s="43">
        <v>2684831</v>
      </c>
      <c r="F10" s="43">
        <v>3758764</v>
      </c>
      <c r="G10" s="43">
        <v>178821</v>
      </c>
      <c r="H10" s="34">
        <v>0</v>
      </c>
      <c r="I10" s="34">
        <v>0</v>
      </c>
      <c r="J10" s="34">
        <v>0</v>
      </c>
      <c r="K10" s="10">
        <v>0</v>
      </c>
      <c r="L10" s="192">
        <v>156019</v>
      </c>
      <c r="M10" s="192">
        <v>156019</v>
      </c>
      <c r="N10" s="10">
        <v>156018.26999999999</v>
      </c>
      <c r="O10" s="10">
        <v>1107064</v>
      </c>
      <c r="P10" s="10">
        <v>5008.5600000000004</v>
      </c>
      <c r="Q10" s="192">
        <v>29050</v>
      </c>
      <c r="R10" s="16"/>
      <c r="S10" s="16"/>
      <c r="T10" s="192">
        <v>107421</v>
      </c>
      <c r="U10" s="192">
        <v>94190</v>
      </c>
      <c r="V10" s="192">
        <v>100806</v>
      </c>
      <c r="W10" s="192">
        <v>100806</v>
      </c>
      <c r="X10" s="10">
        <v>100806</v>
      </c>
      <c r="Y10" s="10">
        <v>168009</v>
      </c>
      <c r="Z10" s="16"/>
      <c r="AA10" s="11"/>
    </row>
    <row r="11" spans="1:27" x14ac:dyDescent="0.25">
      <c r="A11" s="20">
        <v>119</v>
      </c>
      <c r="B11" s="21" t="s">
        <v>63</v>
      </c>
      <c r="C11" s="43">
        <v>1398873</v>
      </c>
      <c r="D11" s="43">
        <v>2406392</v>
      </c>
      <c r="E11" s="43">
        <v>2378291</v>
      </c>
      <c r="F11" s="43">
        <v>3329607</v>
      </c>
      <c r="G11" s="43">
        <v>158404</v>
      </c>
      <c r="H11" s="34">
        <v>0</v>
      </c>
      <c r="I11" s="34">
        <v>0</v>
      </c>
      <c r="J11" s="34">
        <v>0</v>
      </c>
      <c r="K11" s="10">
        <v>0</v>
      </c>
      <c r="L11" s="192">
        <v>149651</v>
      </c>
      <c r="M11" s="192">
        <v>149651</v>
      </c>
      <c r="N11" s="10">
        <v>149649.94</v>
      </c>
      <c r="O11" s="10">
        <v>1167908</v>
      </c>
      <c r="P11" s="10">
        <v>5283.83</v>
      </c>
      <c r="Q11" s="192">
        <v>74110</v>
      </c>
      <c r="R11" s="16"/>
      <c r="S11" s="16"/>
      <c r="T11" s="192">
        <v>76481</v>
      </c>
      <c r="U11" s="192">
        <v>71701</v>
      </c>
      <c r="V11" s="192">
        <v>76614</v>
      </c>
      <c r="W11" s="192">
        <v>74932</v>
      </c>
      <c r="X11" s="10">
        <v>74932</v>
      </c>
      <c r="Y11" s="10">
        <v>124886</v>
      </c>
      <c r="Z11" s="16"/>
      <c r="AA11" s="11"/>
    </row>
    <row r="12" spans="1:27" x14ac:dyDescent="0.25">
      <c r="A12" s="20">
        <v>140</v>
      </c>
      <c r="B12" s="21" t="s">
        <v>64</v>
      </c>
      <c r="C12" s="43">
        <v>2178121</v>
      </c>
      <c r="D12" s="43">
        <v>3792996</v>
      </c>
      <c r="E12" s="43">
        <v>3731948</v>
      </c>
      <c r="F12" s="43">
        <v>5224727</v>
      </c>
      <c r="G12" s="43">
        <v>248563</v>
      </c>
      <c r="H12" s="34">
        <v>0</v>
      </c>
      <c r="I12" s="34">
        <v>0</v>
      </c>
      <c r="J12" s="34">
        <v>0</v>
      </c>
      <c r="K12" s="10">
        <v>157559</v>
      </c>
      <c r="L12" s="192">
        <v>280197</v>
      </c>
      <c r="M12" s="192">
        <v>280197</v>
      </c>
      <c r="N12" s="10">
        <v>280196.86</v>
      </c>
      <c r="O12" s="10">
        <v>1692502</v>
      </c>
      <c r="P12" s="10">
        <v>7657.19</v>
      </c>
      <c r="Q12" s="192">
        <v>120220</v>
      </c>
      <c r="R12" s="16"/>
      <c r="S12" s="16"/>
      <c r="T12" s="192">
        <v>146517</v>
      </c>
      <c r="U12" s="192">
        <v>137360</v>
      </c>
      <c r="V12" s="192">
        <v>141938</v>
      </c>
      <c r="W12" s="192">
        <v>141939</v>
      </c>
      <c r="X12" s="10">
        <v>141939</v>
      </c>
      <c r="Y12" s="10">
        <v>236563</v>
      </c>
      <c r="Z12" s="16"/>
      <c r="AA12" s="11"/>
    </row>
    <row r="13" spans="1:27" x14ac:dyDescent="0.25">
      <c r="A13" s="20">
        <v>147</v>
      </c>
      <c r="B13" s="21" t="s">
        <v>65</v>
      </c>
      <c r="C13" s="43">
        <v>13247332</v>
      </c>
      <c r="D13" s="43">
        <v>23611133</v>
      </c>
      <c r="E13" s="43">
        <v>23036540</v>
      </c>
      <c r="F13" s="43">
        <v>32251157</v>
      </c>
      <c r="G13" s="43">
        <v>1534326</v>
      </c>
      <c r="H13" s="34">
        <v>0</v>
      </c>
      <c r="I13" s="34">
        <v>0</v>
      </c>
      <c r="J13" s="34">
        <v>0</v>
      </c>
      <c r="K13" s="10">
        <v>0</v>
      </c>
      <c r="L13" s="192">
        <v>591438</v>
      </c>
      <c r="M13" s="192">
        <v>591438</v>
      </c>
      <c r="N13" s="10">
        <v>591439.37</v>
      </c>
      <c r="O13" s="10">
        <v>11114418</v>
      </c>
      <c r="P13" s="10">
        <v>50283.66</v>
      </c>
      <c r="Q13" s="192">
        <v>81710</v>
      </c>
      <c r="R13" s="16"/>
      <c r="S13" s="16"/>
      <c r="T13" s="192">
        <v>1183119</v>
      </c>
      <c r="U13" s="192">
        <v>1118364</v>
      </c>
      <c r="V13" s="192">
        <v>1150741</v>
      </c>
      <c r="W13" s="192">
        <v>1150741</v>
      </c>
      <c r="X13" s="10">
        <v>1150741</v>
      </c>
      <c r="Y13" s="10">
        <v>1917903</v>
      </c>
      <c r="Z13" s="16"/>
      <c r="AA13" s="11"/>
    </row>
    <row r="14" spans="1:27" x14ac:dyDescent="0.25">
      <c r="A14" s="20">
        <v>154</v>
      </c>
      <c r="B14" s="21" t="s">
        <v>66</v>
      </c>
      <c r="C14" s="43">
        <v>1500346</v>
      </c>
      <c r="D14" s="43">
        <v>2715926</v>
      </c>
      <c r="E14" s="43">
        <v>2635170</v>
      </c>
      <c r="F14" s="43">
        <v>3689238</v>
      </c>
      <c r="G14" s="43">
        <v>175513</v>
      </c>
      <c r="H14" s="34">
        <v>0</v>
      </c>
      <c r="I14" s="34">
        <v>0</v>
      </c>
      <c r="J14" s="34">
        <v>0</v>
      </c>
      <c r="K14" s="10">
        <v>87540</v>
      </c>
      <c r="L14" s="192">
        <v>226864</v>
      </c>
      <c r="M14" s="192">
        <v>226864</v>
      </c>
      <c r="N14" s="10">
        <v>226864.03</v>
      </c>
      <c r="O14" s="10">
        <v>954954</v>
      </c>
      <c r="P14" s="10">
        <v>4320.3900000000003</v>
      </c>
      <c r="Q14" s="192">
        <v>48280</v>
      </c>
      <c r="R14" s="16"/>
      <c r="S14" s="16"/>
      <c r="T14" s="192">
        <v>66347</v>
      </c>
      <c r="U14" s="192">
        <v>62200</v>
      </c>
      <c r="V14" s="192">
        <v>64274</v>
      </c>
      <c r="W14" s="192">
        <v>64274</v>
      </c>
      <c r="X14" s="10">
        <v>64274</v>
      </c>
      <c r="Y14" s="10">
        <v>107122</v>
      </c>
      <c r="Z14" s="16"/>
      <c r="AA14" s="11"/>
    </row>
    <row r="15" spans="1:27" x14ac:dyDescent="0.25">
      <c r="A15" s="20">
        <v>161</v>
      </c>
      <c r="B15" s="21" t="s">
        <v>67</v>
      </c>
      <c r="C15" s="43">
        <v>298464</v>
      </c>
      <c r="D15" s="43">
        <v>487883</v>
      </c>
      <c r="E15" s="43">
        <v>491467</v>
      </c>
      <c r="F15" s="43">
        <v>688053</v>
      </c>
      <c r="G15" s="43">
        <v>32734</v>
      </c>
      <c r="H15" s="34">
        <v>0</v>
      </c>
      <c r="I15" s="34">
        <v>0</v>
      </c>
      <c r="J15" s="34">
        <v>0</v>
      </c>
      <c r="K15" s="10">
        <v>0</v>
      </c>
      <c r="L15" s="192">
        <v>16716</v>
      </c>
      <c r="M15" s="192">
        <v>16716</v>
      </c>
      <c r="N15" s="10">
        <v>16716.89</v>
      </c>
      <c r="O15" s="10">
        <v>216664</v>
      </c>
      <c r="P15" s="10">
        <v>980.23</v>
      </c>
      <c r="Q15" s="192">
        <v>9100</v>
      </c>
      <c r="R15" s="16"/>
      <c r="S15" s="16"/>
      <c r="T15" s="192">
        <v>12270</v>
      </c>
      <c r="U15" s="192">
        <v>10457</v>
      </c>
      <c r="V15" s="192">
        <v>11363</v>
      </c>
      <c r="W15" s="192">
        <v>11363</v>
      </c>
      <c r="X15" s="10">
        <v>11363</v>
      </c>
      <c r="Y15" s="10">
        <v>18939</v>
      </c>
      <c r="Z15" s="16"/>
      <c r="AA15" s="11"/>
    </row>
    <row r="16" spans="1:27" x14ac:dyDescent="0.25">
      <c r="A16" s="20">
        <v>2450</v>
      </c>
      <c r="B16" s="21" t="s">
        <v>68</v>
      </c>
      <c r="C16" s="43">
        <v>688506</v>
      </c>
      <c r="D16" s="43">
        <v>1191096</v>
      </c>
      <c r="E16" s="43">
        <v>1174751</v>
      </c>
      <c r="F16" s="43">
        <v>1644653</v>
      </c>
      <c r="G16" s="43">
        <v>78243</v>
      </c>
      <c r="H16" s="34">
        <v>0</v>
      </c>
      <c r="I16" s="34">
        <v>0</v>
      </c>
      <c r="J16" s="34">
        <v>0</v>
      </c>
      <c r="K16" s="10">
        <v>0</v>
      </c>
      <c r="L16" s="192">
        <v>0</v>
      </c>
      <c r="M16" s="192">
        <v>0</v>
      </c>
      <c r="N16" s="10">
        <v>0</v>
      </c>
      <c r="O16" s="10">
        <v>1516648</v>
      </c>
      <c r="P16" s="10">
        <v>6861.59</v>
      </c>
      <c r="Q16" s="192">
        <v>34215</v>
      </c>
      <c r="R16" s="16"/>
      <c r="S16" s="16"/>
      <c r="T16" s="192">
        <v>70385</v>
      </c>
      <c r="U16" s="192">
        <v>65986</v>
      </c>
      <c r="V16" s="192">
        <v>68186</v>
      </c>
      <c r="W16" s="192">
        <v>68186</v>
      </c>
      <c r="X16" s="10">
        <v>68186</v>
      </c>
      <c r="Y16" s="10">
        <v>113642</v>
      </c>
      <c r="Z16" s="16"/>
      <c r="AA16" s="11"/>
    </row>
    <row r="17" spans="1:27" x14ac:dyDescent="0.25">
      <c r="A17" s="20">
        <v>170</v>
      </c>
      <c r="B17" s="21" t="s">
        <v>69</v>
      </c>
      <c r="C17" s="43">
        <v>2349225</v>
      </c>
      <c r="D17" s="43">
        <v>4281118</v>
      </c>
      <c r="E17" s="43">
        <v>4143964</v>
      </c>
      <c r="F17" s="43">
        <v>5801550</v>
      </c>
      <c r="G17" s="43">
        <v>276005</v>
      </c>
      <c r="H17" s="34">
        <v>0</v>
      </c>
      <c r="I17" s="34">
        <v>0</v>
      </c>
      <c r="J17" s="34">
        <v>0</v>
      </c>
      <c r="K17" s="10">
        <v>146253</v>
      </c>
      <c r="L17" s="192">
        <v>304077</v>
      </c>
      <c r="M17" s="192">
        <v>304077</v>
      </c>
      <c r="N17" s="10">
        <v>304078.13</v>
      </c>
      <c r="O17" s="10">
        <v>1576750</v>
      </c>
      <c r="P17" s="10">
        <v>7133.51</v>
      </c>
      <c r="Q17" s="192">
        <v>233650</v>
      </c>
      <c r="R17" s="16"/>
      <c r="S17" s="16"/>
      <c r="T17" s="192">
        <v>110358</v>
      </c>
      <c r="U17" s="192">
        <v>97455</v>
      </c>
      <c r="V17" s="192">
        <v>103907</v>
      </c>
      <c r="W17" s="192">
        <v>103907</v>
      </c>
      <c r="X17" s="10">
        <v>103907</v>
      </c>
      <c r="Y17" s="10">
        <v>173177</v>
      </c>
      <c r="Z17" s="16"/>
      <c r="AA17" s="11"/>
    </row>
    <row r="18" spans="1:27" x14ac:dyDescent="0.25">
      <c r="A18" s="20">
        <v>182</v>
      </c>
      <c r="B18" s="21" t="s">
        <v>70</v>
      </c>
      <c r="C18" s="43">
        <v>909495</v>
      </c>
      <c r="D18" s="43">
        <v>1775137</v>
      </c>
      <c r="E18" s="43">
        <v>1677895</v>
      </c>
      <c r="F18" s="43">
        <v>2349052</v>
      </c>
      <c r="G18" s="43">
        <v>111755</v>
      </c>
      <c r="H18" s="34">
        <v>0</v>
      </c>
      <c r="I18" s="34">
        <v>0</v>
      </c>
      <c r="J18" s="34">
        <v>0</v>
      </c>
      <c r="K18" s="10">
        <v>0</v>
      </c>
      <c r="L18" s="192">
        <v>0</v>
      </c>
      <c r="M18" s="192">
        <v>0</v>
      </c>
      <c r="N18" s="10">
        <v>0</v>
      </c>
      <c r="O18" s="10">
        <v>1650950</v>
      </c>
      <c r="P18" s="10">
        <v>7469.2</v>
      </c>
      <c r="Q18" s="192">
        <v>30760</v>
      </c>
      <c r="R18" s="16"/>
      <c r="S18" s="16"/>
      <c r="T18" s="192">
        <v>154737</v>
      </c>
      <c r="U18" s="192">
        <v>145065</v>
      </c>
      <c r="V18" s="192">
        <v>149901</v>
      </c>
      <c r="W18" s="192">
        <v>149794</v>
      </c>
      <c r="X18" s="10">
        <v>149794</v>
      </c>
      <c r="Y18" s="10">
        <v>249870</v>
      </c>
      <c r="Z18" s="16"/>
      <c r="AA18" s="11"/>
    </row>
    <row r="19" spans="1:27" x14ac:dyDescent="0.25">
      <c r="A19" s="20">
        <v>196</v>
      </c>
      <c r="B19" s="21" t="s">
        <v>71</v>
      </c>
      <c r="C19" s="43">
        <v>422525</v>
      </c>
      <c r="D19" s="43">
        <v>670796</v>
      </c>
      <c r="E19" s="43">
        <v>683326</v>
      </c>
      <c r="F19" s="43">
        <v>956656</v>
      </c>
      <c r="G19" s="43">
        <v>45512</v>
      </c>
      <c r="H19" s="34">
        <v>0</v>
      </c>
      <c r="I19" s="34">
        <v>0</v>
      </c>
      <c r="J19" s="34">
        <v>0</v>
      </c>
      <c r="K19" s="10">
        <v>0</v>
      </c>
      <c r="L19" s="192">
        <v>37413</v>
      </c>
      <c r="M19" s="192">
        <v>37413</v>
      </c>
      <c r="N19" s="10">
        <v>37411.980000000003</v>
      </c>
      <c r="O19" s="10">
        <v>316092</v>
      </c>
      <c r="P19" s="10">
        <v>1430.06</v>
      </c>
      <c r="Q19" s="192">
        <v>17750</v>
      </c>
      <c r="R19" s="16"/>
      <c r="S19" s="16"/>
      <c r="T19" s="192">
        <v>24</v>
      </c>
      <c r="U19" s="192">
        <v>23</v>
      </c>
      <c r="V19" s="192">
        <v>23</v>
      </c>
      <c r="W19" s="192">
        <v>23</v>
      </c>
      <c r="X19" s="10">
        <v>23</v>
      </c>
      <c r="Y19" s="10">
        <v>39</v>
      </c>
      <c r="Z19" s="16"/>
      <c r="AA19" s="11"/>
    </row>
    <row r="20" spans="1:27" x14ac:dyDescent="0.25">
      <c r="A20" s="20">
        <v>203</v>
      </c>
      <c r="B20" s="21" t="s">
        <v>72</v>
      </c>
      <c r="C20" s="43">
        <v>852130</v>
      </c>
      <c r="D20" s="43">
        <v>1349292</v>
      </c>
      <c r="E20" s="43">
        <v>1375889</v>
      </c>
      <c r="F20" s="43">
        <v>1926244</v>
      </c>
      <c r="G20" s="43">
        <v>91640</v>
      </c>
      <c r="H20" s="34">
        <v>0</v>
      </c>
      <c r="I20" s="34">
        <v>0</v>
      </c>
      <c r="J20" s="34">
        <v>0</v>
      </c>
      <c r="K20" s="10">
        <v>0</v>
      </c>
      <c r="L20" s="192">
        <v>58905</v>
      </c>
      <c r="M20" s="192">
        <v>58905</v>
      </c>
      <c r="N20" s="10">
        <v>58905.120000000003</v>
      </c>
      <c r="O20" s="10">
        <v>572082</v>
      </c>
      <c r="P20" s="10">
        <v>2588.1999999999998</v>
      </c>
      <c r="Q20" s="192">
        <v>42170</v>
      </c>
      <c r="R20" s="16"/>
      <c r="S20" s="16"/>
      <c r="T20" s="192">
        <v>29621</v>
      </c>
      <c r="U20" s="192">
        <v>27769</v>
      </c>
      <c r="V20" s="192">
        <v>28695</v>
      </c>
      <c r="W20" s="192">
        <v>28696</v>
      </c>
      <c r="X20" s="10">
        <v>28696</v>
      </c>
      <c r="Y20" s="10">
        <v>47824</v>
      </c>
      <c r="Z20" s="16"/>
      <c r="AA20" s="11"/>
    </row>
    <row r="21" spans="1:27" x14ac:dyDescent="0.25">
      <c r="A21" s="20">
        <v>217</v>
      </c>
      <c r="B21" s="21" t="s">
        <v>73</v>
      </c>
      <c r="C21" s="43">
        <v>515869</v>
      </c>
      <c r="D21" s="43">
        <v>1037894</v>
      </c>
      <c r="E21" s="43">
        <v>971102</v>
      </c>
      <c r="F21" s="43">
        <v>1359542</v>
      </c>
      <c r="G21" s="43">
        <v>64679</v>
      </c>
      <c r="H21" s="34">
        <v>0</v>
      </c>
      <c r="I21" s="34">
        <v>0</v>
      </c>
      <c r="J21" s="34">
        <v>0</v>
      </c>
      <c r="K21" s="10">
        <v>0</v>
      </c>
      <c r="L21" s="192">
        <v>66865</v>
      </c>
      <c r="M21" s="192">
        <v>66865</v>
      </c>
      <c r="N21" s="10">
        <v>66865.55</v>
      </c>
      <c r="O21" s="10">
        <v>432586</v>
      </c>
      <c r="P21" s="10">
        <v>1957.1</v>
      </c>
      <c r="Q21" s="192">
        <v>40340</v>
      </c>
      <c r="R21" s="16"/>
      <c r="S21" s="16"/>
      <c r="T21" s="192">
        <v>29190</v>
      </c>
      <c r="U21" s="192">
        <v>27365</v>
      </c>
      <c r="V21" s="192">
        <v>28278</v>
      </c>
      <c r="W21" s="192">
        <v>28278</v>
      </c>
      <c r="X21" s="10">
        <v>28278</v>
      </c>
      <c r="Y21" s="10">
        <v>47129</v>
      </c>
      <c r="Z21" s="16"/>
      <c r="AA21" s="11"/>
    </row>
    <row r="22" spans="1:27" x14ac:dyDescent="0.25">
      <c r="A22" s="20">
        <v>231</v>
      </c>
      <c r="B22" s="21" t="s">
        <v>74</v>
      </c>
      <c r="C22" s="43">
        <v>1718386</v>
      </c>
      <c r="D22" s="43">
        <v>3015467</v>
      </c>
      <c r="E22" s="43">
        <v>2958658</v>
      </c>
      <c r="F22" s="43">
        <v>4142122</v>
      </c>
      <c r="G22" s="43">
        <v>197059</v>
      </c>
      <c r="H22" s="34">
        <v>0</v>
      </c>
      <c r="I22" s="34">
        <v>0</v>
      </c>
      <c r="J22" s="34">
        <v>0</v>
      </c>
      <c r="K22" s="10">
        <v>0</v>
      </c>
      <c r="L22" s="192">
        <v>0</v>
      </c>
      <c r="M22" s="192">
        <v>0</v>
      </c>
      <c r="N22" s="10">
        <v>0</v>
      </c>
      <c r="O22" s="10">
        <v>1227268</v>
      </c>
      <c r="P22" s="10">
        <v>5552.39</v>
      </c>
      <c r="Q22" s="192">
        <v>58045</v>
      </c>
      <c r="R22" s="16"/>
      <c r="S22" s="16"/>
      <c r="T22" s="192">
        <v>95538</v>
      </c>
      <c r="U22" s="192">
        <v>89564</v>
      </c>
      <c r="V22" s="192">
        <v>92551</v>
      </c>
      <c r="W22" s="192">
        <v>91588</v>
      </c>
      <c r="X22" s="10">
        <v>91588</v>
      </c>
      <c r="Y22" s="10">
        <v>154572</v>
      </c>
      <c r="Z22" s="16"/>
      <c r="AA22" s="11"/>
    </row>
    <row r="23" spans="1:27" x14ac:dyDescent="0.25">
      <c r="A23" s="20">
        <v>245</v>
      </c>
      <c r="B23" s="21" t="s">
        <v>75</v>
      </c>
      <c r="C23" s="43">
        <v>588939</v>
      </c>
      <c r="D23" s="43">
        <v>975872</v>
      </c>
      <c r="E23" s="43">
        <v>978007</v>
      </c>
      <c r="F23" s="43">
        <v>1369210</v>
      </c>
      <c r="G23" s="43">
        <v>65139</v>
      </c>
      <c r="H23" s="34">
        <v>0</v>
      </c>
      <c r="I23" s="34">
        <v>0</v>
      </c>
      <c r="J23" s="34">
        <v>0</v>
      </c>
      <c r="K23" s="10">
        <v>0</v>
      </c>
      <c r="L23" s="192">
        <v>0</v>
      </c>
      <c r="M23" s="192">
        <v>0</v>
      </c>
      <c r="N23" s="10">
        <v>0</v>
      </c>
      <c r="O23" s="10">
        <v>442232</v>
      </c>
      <c r="P23" s="10">
        <v>2000.74</v>
      </c>
      <c r="Q23" s="192">
        <v>19185</v>
      </c>
      <c r="R23" s="16"/>
      <c r="S23" s="16"/>
      <c r="T23" s="192">
        <v>30356</v>
      </c>
      <c r="U23" s="192">
        <v>28458</v>
      </c>
      <c r="V23" s="192">
        <v>29407</v>
      </c>
      <c r="W23" s="192">
        <v>29407</v>
      </c>
      <c r="X23" s="10">
        <v>29407</v>
      </c>
      <c r="Y23" s="10">
        <v>49012</v>
      </c>
      <c r="Z23" s="16"/>
      <c r="AA23" s="11"/>
    </row>
    <row r="24" spans="1:27" x14ac:dyDescent="0.25">
      <c r="A24" s="20">
        <v>280</v>
      </c>
      <c r="B24" s="21" t="s">
        <v>76</v>
      </c>
      <c r="C24" s="43">
        <v>2447826</v>
      </c>
      <c r="D24" s="43">
        <v>4358108</v>
      </c>
      <c r="E24" s="43">
        <v>4253708</v>
      </c>
      <c r="F24" s="43">
        <v>5955192</v>
      </c>
      <c r="G24" s="43">
        <v>283314</v>
      </c>
      <c r="H24" s="34">
        <v>0</v>
      </c>
      <c r="I24" s="34">
        <v>0</v>
      </c>
      <c r="J24" s="34">
        <v>0</v>
      </c>
      <c r="K24" s="10">
        <v>0</v>
      </c>
      <c r="L24" s="192">
        <v>0</v>
      </c>
      <c r="M24" s="192">
        <v>0</v>
      </c>
      <c r="N24" s="10">
        <v>0</v>
      </c>
      <c r="O24" s="10">
        <v>2197062</v>
      </c>
      <c r="P24" s="10">
        <v>9939.91</v>
      </c>
      <c r="Q24" s="192">
        <v>57780</v>
      </c>
      <c r="R24" s="16"/>
      <c r="S24" s="16"/>
      <c r="T24" s="192">
        <v>199407</v>
      </c>
      <c r="U24" s="192">
        <v>186945</v>
      </c>
      <c r="V24" s="192">
        <v>193176</v>
      </c>
      <c r="W24" s="192">
        <v>193175</v>
      </c>
      <c r="X24" s="10">
        <v>193175</v>
      </c>
      <c r="Y24" s="10">
        <v>321961</v>
      </c>
      <c r="Z24" s="16"/>
      <c r="AA24" s="11"/>
    </row>
    <row r="25" spans="1:27" x14ac:dyDescent="0.25">
      <c r="A25" s="20">
        <v>287</v>
      </c>
      <c r="B25" s="21" t="s">
        <v>77</v>
      </c>
      <c r="C25" s="43">
        <v>396954</v>
      </c>
      <c r="D25" s="43">
        <v>578438</v>
      </c>
      <c r="E25" s="43">
        <v>609620</v>
      </c>
      <c r="F25" s="43">
        <v>853467</v>
      </c>
      <c r="G25" s="43">
        <v>40603</v>
      </c>
      <c r="H25" s="34">
        <v>0</v>
      </c>
      <c r="I25" s="34">
        <v>0</v>
      </c>
      <c r="J25" s="34">
        <v>0</v>
      </c>
      <c r="K25" s="10">
        <v>0</v>
      </c>
      <c r="L25" s="192">
        <v>12736</v>
      </c>
      <c r="M25" s="192">
        <v>12736</v>
      </c>
      <c r="N25" s="10">
        <v>12736.68</v>
      </c>
      <c r="O25" s="10">
        <v>310156</v>
      </c>
      <c r="P25" s="10">
        <v>1403.2</v>
      </c>
      <c r="Q25" s="192">
        <v>7695</v>
      </c>
      <c r="R25" s="16"/>
      <c r="S25" s="16"/>
      <c r="T25" s="192">
        <v>15735</v>
      </c>
      <c r="U25" s="192">
        <v>14757</v>
      </c>
      <c r="V25" s="192">
        <v>15246</v>
      </c>
      <c r="W25" s="192">
        <v>15245</v>
      </c>
      <c r="X25" s="10">
        <v>15245</v>
      </c>
      <c r="Y25" s="10">
        <v>25411</v>
      </c>
      <c r="Z25" s="16"/>
      <c r="AA25" s="11"/>
    </row>
    <row r="26" spans="1:27" x14ac:dyDescent="0.25">
      <c r="A26" s="20">
        <v>308</v>
      </c>
      <c r="B26" s="21" t="s">
        <v>78</v>
      </c>
      <c r="C26" s="43">
        <v>1695532</v>
      </c>
      <c r="D26" s="43">
        <v>2749083</v>
      </c>
      <c r="E26" s="43">
        <v>2777884</v>
      </c>
      <c r="F26" s="43">
        <v>3889038</v>
      </c>
      <c r="G26" s="43">
        <v>185018</v>
      </c>
      <c r="H26" s="34">
        <v>0</v>
      </c>
      <c r="I26" s="34">
        <v>0</v>
      </c>
      <c r="J26" s="34">
        <v>0</v>
      </c>
      <c r="K26" s="10">
        <v>94615</v>
      </c>
      <c r="L26" s="192">
        <v>140894</v>
      </c>
      <c r="M26" s="192">
        <v>140894</v>
      </c>
      <c r="N26" s="10">
        <v>140895.47</v>
      </c>
      <c r="O26" s="10">
        <v>1041026</v>
      </c>
      <c r="P26" s="10">
        <v>4709.79</v>
      </c>
      <c r="Q26" s="192">
        <v>78905</v>
      </c>
      <c r="R26" s="16"/>
      <c r="S26" s="16"/>
      <c r="T26" s="192">
        <v>84733</v>
      </c>
      <c r="U26" s="192">
        <v>79438</v>
      </c>
      <c r="V26" s="192">
        <v>82086</v>
      </c>
      <c r="W26" s="192">
        <v>82085</v>
      </c>
      <c r="X26" s="10">
        <v>82085</v>
      </c>
      <c r="Y26" s="10">
        <v>136810</v>
      </c>
      <c r="Z26" s="16"/>
      <c r="AA26" s="11"/>
    </row>
    <row r="27" spans="1:27" x14ac:dyDescent="0.25">
      <c r="A27" s="20">
        <v>315</v>
      </c>
      <c r="B27" s="21" t="s">
        <v>31</v>
      </c>
      <c r="C27" s="43">
        <v>17045</v>
      </c>
      <c r="D27" s="43">
        <v>38769</v>
      </c>
      <c r="E27" s="43">
        <v>34884</v>
      </c>
      <c r="F27" s="43">
        <v>48837</v>
      </c>
      <c r="G27" s="43">
        <v>2323</v>
      </c>
      <c r="H27" s="34">
        <v>0</v>
      </c>
      <c r="I27" s="34">
        <v>0</v>
      </c>
      <c r="J27" s="34">
        <v>0</v>
      </c>
      <c r="K27" s="10">
        <v>29092</v>
      </c>
      <c r="L27" s="192">
        <v>84377</v>
      </c>
      <c r="M27" s="192">
        <v>84377</v>
      </c>
      <c r="N27" s="10">
        <v>84378.47</v>
      </c>
      <c r="O27" s="10">
        <v>319060</v>
      </c>
      <c r="P27" s="10">
        <v>1443.49</v>
      </c>
      <c r="Q27" s="192">
        <v>21050</v>
      </c>
      <c r="R27" s="16"/>
      <c r="S27" s="16"/>
      <c r="T27" s="192">
        <v>62408</v>
      </c>
      <c r="U27" s="192">
        <v>58507</v>
      </c>
      <c r="V27" s="192">
        <v>60458</v>
      </c>
      <c r="W27" s="192">
        <v>60458</v>
      </c>
      <c r="X27" s="10">
        <v>60458</v>
      </c>
      <c r="Y27" s="10">
        <v>100762</v>
      </c>
      <c r="Z27" s="16"/>
      <c r="AA27" s="11"/>
    </row>
    <row r="28" spans="1:27" x14ac:dyDescent="0.25">
      <c r="A28" s="20">
        <v>336</v>
      </c>
      <c r="B28" s="21" t="s">
        <v>79</v>
      </c>
      <c r="C28" s="43">
        <v>3274722</v>
      </c>
      <c r="D28" s="43">
        <v>5628909</v>
      </c>
      <c r="E28" s="43">
        <v>5564769</v>
      </c>
      <c r="F28" s="43">
        <v>7790677</v>
      </c>
      <c r="G28" s="43">
        <v>370636</v>
      </c>
      <c r="H28" s="34">
        <v>0</v>
      </c>
      <c r="I28" s="34">
        <v>0</v>
      </c>
      <c r="J28" s="34">
        <v>0</v>
      </c>
      <c r="K28" s="10">
        <v>0</v>
      </c>
      <c r="L28" s="192">
        <v>234028</v>
      </c>
      <c r="M28" s="192">
        <v>234028</v>
      </c>
      <c r="N28" s="10">
        <v>234028.41</v>
      </c>
      <c r="O28" s="10">
        <v>2546544</v>
      </c>
      <c r="P28" s="10">
        <v>11521.03</v>
      </c>
      <c r="Q28" s="192">
        <v>32240</v>
      </c>
      <c r="R28" s="16"/>
      <c r="S28" s="16"/>
      <c r="T28" s="192">
        <v>255443</v>
      </c>
      <c r="U28" s="192">
        <v>239528</v>
      </c>
      <c r="V28" s="192">
        <v>247485</v>
      </c>
      <c r="W28" s="192">
        <v>247486</v>
      </c>
      <c r="X28" s="10">
        <v>247486</v>
      </c>
      <c r="Y28" s="10">
        <v>412475</v>
      </c>
      <c r="Z28" s="16"/>
      <c r="AA28" s="11"/>
    </row>
    <row r="29" spans="1:27" x14ac:dyDescent="0.25">
      <c r="A29" s="20">
        <v>4263</v>
      </c>
      <c r="B29" s="21" t="s">
        <v>80</v>
      </c>
      <c r="C29" s="43">
        <v>17985</v>
      </c>
      <c r="D29" s="43">
        <v>22430</v>
      </c>
      <c r="E29" s="43">
        <v>25260</v>
      </c>
      <c r="F29" s="43">
        <v>35364</v>
      </c>
      <c r="G29" s="43">
        <v>1682</v>
      </c>
      <c r="H29" s="34">
        <v>36584</v>
      </c>
      <c r="I29" s="34">
        <v>22865</v>
      </c>
      <c r="J29" s="34">
        <v>32012</v>
      </c>
      <c r="K29" s="10">
        <v>15670</v>
      </c>
      <c r="L29" s="192">
        <v>37413</v>
      </c>
      <c r="M29" s="192">
        <v>37413</v>
      </c>
      <c r="N29" s="10">
        <v>37411.980000000003</v>
      </c>
      <c r="O29" s="10">
        <v>181048</v>
      </c>
      <c r="P29" s="10">
        <v>819.09</v>
      </c>
      <c r="Q29" s="192">
        <v>10380</v>
      </c>
      <c r="R29" s="16"/>
      <c r="S29" s="16"/>
      <c r="T29" s="192">
        <v>21203</v>
      </c>
      <c r="U29" s="192">
        <v>19878</v>
      </c>
      <c r="V29" s="192">
        <v>20541</v>
      </c>
      <c r="W29" s="192">
        <v>20541</v>
      </c>
      <c r="X29" s="10">
        <v>20541</v>
      </c>
      <c r="Y29" s="10">
        <v>34234</v>
      </c>
      <c r="Z29" s="16"/>
      <c r="AA29" s="11"/>
    </row>
    <row r="30" spans="1:27" x14ac:dyDescent="0.25">
      <c r="A30" s="20">
        <v>350</v>
      </c>
      <c r="B30" s="21" t="s">
        <v>81</v>
      </c>
      <c r="C30" s="43">
        <v>788240</v>
      </c>
      <c r="D30" s="43">
        <v>1308409</v>
      </c>
      <c r="E30" s="43">
        <v>1310406</v>
      </c>
      <c r="F30" s="43">
        <v>1834568</v>
      </c>
      <c r="G30" s="43">
        <v>87278</v>
      </c>
      <c r="H30" s="34">
        <v>0</v>
      </c>
      <c r="I30" s="34">
        <v>0</v>
      </c>
      <c r="J30" s="34">
        <v>0</v>
      </c>
      <c r="K30" s="10">
        <v>0</v>
      </c>
      <c r="L30" s="192">
        <v>0</v>
      </c>
      <c r="M30" s="192">
        <v>0</v>
      </c>
      <c r="N30" s="10">
        <v>0</v>
      </c>
      <c r="O30" s="10">
        <v>688576</v>
      </c>
      <c r="P30" s="10">
        <v>3115.24</v>
      </c>
      <c r="Q30" s="192">
        <v>18485</v>
      </c>
      <c r="R30" s="16"/>
      <c r="S30" s="16"/>
      <c r="T30" s="192">
        <v>44026</v>
      </c>
      <c r="U30" s="192">
        <v>41275</v>
      </c>
      <c r="V30" s="192">
        <v>42650</v>
      </c>
      <c r="W30" s="192">
        <v>42650</v>
      </c>
      <c r="X30" s="10">
        <v>42650</v>
      </c>
      <c r="Y30" s="10">
        <v>71084</v>
      </c>
      <c r="Z30" s="16"/>
      <c r="AA30" s="11"/>
    </row>
    <row r="31" spans="1:27" x14ac:dyDescent="0.25">
      <c r="A31" s="20">
        <v>364</v>
      </c>
      <c r="B31" s="21" t="s">
        <v>82</v>
      </c>
      <c r="C31" s="43">
        <v>334690</v>
      </c>
      <c r="D31" s="43">
        <v>607438</v>
      </c>
      <c r="E31" s="43">
        <v>588830</v>
      </c>
      <c r="F31" s="43">
        <v>824362</v>
      </c>
      <c r="G31" s="43">
        <v>39218</v>
      </c>
      <c r="H31" s="34">
        <v>0</v>
      </c>
      <c r="I31" s="34">
        <v>0</v>
      </c>
      <c r="J31" s="34">
        <v>0</v>
      </c>
      <c r="K31" s="10">
        <v>0</v>
      </c>
      <c r="L31" s="192">
        <v>25472</v>
      </c>
      <c r="M31" s="192">
        <v>25472</v>
      </c>
      <c r="N31" s="10">
        <v>25473.35</v>
      </c>
      <c r="O31" s="10">
        <v>270088</v>
      </c>
      <c r="P31" s="10">
        <v>1221.93</v>
      </c>
      <c r="Q31" s="192">
        <v>9280</v>
      </c>
      <c r="R31" s="16"/>
      <c r="S31" s="16"/>
      <c r="T31" s="192">
        <v>11058</v>
      </c>
      <c r="U31" s="192">
        <v>10367</v>
      </c>
      <c r="V31" s="192">
        <v>10712</v>
      </c>
      <c r="W31" s="192">
        <v>10712</v>
      </c>
      <c r="X31" s="10">
        <v>10712</v>
      </c>
      <c r="Y31" s="10">
        <v>17854</v>
      </c>
      <c r="Z31" s="16"/>
      <c r="AA31" s="11"/>
    </row>
    <row r="32" spans="1:27" s="14" customFormat="1" x14ac:dyDescent="0.25">
      <c r="A32" s="20">
        <v>413</v>
      </c>
      <c r="B32" s="21" t="s">
        <v>83</v>
      </c>
      <c r="C32" s="43">
        <v>9382624</v>
      </c>
      <c r="D32" s="43">
        <v>17218116</v>
      </c>
      <c r="E32" s="43">
        <v>16625463</v>
      </c>
      <c r="F32" s="43">
        <v>23275648</v>
      </c>
      <c r="G32" s="43">
        <v>1107323</v>
      </c>
      <c r="H32" s="34">
        <v>0</v>
      </c>
      <c r="I32" s="34">
        <v>0</v>
      </c>
      <c r="J32" s="34">
        <v>0</v>
      </c>
      <c r="K32" s="10">
        <v>477636</v>
      </c>
      <c r="L32" s="192">
        <v>1006958</v>
      </c>
      <c r="M32" s="192">
        <v>1006958</v>
      </c>
      <c r="N32" s="10">
        <v>1006957.4</v>
      </c>
      <c r="O32" s="10">
        <v>5210324</v>
      </c>
      <c r="P32" s="10">
        <v>23572.46</v>
      </c>
      <c r="Q32" s="192">
        <v>38130</v>
      </c>
      <c r="R32" s="16"/>
      <c r="S32" s="16"/>
      <c r="T32" s="192">
        <v>484156</v>
      </c>
      <c r="U32" s="192">
        <v>451274</v>
      </c>
      <c r="V32" s="192">
        <v>467715</v>
      </c>
      <c r="W32" s="192">
        <v>467716</v>
      </c>
      <c r="X32" s="10">
        <v>467716</v>
      </c>
      <c r="Y32" s="10">
        <v>779524</v>
      </c>
      <c r="Z32" s="16"/>
      <c r="AA32" s="11"/>
    </row>
    <row r="33" spans="1:27" x14ac:dyDescent="0.25">
      <c r="A33" s="20">
        <v>422</v>
      </c>
      <c r="B33" s="21" t="s">
        <v>84</v>
      </c>
      <c r="C33" s="43">
        <v>1221705</v>
      </c>
      <c r="D33" s="43">
        <v>2269731</v>
      </c>
      <c r="E33" s="43">
        <v>2182147</v>
      </c>
      <c r="F33" s="43">
        <v>3055006</v>
      </c>
      <c r="G33" s="43">
        <v>145340</v>
      </c>
      <c r="H33" s="34">
        <v>0</v>
      </c>
      <c r="I33" s="34">
        <v>0</v>
      </c>
      <c r="J33" s="34">
        <v>0</v>
      </c>
      <c r="K33" s="10">
        <v>0</v>
      </c>
      <c r="L33" s="192">
        <v>0</v>
      </c>
      <c r="M33" s="192">
        <v>0</v>
      </c>
      <c r="N33" s="10">
        <v>0</v>
      </c>
      <c r="O33" s="10">
        <v>878528</v>
      </c>
      <c r="P33" s="10">
        <v>3974.62</v>
      </c>
      <c r="Q33" s="192">
        <v>31015</v>
      </c>
      <c r="R33" s="16"/>
      <c r="S33" s="16"/>
      <c r="T33" s="192">
        <v>84398</v>
      </c>
      <c r="U33" s="192">
        <v>79124</v>
      </c>
      <c r="V33" s="192">
        <v>81760</v>
      </c>
      <c r="W33" s="192">
        <v>81761</v>
      </c>
      <c r="X33" s="10">
        <v>81761</v>
      </c>
      <c r="Y33" s="10">
        <v>136268</v>
      </c>
      <c r="Z33" s="16"/>
      <c r="AA33" s="11"/>
    </row>
    <row r="34" spans="1:27" x14ac:dyDescent="0.25">
      <c r="A34" s="20">
        <v>427</v>
      </c>
      <c r="B34" s="21" t="s">
        <v>85</v>
      </c>
      <c r="C34" s="43">
        <v>267949</v>
      </c>
      <c r="D34" s="43">
        <v>492697</v>
      </c>
      <c r="E34" s="43">
        <v>475404</v>
      </c>
      <c r="F34" s="43">
        <v>665564</v>
      </c>
      <c r="G34" s="43">
        <v>31664</v>
      </c>
      <c r="H34" s="34">
        <v>0</v>
      </c>
      <c r="I34" s="34">
        <v>0</v>
      </c>
      <c r="J34" s="34">
        <v>0</v>
      </c>
      <c r="K34" s="10">
        <v>0</v>
      </c>
      <c r="L34" s="192">
        <v>22288</v>
      </c>
      <c r="M34" s="192">
        <v>22288</v>
      </c>
      <c r="N34" s="10">
        <v>22289.18</v>
      </c>
      <c r="O34" s="10">
        <v>172144</v>
      </c>
      <c r="P34" s="10">
        <v>778.81</v>
      </c>
      <c r="Q34" s="192">
        <v>3690</v>
      </c>
      <c r="R34" s="16"/>
      <c r="S34" s="16"/>
      <c r="T34" s="192">
        <v>4635</v>
      </c>
      <c r="U34" s="192">
        <v>4346</v>
      </c>
      <c r="V34" s="192">
        <v>4490</v>
      </c>
      <c r="W34" s="192">
        <v>4491</v>
      </c>
      <c r="X34" s="10">
        <v>4491</v>
      </c>
      <c r="Y34" s="10">
        <v>7483</v>
      </c>
      <c r="Z34" s="16"/>
      <c r="AA34" s="11"/>
    </row>
    <row r="35" spans="1:27" x14ac:dyDescent="0.25">
      <c r="A35" s="20">
        <v>434</v>
      </c>
      <c r="B35" s="21" t="s">
        <v>86</v>
      </c>
      <c r="C35" s="43">
        <v>1589969</v>
      </c>
      <c r="D35" s="43">
        <v>2778941</v>
      </c>
      <c r="E35" s="43">
        <v>2730569</v>
      </c>
      <c r="F35" s="43">
        <v>3822797</v>
      </c>
      <c r="G35" s="43">
        <v>181867</v>
      </c>
      <c r="H35" s="34">
        <v>0</v>
      </c>
      <c r="I35" s="34">
        <v>0</v>
      </c>
      <c r="J35" s="34">
        <v>0</v>
      </c>
      <c r="K35" s="10">
        <v>0</v>
      </c>
      <c r="L35" s="192">
        <v>0</v>
      </c>
      <c r="M35" s="192">
        <v>0</v>
      </c>
      <c r="N35" s="10">
        <v>0</v>
      </c>
      <c r="O35" s="10">
        <v>1192394</v>
      </c>
      <c r="P35" s="10">
        <v>5394.61</v>
      </c>
      <c r="Q35" s="192">
        <v>55085</v>
      </c>
      <c r="R35" s="16"/>
      <c r="S35" s="16"/>
      <c r="T35" s="192">
        <v>78262</v>
      </c>
      <c r="U35" s="192">
        <v>70868</v>
      </c>
      <c r="V35" s="192">
        <v>74565</v>
      </c>
      <c r="W35" s="192">
        <v>74564</v>
      </c>
      <c r="X35" s="10">
        <v>74564</v>
      </c>
      <c r="Y35" s="10">
        <v>124276</v>
      </c>
      <c r="Z35" s="16"/>
      <c r="AA35" s="11"/>
    </row>
    <row r="36" spans="1:27" x14ac:dyDescent="0.25">
      <c r="A36" s="20">
        <v>6013</v>
      </c>
      <c r="B36" s="21" t="s">
        <v>41</v>
      </c>
      <c r="C36" s="43">
        <v>9814</v>
      </c>
      <c r="D36" s="43">
        <v>13876</v>
      </c>
      <c r="E36" s="43">
        <v>14806</v>
      </c>
      <c r="F36" s="43">
        <v>20729</v>
      </c>
      <c r="G36" s="43">
        <v>986</v>
      </c>
      <c r="H36" s="34">
        <v>5695</v>
      </c>
      <c r="I36" s="34">
        <v>3559</v>
      </c>
      <c r="J36" s="34">
        <v>4983</v>
      </c>
      <c r="K36" s="10">
        <v>0</v>
      </c>
      <c r="L36" s="192">
        <v>0</v>
      </c>
      <c r="M36" s="192">
        <v>0</v>
      </c>
      <c r="N36" s="10">
        <v>0</v>
      </c>
      <c r="O36" s="10">
        <v>369516</v>
      </c>
      <c r="P36" s="10">
        <v>1671.76</v>
      </c>
      <c r="Q36" s="192">
        <v>18935</v>
      </c>
      <c r="R36" s="16"/>
      <c r="S36" s="16"/>
      <c r="T36" s="192">
        <v>22001</v>
      </c>
      <c r="U36" s="192">
        <v>20501</v>
      </c>
      <c r="V36" s="192">
        <v>21250</v>
      </c>
      <c r="W36" s="192">
        <v>21251</v>
      </c>
      <c r="X36" s="10">
        <v>21251</v>
      </c>
      <c r="Y36" s="10">
        <v>35418</v>
      </c>
      <c r="Z36" s="16"/>
      <c r="AA36" s="11"/>
    </row>
    <row r="37" spans="1:27" x14ac:dyDescent="0.25">
      <c r="A37" s="20">
        <v>441</v>
      </c>
      <c r="B37" s="21" t="s">
        <v>87</v>
      </c>
      <c r="C37" s="43">
        <v>0</v>
      </c>
      <c r="D37" s="43">
        <v>0</v>
      </c>
      <c r="E37" s="43">
        <v>0</v>
      </c>
      <c r="F37" s="43">
        <v>0</v>
      </c>
      <c r="G37" s="43">
        <v>0</v>
      </c>
      <c r="H37" s="34">
        <v>3087</v>
      </c>
      <c r="I37" s="34">
        <v>1930</v>
      </c>
      <c r="J37" s="34">
        <v>2701</v>
      </c>
      <c r="K37" s="10">
        <v>13620</v>
      </c>
      <c r="L37" s="192">
        <v>30249</v>
      </c>
      <c r="M37" s="192">
        <v>30249</v>
      </c>
      <c r="N37" s="10">
        <v>30247.599999999999</v>
      </c>
      <c r="O37" s="10">
        <v>160272</v>
      </c>
      <c r="P37" s="10">
        <v>725.1</v>
      </c>
      <c r="Q37" s="192">
        <v>33880</v>
      </c>
      <c r="R37" s="16"/>
      <c r="S37" s="16"/>
      <c r="T37" s="192">
        <v>15527</v>
      </c>
      <c r="U37" s="192">
        <v>14556</v>
      </c>
      <c r="V37" s="192">
        <v>15041</v>
      </c>
      <c r="W37" s="192">
        <v>15042</v>
      </c>
      <c r="X37" s="10">
        <v>15042</v>
      </c>
      <c r="Y37" s="10">
        <v>25068</v>
      </c>
      <c r="Z37" s="16"/>
      <c r="AA37" s="11"/>
    </row>
    <row r="38" spans="1:27" x14ac:dyDescent="0.25">
      <c r="A38" s="20">
        <v>2240</v>
      </c>
      <c r="B38" s="21" t="s">
        <v>88</v>
      </c>
      <c r="C38" s="43">
        <v>366441</v>
      </c>
      <c r="D38" s="43">
        <v>709031</v>
      </c>
      <c r="E38" s="43">
        <v>672170</v>
      </c>
      <c r="F38" s="43">
        <v>941037</v>
      </c>
      <c r="G38" s="43">
        <v>44769</v>
      </c>
      <c r="H38" s="34">
        <v>0</v>
      </c>
      <c r="I38" s="34">
        <v>0</v>
      </c>
      <c r="J38" s="34">
        <v>0</v>
      </c>
      <c r="K38" s="10">
        <v>27505</v>
      </c>
      <c r="L38" s="192">
        <v>40597</v>
      </c>
      <c r="M38" s="192">
        <v>40597</v>
      </c>
      <c r="N38" s="10">
        <v>40596.15</v>
      </c>
      <c r="O38" s="10">
        <v>293832</v>
      </c>
      <c r="P38" s="10">
        <v>1329.35</v>
      </c>
      <c r="Q38" s="192">
        <v>31565</v>
      </c>
      <c r="R38" s="16"/>
      <c r="S38" s="16"/>
      <c r="T38" s="192">
        <v>24701</v>
      </c>
      <c r="U38" s="192">
        <v>23156</v>
      </c>
      <c r="V38" s="192">
        <v>23929</v>
      </c>
      <c r="W38" s="192">
        <v>23928</v>
      </c>
      <c r="X38" s="10">
        <v>23928</v>
      </c>
      <c r="Y38" s="10">
        <v>39882</v>
      </c>
      <c r="Z38" s="16"/>
      <c r="AA38" s="11"/>
    </row>
    <row r="39" spans="1:27" x14ac:dyDescent="0.25">
      <c r="A39" s="20">
        <v>476</v>
      </c>
      <c r="B39" s="21" t="s">
        <v>89</v>
      </c>
      <c r="C39" s="43">
        <v>1519227</v>
      </c>
      <c r="D39" s="43">
        <v>2723651</v>
      </c>
      <c r="E39" s="43">
        <v>2651799</v>
      </c>
      <c r="F39" s="43">
        <v>3712518</v>
      </c>
      <c r="G39" s="43">
        <v>176620</v>
      </c>
      <c r="H39" s="34">
        <v>0</v>
      </c>
      <c r="I39" s="34">
        <v>0</v>
      </c>
      <c r="J39" s="34">
        <v>0</v>
      </c>
      <c r="K39" s="10">
        <v>116037</v>
      </c>
      <c r="L39" s="192">
        <v>234824</v>
      </c>
      <c r="M39" s="192">
        <v>234824</v>
      </c>
      <c r="N39" s="10">
        <v>234824.45</v>
      </c>
      <c r="O39" s="10">
        <v>1291822</v>
      </c>
      <c r="P39" s="10">
        <v>5844.44</v>
      </c>
      <c r="Q39" s="192">
        <v>80605</v>
      </c>
      <c r="R39" s="16"/>
      <c r="S39" s="16"/>
      <c r="T39" s="192">
        <v>127839</v>
      </c>
      <c r="U39" s="192">
        <v>119849</v>
      </c>
      <c r="V39" s="192">
        <v>123844</v>
      </c>
      <c r="W39" s="192">
        <v>123844</v>
      </c>
      <c r="X39" s="10">
        <v>123844</v>
      </c>
      <c r="Y39" s="10">
        <v>206406</v>
      </c>
      <c r="Z39" s="16"/>
      <c r="AA39" s="11"/>
    </row>
    <row r="40" spans="1:27" x14ac:dyDescent="0.25">
      <c r="A40" s="20">
        <v>485</v>
      </c>
      <c r="B40" s="21" t="s">
        <v>90</v>
      </c>
      <c r="C40" s="43">
        <v>432286</v>
      </c>
      <c r="D40" s="43">
        <v>779294</v>
      </c>
      <c r="E40" s="43">
        <v>757238</v>
      </c>
      <c r="F40" s="43">
        <v>1060133</v>
      </c>
      <c r="G40" s="43">
        <v>50435</v>
      </c>
      <c r="H40" s="34">
        <v>0</v>
      </c>
      <c r="I40" s="34">
        <v>0</v>
      </c>
      <c r="J40" s="34">
        <v>0</v>
      </c>
      <c r="K40" s="10">
        <v>0</v>
      </c>
      <c r="L40" s="192">
        <v>69253</v>
      </c>
      <c r="M40" s="192">
        <v>69253</v>
      </c>
      <c r="N40" s="10">
        <v>69253.67</v>
      </c>
      <c r="O40" s="10">
        <v>468944</v>
      </c>
      <c r="P40" s="10">
        <v>2121.59</v>
      </c>
      <c r="Q40" s="192">
        <v>34555</v>
      </c>
      <c r="R40" s="16"/>
      <c r="S40" s="16"/>
      <c r="T40" s="192">
        <v>38457</v>
      </c>
      <c r="U40" s="192">
        <v>32467</v>
      </c>
      <c r="V40" s="192">
        <v>35461</v>
      </c>
      <c r="W40" s="192">
        <v>35462</v>
      </c>
      <c r="X40" s="10">
        <v>35462</v>
      </c>
      <c r="Y40" s="10">
        <v>59103</v>
      </c>
      <c r="Z40" s="16"/>
      <c r="AA40" s="11"/>
    </row>
    <row r="41" spans="1:27" x14ac:dyDescent="0.25">
      <c r="A41" s="20">
        <v>497</v>
      </c>
      <c r="B41" s="21" t="s">
        <v>91</v>
      </c>
      <c r="C41" s="43">
        <v>1253172</v>
      </c>
      <c r="D41" s="43">
        <v>2173236</v>
      </c>
      <c r="E41" s="43">
        <v>2141505</v>
      </c>
      <c r="F41" s="43">
        <v>2998106</v>
      </c>
      <c r="G41" s="43">
        <v>142633</v>
      </c>
      <c r="H41" s="34">
        <v>0</v>
      </c>
      <c r="I41" s="34">
        <v>0</v>
      </c>
      <c r="J41" s="34">
        <v>0</v>
      </c>
      <c r="K41" s="10">
        <v>0</v>
      </c>
      <c r="L41" s="192">
        <v>105074</v>
      </c>
      <c r="M41" s="192">
        <v>105074</v>
      </c>
      <c r="N41" s="10">
        <v>105073.57</v>
      </c>
      <c r="O41" s="10">
        <v>934920</v>
      </c>
      <c r="P41" s="10">
        <v>4229.75</v>
      </c>
      <c r="Q41" s="192">
        <v>49175</v>
      </c>
      <c r="R41" s="16"/>
      <c r="S41" s="16"/>
      <c r="T41" s="192">
        <v>63793</v>
      </c>
      <c r="U41" s="192">
        <v>59806</v>
      </c>
      <c r="V41" s="192">
        <v>61800</v>
      </c>
      <c r="W41" s="192">
        <v>61800</v>
      </c>
      <c r="X41" s="10">
        <v>61800</v>
      </c>
      <c r="Y41" s="10">
        <v>102999</v>
      </c>
      <c r="Z41" s="16"/>
      <c r="AA41" s="11"/>
    </row>
    <row r="42" spans="1:27" x14ac:dyDescent="0.25">
      <c r="A42" s="20">
        <v>602</v>
      </c>
      <c r="B42" s="21" t="s">
        <v>92</v>
      </c>
      <c r="C42" s="43">
        <v>659274</v>
      </c>
      <c r="D42" s="43">
        <v>1214445</v>
      </c>
      <c r="E42" s="43">
        <v>1171074</v>
      </c>
      <c r="F42" s="43">
        <v>1639505</v>
      </c>
      <c r="G42" s="43">
        <v>77998</v>
      </c>
      <c r="H42" s="34">
        <v>0</v>
      </c>
      <c r="I42" s="34">
        <v>0</v>
      </c>
      <c r="J42" s="34">
        <v>0</v>
      </c>
      <c r="K42" s="10">
        <v>0</v>
      </c>
      <c r="L42" s="192">
        <v>61293</v>
      </c>
      <c r="M42" s="192">
        <v>61293</v>
      </c>
      <c r="N42" s="10">
        <v>61293.25</v>
      </c>
      <c r="O42" s="10">
        <v>593600</v>
      </c>
      <c r="P42" s="10">
        <v>2685.56</v>
      </c>
      <c r="Q42" s="192">
        <v>48820</v>
      </c>
      <c r="R42" s="16"/>
      <c r="S42" s="16"/>
      <c r="T42" s="192">
        <v>36008</v>
      </c>
      <c r="U42" s="192">
        <v>33756</v>
      </c>
      <c r="V42" s="192">
        <v>34883</v>
      </c>
      <c r="W42" s="192">
        <v>39891</v>
      </c>
      <c r="X42" s="10">
        <v>39891</v>
      </c>
      <c r="Y42" s="10">
        <v>56467</v>
      </c>
      <c r="Z42" s="16"/>
      <c r="AA42" s="11"/>
    </row>
    <row r="43" spans="1:27" x14ac:dyDescent="0.25">
      <c r="A43" s="20">
        <v>609</v>
      </c>
      <c r="B43" s="21" t="s">
        <v>93</v>
      </c>
      <c r="C43" s="43">
        <v>935576</v>
      </c>
      <c r="D43" s="43">
        <v>1557375</v>
      </c>
      <c r="E43" s="43">
        <v>1558095</v>
      </c>
      <c r="F43" s="43">
        <v>2181333</v>
      </c>
      <c r="G43" s="43">
        <v>103775</v>
      </c>
      <c r="H43" s="34">
        <v>0</v>
      </c>
      <c r="I43" s="34">
        <v>0</v>
      </c>
      <c r="J43" s="34">
        <v>0</v>
      </c>
      <c r="K43" s="10">
        <v>54151</v>
      </c>
      <c r="L43" s="192">
        <v>98706</v>
      </c>
      <c r="M43" s="192">
        <v>98706</v>
      </c>
      <c r="N43" s="10">
        <v>98705.23</v>
      </c>
      <c r="O43" s="10">
        <v>606214</v>
      </c>
      <c r="P43" s="10">
        <v>2742.62</v>
      </c>
      <c r="Q43" s="192">
        <v>20375</v>
      </c>
      <c r="R43" s="16"/>
      <c r="S43" s="16"/>
      <c r="T43" s="192">
        <v>71759</v>
      </c>
      <c r="U43" s="192">
        <v>67275</v>
      </c>
      <c r="V43" s="192">
        <v>69496</v>
      </c>
      <c r="W43" s="192">
        <v>69511</v>
      </c>
      <c r="X43" s="10">
        <v>69511</v>
      </c>
      <c r="Y43" s="10">
        <v>115849</v>
      </c>
      <c r="Z43" s="16"/>
      <c r="AA43" s="11"/>
    </row>
    <row r="44" spans="1:27" x14ac:dyDescent="0.25">
      <c r="A44" s="20">
        <v>623</v>
      </c>
      <c r="B44" s="21" t="s">
        <v>94</v>
      </c>
      <c r="C44" s="43">
        <v>436552</v>
      </c>
      <c r="D44" s="43">
        <v>704359</v>
      </c>
      <c r="E44" s="43">
        <v>713069</v>
      </c>
      <c r="F44" s="43">
        <v>998298</v>
      </c>
      <c r="G44" s="43">
        <v>47493</v>
      </c>
      <c r="H44" s="34">
        <v>0</v>
      </c>
      <c r="I44" s="34">
        <v>0</v>
      </c>
      <c r="J44" s="34">
        <v>0</v>
      </c>
      <c r="K44" s="10">
        <v>27108</v>
      </c>
      <c r="L44" s="192">
        <v>48557</v>
      </c>
      <c r="M44" s="192">
        <v>48557</v>
      </c>
      <c r="N44" s="10">
        <v>48556.58</v>
      </c>
      <c r="O44" s="10">
        <v>296058</v>
      </c>
      <c r="P44" s="10">
        <v>1339.42</v>
      </c>
      <c r="Q44" s="192">
        <v>19175</v>
      </c>
      <c r="R44" s="16"/>
      <c r="S44" s="16"/>
      <c r="T44" s="192">
        <v>27375</v>
      </c>
      <c r="U44" s="192">
        <v>25665</v>
      </c>
      <c r="V44" s="192">
        <v>26520</v>
      </c>
      <c r="W44" s="192">
        <v>26519</v>
      </c>
      <c r="X44" s="10">
        <v>26519</v>
      </c>
      <c r="Y44" s="10">
        <v>44201</v>
      </c>
      <c r="Z44" s="16"/>
      <c r="AA44" s="11"/>
    </row>
    <row r="45" spans="1:27" x14ac:dyDescent="0.25">
      <c r="A45" s="20">
        <v>637</v>
      </c>
      <c r="B45" s="21" t="s">
        <v>95</v>
      </c>
      <c r="C45" s="43">
        <v>770943</v>
      </c>
      <c r="D45" s="43">
        <v>1195804</v>
      </c>
      <c r="E45" s="43">
        <v>1229217</v>
      </c>
      <c r="F45" s="43">
        <v>1720904</v>
      </c>
      <c r="G45" s="43">
        <v>81871</v>
      </c>
      <c r="H45" s="34">
        <v>0</v>
      </c>
      <c r="I45" s="34">
        <v>0</v>
      </c>
      <c r="J45" s="34">
        <v>0</v>
      </c>
      <c r="K45" s="10">
        <v>0</v>
      </c>
      <c r="L45" s="192">
        <v>77213</v>
      </c>
      <c r="M45" s="192">
        <v>77213</v>
      </c>
      <c r="N45" s="10">
        <v>77214.100000000006</v>
      </c>
      <c r="O45" s="10">
        <v>540918</v>
      </c>
      <c r="P45" s="10">
        <v>2447.21</v>
      </c>
      <c r="Q45" s="192">
        <v>40145</v>
      </c>
      <c r="R45" s="16"/>
      <c r="S45" s="16"/>
      <c r="T45" s="192">
        <v>50715</v>
      </c>
      <c r="U45" s="192">
        <v>47546</v>
      </c>
      <c r="V45" s="192">
        <v>49130</v>
      </c>
      <c r="W45" s="192">
        <v>49130</v>
      </c>
      <c r="X45" s="10">
        <v>49130</v>
      </c>
      <c r="Y45" s="10">
        <v>81884</v>
      </c>
      <c r="Z45" s="16"/>
      <c r="AA45" s="11"/>
    </row>
    <row r="46" spans="1:27" x14ac:dyDescent="0.25">
      <c r="A46" s="20">
        <v>657</v>
      </c>
      <c r="B46" s="21" t="s">
        <v>96</v>
      </c>
      <c r="C46" s="43">
        <v>5182</v>
      </c>
      <c r="D46" s="43">
        <v>46200</v>
      </c>
      <c r="E46" s="43">
        <v>32114</v>
      </c>
      <c r="F46" s="43">
        <v>44960</v>
      </c>
      <c r="G46" s="43">
        <v>2139</v>
      </c>
      <c r="H46" s="34">
        <v>9023</v>
      </c>
      <c r="I46" s="34">
        <v>5640</v>
      </c>
      <c r="J46" s="34">
        <v>7895</v>
      </c>
      <c r="K46" s="10">
        <v>0</v>
      </c>
      <c r="L46" s="192">
        <v>0</v>
      </c>
      <c r="M46" s="192">
        <v>0</v>
      </c>
      <c r="N46" s="10">
        <v>0</v>
      </c>
      <c r="O46" s="10">
        <v>80136</v>
      </c>
      <c r="P46" s="10">
        <v>362.55</v>
      </c>
      <c r="Q46" s="192">
        <v>5690</v>
      </c>
      <c r="R46" s="16"/>
      <c r="S46" s="16"/>
      <c r="T46" s="192">
        <v>3584</v>
      </c>
      <c r="U46" s="192">
        <v>3361</v>
      </c>
      <c r="V46" s="192">
        <v>3472</v>
      </c>
      <c r="W46" s="192">
        <v>2759</v>
      </c>
      <c r="X46" s="10">
        <v>2759</v>
      </c>
      <c r="Y46" s="10">
        <v>6025</v>
      </c>
      <c r="Z46" s="16"/>
      <c r="AA46" s="11"/>
    </row>
    <row r="47" spans="1:27" x14ac:dyDescent="0.25">
      <c r="A47" s="20">
        <v>658</v>
      </c>
      <c r="B47" s="21" t="s">
        <v>97</v>
      </c>
      <c r="C47" s="43">
        <v>933645</v>
      </c>
      <c r="D47" s="43">
        <v>1502637</v>
      </c>
      <c r="E47" s="43">
        <v>1522676</v>
      </c>
      <c r="F47" s="43">
        <v>2131748</v>
      </c>
      <c r="G47" s="43">
        <v>101416</v>
      </c>
      <c r="H47" s="34">
        <v>0</v>
      </c>
      <c r="I47" s="34">
        <v>0</v>
      </c>
      <c r="J47" s="34">
        <v>0</v>
      </c>
      <c r="K47" s="10">
        <v>0</v>
      </c>
      <c r="L47" s="192">
        <v>0</v>
      </c>
      <c r="M47" s="192">
        <v>0</v>
      </c>
      <c r="N47" s="10">
        <v>0</v>
      </c>
      <c r="O47" s="10">
        <v>649250</v>
      </c>
      <c r="P47" s="10">
        <v>2937.33</v>
      </c>
      <c r="Q47" s="192">
        <v>26070</v>
      </c>
      <c r="R47" s="16"/>
      <c r="S47" s="16"/>
      <c r="T47" s="192">
        <v>42277</v>
      </c>
      <c r="U47" s="192">
        <v>39635</v>
      </c>
      <c r="V47" s="192">
        <v>40956</v>
      </c>
      <c r="W47" s="192">
        <v>40956</v>
      </c>
      <c r="X47" s="10">
        <v>40956</v>
      </c>
      <c r="Y47" s="10">
        <v>68260</v>
      </c>
      <c r="Z47" s="16"/>
      <c r="AA47" s="11"/>
    </row>
    <row r="48" spans="1:27" x14ac:dyDescent="0.25">
      <c r="A48" s="20">
        <v>665</v>
      </c>
      <c r="B48" s="21" t="s">
        <v>98</v>
      </c>
      <c r="C48" s="43">
        <v>525991</v>
      </c>
      <c r="D48" s="43">
        <v>852076</v>
      </c>
      <c r="E48" s="43">
        <v>861292</v>
      </c>
      <c r="F48" s="43">
        <v>1205809</v>
      </c>
      <c r="G48" s="43">
        <v>57366</v>
      </c>
      <c r="H48" s="34">
        <v>0</v>
      </c>
      <c r="I48" s="34">
        <v>0</v>
      </c>
      <c r="J48" s="34">
        <v>0</v>
      </c>
      <c r="K48" s="10">
        <v>0</v>
      </c>
      <c r="L48" s="192">
        <v>0</v>
      </c>
      <c r="M48" s="192">
        <v>0</v>
      </c>
      <c r="N48" s="10">
        <v>0</v>
      </c>
      <c r="O48" s="10">
        <v>544628</v>
      </c>
      <c r="P48" s="10">
        <v>2464</v>
      </c>
      <c r="Q48" s="192">
        <v>22420</v>
      </c>
      <c r="R48" s="16"/>
      <c r="S48" s="16"/>
      <c r="T48" s="192">
        <v>48968</v>
      </c>
      <c r="U48" s="192">
        <v>45706</v>
      </c>
      <c r="V48" s="192">
        <v>47509</v>
      </c>
      <c r="W48" s="192">
        <v>47395</v>
      </c>
      <c r="X48" s="10">
        <v>47395</v>
      </c>
      <c r="Y48" s="10">
        <v>78990</v>
      </c>
      <c r="Z48" s="16"/>
      <c r="AA48" s="11"/>
    </row>
    <row r="49" spans="1:27" x14ac:dyDescent="0.25">
      <c r="A49" s="20">
        <v>700</v>
      </c>
      <c r="B49" s="21" t="s">
        <v>99</v>
      </c>
      <c r="C49" s="43">
        <v>1017217</v>
      </c>
      <c r="D49" s="43">
        <v>1738080</v>
      </c>
      <c r="E49" s="43">
        <v>1722061</v>
      </c>
      <c r="F49" s="43">
        <v>2410885</v>
      </c>
      <c r="G49" s="43">
        <v>114696</v>
      </c>
      <c r="H49" s="34">
        <v>0</v>
      </c>
      <c r="I49" s="34">
        <v>0</v>
      </c>
      <c r="J49" s="34">
        <v>0</v>
      </c>
      <c r="K49" s="10">
        <v>0</v>
      </c>
      <c r="L49" s="192">
        <v>0</v>
      </c>
      <c r="M49" s="192">
        <v>0</v>
      </c>
      <c r="N49" s="10">
        <v>0</v>
      </c>
      <c r="O49" s="10">
        <v>757582</v>
      </c>
      <c r="P49" s="10">
        <v>3427.44</v>
      </c>
      <c r="Q49" s="192">
        <v>14495</v>
      </c>
      <c r="R49" s="16"/>
      <c r="S49" s="16"/>
      <c r="T49" s="192">
        <v>65834</v>
      </c>
      <c r="U49" s="192">
        <v>61718</v>
      </c>
      <c r="V49" s="192">
        <v>63776</v>
      </c>
      <c r="W49" s="192">
        <v>63776</v>
      </c>
      <c r="X49" s="10">
        <v>63776</v>
      </c>
      <c r="Y49" s="10">
        <v>106293</v>
      </c>
      <c r="Z49" s="16"/>
      <c r="AA49" s="11"/>
    </row>
    <row r="50" spans="1:27" x14ac:dyDescent="0.25">
      <c r="A50" s="20">
        <v>721</v>
      </c>
      <c r="B50" s="21" t="s">
        <v>100</v>
      </c>
      <c r="C50" s="43">
        <v>1392235</v>
      </c>
      <c r="D50" s="43">
        <v>2308424</v>
      </c>
      <c r="E50" s="43">
        <v>2312912</v>
      </c>
      <c r="F50" s="43">
        <v>3238076</v>
      </c>
      <c r="G50" s="43">
        <v>154049</v>
      </c>
      <c r="H50" s="34">
        <v>0</v>
      </c>
      <c r="I50" s="34">
        <v>0</v>
      </c>
      <c r="J50" s="34">
        <v>0</v>
      </c>
      <c r="K50" s="10">
        <v>111210</v>
      </c>
      <c r="L50" s="192">
        <v>0</v>
      </c>
      <c r="M50" s="192">
        <v>0</v>
      </c>
      <c r="N50" s="10">
        <v>0</v>
      </c>
      <c r="O50" s="10">
        <v>1232462</v>
      </c>
      <c r="P50" s="10">
        <v>5575.88</v>
      </c>
      <c r="Q50" s="192">
        <v>17830</v>
      </c>
      <c r="R50" s="16"/>
      <c r="S50" s="16"/>
      <c r="T50" s="192">
        <v>111979</v>
      </c>
      <c r="U50" s="192">
        <v>104980</v>
      </c>
      <c r="V50" s="192">
        <v>108479</v>
      </c>
      <c r="W50" s="192">
        <v>108479</v>
      </c>
      <c r="X50" s="10">
        <v>108479</v>
      </c>
      <c r="Y50" s="10">
        <v>180799</v>
      </c>
      <c r="Z50" s="16"/>
      <c r="AA50" s="11"/>
    </row>
    <row r="51" spans="1:27" x14ac:dyDescent="0.25">
      <c r="A51" s="20">
        <v>735</v>
      </c>
      <c r="B51" s="21" t="s">
        <v>101</v>
      </c>
      <c r="C51" s="43">
        <v>335540</v>
      </c>
      <c r="D51" s="43">
        <v>588789</v>
      </c>
      <c r="E51" s="43">
        <v>577706</v>
      </c>
      <c r="F51" s="43">
        <v>808788</v>
      </c>
      <c r="G51" s="43">
        <v>38478</v>
      </c>
      <c r="H51" s="34">
        <v>0</v>
      </c>
      <c r="I51" s="34">
        <v>0</v>
      </c>
      <c r="J51" s="34">
        <v>0</v>
      </c>
      <c r="K51" s="10">
        <v>32332</v>
      </c>
      <c r="L51" s="192">
        <v>57313</v>
      </c>
      <c r="M51" s="192">
        <v>57313</v>
      </c>
      <c r="N51" s="10">
        <v>57313.04</v>
      </c>
      <c r="O51" s="10">
        <v>364322</v>
      </c>
      <c r="P51" s="10">
        <v>1648.26</v>
      </c>
      <c r="Q51" s="192">
        <v>39520</v>
      </c>
      <c r="R51" s="16"/>
      <c r="S51" s="16"/>
      <c r="T51" s="192">
        <v>21570</v>
      </c>
      <c r="U51" s="192">
        <v>20222</v>
      </c>
      <c r="V51" s="192">
        <v>20896</v>
      </c>
      <c r="W51" s="192">
        <v>20896</v>
      </c>
      <c r="X51" s="10">
        <v>20896</v>
      </c>
      <c r="Y51" s="10">
        <v>34827</v>
      </c>
      <c r="Z51" s="16"/>
      <c r="AA51" s="11"/>
    </row>
    <row r="52" spans="1:27" x14ac:dyDescent="0.25">
      <c r="A52" s="20">
        <v>777</v>
      </c>
      <c r="B52" s="21" t="s">
        <v>102</v>
      </c>
      <c r="C52" s="43">
        <v>2440749</v>
      </c>
      <c r="D52" s="43">
        <v>3815236</v>
      </c>
      <c r="E52" s="43">
        <v>3909991</v>
      </c>
      <c r="F52" s="43">
        <v>5473987</v>
      </c>
      <c r="G52" s="43">
        <v>260421</v>
      </c>
      <c r="H52" s="34">
        <v>0</v>
      </c>
      <c r="I52" s="34">
        <v>0</v>
      </c>
      <c r="J52" s="34">
        <v>0</v>
      </c>
      <c r="K52" s="10">
        <v>0</v>
      </c>
      <c r="L52" s="192">
        <v>0</v>
      </c>
      <c r="M52" s="192">
        <v>0</v>
      </c>
      <c r="N52" s="10">
        <v>0</v>
      </c>
      <c r="O52" s="10">
        <v>2433760</v>
      </c>
      <c r="P52" s="10">
        <v>11010.78</v>
      </c>
      <c r="Q52" s="192">
        <v>106370</v>
      </c>
      <c r="R52" s="16"/>
      <c r="S52" s="16"/>
      <c r="T52" s="192">
        <v>248915</v>
      </c>
      <c r="U52" s="192">
        <v>230198</v>
      </c>
      <c r="V52" s="192">
        <v>239557</v>
      </c>
      <c r="W52" s="192">
        <v>239556</v>
      </c>
      <c r="X52" s="10">
        <v>239556</v>
      </c>
      <c r="Y52" s="10">
        <v>399262</v>
      </c>
      <c r="Z52" s="16"/>
      <c r="AA52" s="11"/>
    </row>
    <row r="53" spans="1:27" x14ac:dyDescent="0.25">
      <c r="A53" s="20">
        <v>840</v>
      </c>
      <c r="B53" s="21" t="s">
        <v>103</v>
      </c>
      <c r="C53" s="43">
        <v>157366</v>
      </c>
      <c r="D53" s="43">
        <v>202552</v>
      </c>
      <c r="E53" s="43">
        <v>224949</v>
      </c>
      <c r="F53" s="43">
        <v>314928</v>
      </c>
      <c r="G53" s="43">
        <v>14983</v>
      </c>
      <c r="H53" s="34">
        <v>0</v>
      </c>
      <c r="I53" s="34">
        <v>0</v>
      </c>
      <c r="J53" s="34">
        <v>0</v>
      </c>
      <c r="K53" s="10">
        <v>0</v>
      </c>
      <c r="L53" s="192">
        <v>19104</v>
      </c>
      <c r="M53" s="192">
        <v>19104</v>
      </c>
      <c r="N53" s="10">
        <v>19105.009999999998</v>
      </c>
      <c r="O53" s="10">
        <v>126882</v>
      </c>
      <c r="P53" s="10">
        <v>574.04</v>
      </c>
      <c r="Q53" s="192">
        <v>3485</v>
      </c>
      <c r="R53" s="16"/>
      <c r="S53" s="16"/>
      <c r="T53" s="192">
        <v>13211</v>
      </c>
      <c r="U53" s="192">
        <v>12386</v>
      </c>
      <c r="V53" s="192">
        <v>12799</v>
      </c>
      <c r="W53" s="192">
        <v>12798</v>
      </c>
      <c r="X53" s="10">
        <v>12798</v>
      </c>
      <c r="Y53" s="10">
        <v>21332</v>
      </c>
      <c r="Z53" s="16"/>
      <c r="AA53" s="11"/>
    </row>
    <row r="54" spans="1:27" x14ac:dyDescent="0.25">
      <c r="A54" s="20">
        <v>870</v>
      </c>
      <c r="B54" s="21" t="s">
        <v>104</v>
      </c>
      <c r="C54" s="43">
        <v>890686</v>
      </c>
      <c r="D54" s="43">
        <v>1650449</v>
      </c>
      <c r="E54" s="43">
        <v>1588209</v>
      </c>
      <c r="F54" s="43">
        <v>2223493</v>
      </c>
      <c r="G54" s="43">
        <v>105781</v>
      </c>
      <c r="H54" s="34">
        <v>0</v>
      </c>
      <c r="I54" s="34">
        <v>0</v>
      </c>
      <c r="J54" s="34">
        <v>0</v>
      </c>
      <c r="K54" s="10">
        <v>0</v>
      </c>
      <c r="L54" s="192">
        <v>76417</v>
      </c>
      <c r="M54" s="192">
        <v>76417</v>
      </c>
      <c r="N54" s="10">
        <v>76418.05</v>
      </c>
      <c r="O54" s="10">
        <v>626248</v>
      </c>
      <c r="P54" s="10">
        <v>2833.26</v>
      </c>
      <c r="Q54" s="192">
        <v>28165</v>
      </c>
      <c r="R54" s="16"/>
      <c r="S54" s="16"/>
      <c r="T54" s="192">
        <v>62046</v>
      </c>
      <c r="U54" s="192">
        <v>58168</v>
      </c>
      <c r="V54" s="192">
        <v>60107</v>
      </c>
      <c r="W54" s="192">
        <v>60107</v>
      </c>
      <c r="X54" s="10">
        <v>60107</v>
      </c>
      <c r="Y54" s="10">
        <v>100179</v>
      </c>
      <c r="Z54" s="16"/>
      <c r="AA54" s="11"/>
    </row>
    <row r="55" spans="1:27" x14ac:dyDescent="0.25">
      <c r="A55" s="20">
        <v>882</v>
      </c>
      <c r="B55" s="21" t="s">
        <v>105</v>
      </c>
      <c r="C55" s="43">
        <v>329759</v>
      </c>
      <c r="D55" s="43">
        <v>650856</v>
      </c>
      <c r="E55" s="43">
        <v>612884</v>
      </c>
      <c r="F55" s="43">
        <v>858038</v>
      </c>
      <c r="G55" s="43">
        <v>40821</v>
      </c>
      <c r="H55" s="34">
        <v>0</v>
      </c>
      <c r="I55" s="34">
        <v>0</v>
      </c>
      <c r="J55" s="34">
        <v>0</v>
      </c>
      <c r="K55" s="10">
        <v>25918</v>
      </c>
      <c r="L55" s="192">
        <v>42189</v>
      </c>
      <c r="M55" s="192">
        <v>42189</v>
      </c>
      <c r="N55" s="10">
        <v>42188.24</v>
      </c>
      <c r="O55" s="10">
        <v>284928</v>
      </c>
      <c r="P55" s="10">
        <v>1289.07</v>
      </c>
      <c r="Q55" s="192">
        <v>8095</v>
      </c>
      <c r="R55" s="16"/>
      <c r="S55" s="16"/>
      <c r="T55" s="192">
        <v>21495</v>
      </c>
      <c r="U55" s="192">
        <v>20151</v>
      </c>
      <c r="V55" s="192">
        <v>20823</v>
      </c>
      <c r="W55" s="192">
        <v>20824</v>
      </c>
      <c r="X55" s="10">
        <v>20824</v>
      </c>
      <c r="Y55" s="10">
        <v>34704</v>
      </c>
      <c r="Z55" s="16"/>
      <c r="AA55" s="11"/>
    </row>
    <row r="56" spans="1:27" x14ac:dyDescent="0.25">
      <c r="A56" s="20">
        <v>896</v>
      </c>
      <c r="B56" s="21" t="s">
        <v>106</v>
      </c>
      <c r="C56" s="43">
        <v>532822</v>
      </c>
      <c r="D56" s="43">
        <v>947107</v>
      </c>
      <c r="E56" s="43">
        <v>924956</v>
      </c>
      <c r="F56" s="43">
        <v>1294937</v>
      </c>
      <c r="G56" s="43">
        <v>61606</v>
      </c>
      <c r="H56" s="34">
        <v>0</v>
      </c>
      <c r="I56" s="34">
        <v>0</v>
      </c>
      <c r="J56" s="34">
        <v>0</v>
      </c>
      <c r="K56" s="10">
        <v>0</v>
      </c>
      <c r="L56" s="192">
        <v>0</v>
      </c>
      <c r="M56" s="192">
        <v>0</v>
      </c>
      <c r="N56" s="10">
        <v>0</v>
      </c>
      <c r="O56" s="10">
        <v>647024</v>
      </c>
      <c r="P56" s="10">
        <v>2927.26</v>
      </c>
      <c r="Q56" s="192">
        <v>13770</v>
      </c>
      <c r="R56" s="16"/>
      <c r="S56" s="16"/>
      <c r="T56" s="192">
        <v>71446</v>
      </c>
      <c r="U56" s="192">
        <v>66980</v>
      </c>
      <c r="V56" s="192">
        <v>69213</v>
      </c>
      <c r="W56" s="192">
        <v>69213</v>
      </c>
      <c r="X56" s="10">
        <v>69213</v>
      </c>
      <c r="Y56" s="10">
        <v>115355</v>
      </c>
      <c r="Z56" s="16"/>
      <c r="AA56" s="11"/>
    </row>
    <row r="57" spans="1:27" x14ac:dyDescent="0.25">
      <c r="A57" s="20">
        <v>903</v>
      </c>
      <c r="B57" s="21" t="s">
        <v>107</v>
      </c>
      <c r="C57" s="43">
        <v>1024780</v>
      </c>
      <c r="D57" s="43">
        <v>1778770</v>
      </c>
      <c r="E57" s="43">
        <v>1752219</v>
      </c>
      <c r="F57" s="43">
        <v>2453107</v>
      </c>
      <c r="G57" s="43">
        <v>116705</v>
      </c>
      <c r="H57" s="34">
        <v>0</v>
      </c>
      <c r="I57" s="34">
        <v>0</v>
      </c>
      <c r="J57" s="34">
        <v>0</v>
      </c>
      <c r="K57" s="10">
        <v>0</v>
      </c>
      <c r="L57" s="192">
        <v>93134</v>
      </c>
      <c r="M57" s="192">
        <v>93134</v>
      </c>
      <c r="N57" s="10">
        <v>93132.94</v>
      </c>
      <c r="O57" s="10">
        <v>675220</v>
      </c>
      <c r="P57" s="10">
        <v>3054.82</v>
      </c>
      <c r="Q57" s="192">
        <v>25100</v>
      </c>
      <c r="R57" s="16"/>
      <c r="S57" s="16"/>
      <c r="T57" s="192">
        <v>55180</v>
      </c>
      <c r="U57" s="192">
        <v>51731</v>
      </c>
      <c r="V57" s="192">
        <v>53455</v>
      </c>
      <c r="W57" s="192">
        <v>53455</v>
      </c>
      <c r="X57" s="10">
        <v>53455</v>
      </c>
      <c r="Y57" s="10">
        <v>89093</v>
      </c>
      <c r="Z57" s="16"/>
      <c r="AA57" s="11"/>
    </row>
    <row r="58" spans="1:27" x14ac:dyDescent="0.25">
      <c r="A58" s="20">
        <v>910</v>
      </c>
      <c r="B58" s="21" t="s">
        <v>108</v>
      </c>
      <c r="C58" s="43">
        <v>939121</v>
      </c>
      <c r="D58" s="43">
        <v>1567698</v>
      </c>
      <c r="E58" s="43">
        <v>1566762</v>
      </c>
      <c r="F58" s="43">
        <v>2193465</v>
      </c>
      <c r="G58" s="43">
        <v>104353</v>
      </c>
      <c r="H58" s="34">
        <v>0</v>
      </c>
      <c r="I58" s="34">
        <v>0</v>
      </c>
      <c r="J58" s="34">
        <v>0</v>
      </c>
      <c r="K58" s="10">
        <v>0</v>
      </c>
      <c r="L58" s="192">
        <v>0</v>
      </c>
      <c r="M58" s="192">
        <v>0</v>
      </c>
      <c r="N58" s="10">
        <v>0</v>
      </c>
      <c r="O58" s="10">
        <v>1000216</v>
      </c>
      <c r="P58" s="10">
        <v>4525.16</v>
      </c>
      <c r="Q58" s="192">
        <v>84365</v>
      </c>
      <c r="R58" s="16"/>
      <c r="S58" s="16"/>
      <c r="T58" s="192">
        <v>82068</v>
      </c>
      <c r="U58" s="192">
        <v>76939</v>
      </c>
      <c r="V58" s="192">
        <v>79503</v>
      </c>
      <c r="W58" s="192">
        <v>79503</v>
      </c>
      <c r="X58" s="10">
        <v>79503</v>
      </c>
      <c r="Y58" s="10">
        <v>132506</v>
      </c>
      <c r="Z58" s="16"/>
      <c r="AA58" s="11"/>
    </row>
    <row r="59" spans="1:27" x14ac:dyDescent="0.25">
      <c r="A59" s="20">
        <v>980</v>
      </c>
      <c r="B59" s="21" t="s">
        <v>109</v>
      </c>
      <c r="C59" s="43">
        <v>608687</v>
      </c>
      <c r="D59" s="43">
        <v>1089476</v>
      </c>
      <c r="E59" s="43">
        <v>1061352</v>
      </c>
      <c r="F59" s="43">
        <v>1485893</v>
      </c>
      <c r="G59" s="43">
        <v>70690</v>
      </c>
      <c r="H59" s="34">
        <v>0</v>
      </c>
      <c r="I59" s="34">
        <v>0</v>
      </c>
      <c r="J59" s="34">
        <v>0</v>
      </c>
      <c r="K59" s="10">
        <v>0</v>
      </c>
      <c r="L59" s="192">
        <v>47761</v>
      </c>
      <c r="M59" s="192">
        <v>47761</v>
      </c>
      <c r="N59" s="10">
        <v>47760.53</v>
      </c>
      <c r="O59" s="10">
        <v>414778</v>
      </c>
      <c r="P59" s="10">
        <v>1876.53</v>
      </c>
      <c r="Q59" s="192">
        <v>21745</v>
      </c>
      <c r="R59" s="16"/>
      <c r="S59" s="16"/>
      <c r="T59" s="192">
        <v>27611</v>
      </c>
      <c r="U59" s="192">
        <v>25886</v>
      </c>
      <c r="V59" s="192">
        <v>26748</v>
      </c>
      <c r="W59" s="192">
        <v>26748</v>
      </c>
      <c r="X59" s="10">
        <v>26748</v>
      </c>
      <c r="Y59" s="10">
        <v>44581</v>
      </c>
      <c r="Z59" s="16"/>
      <c r="AA59" s="11"/>
    </row>
    <row r="60" spans="1:27" x14ac:dyDescent="0.25">
      <c r="A60" s="20">
        <v>994</v>
      </c>
      <c r="B60" s="21" t="s">
        <v>110</v>
      </c>
      <c r="C60" s="43">
        <v>188472</v>
      </c>
      <c r="D60" s="43">
        <v>364309</v>
      </c>
      <c r="E60" s="43">
        <v>345488</v>
      </c>
      <c r="F60" s="43">
        <v>483684</v>
      </c>
      <c r="G60" s="43">
        <v>23011</v>
      </c>
      <c r="H60" s="34">
        <v>0</v>
      </c>
      <c r="I60" s="34">
        <v>0</v>
      </c>
      <c r="J60" s="34">
        <v>0</v>
      </c>
      <c r="K60" s="10">
        <v>15670</v>
      </c>
      <c r="L60" s="192">
        <v>0</v>
      </c>
      <c r="M60" s="192">
        <v>0</v>
      </c>
      <c r="N60" s="10">
        <v>0</v>
      </c>
      <c r="O60" s="10">
        <v>174370</v>
      </c>
      <c r="P60" s="10">
        <v>788.88</v>
      </c>
      <c r="Q60" s="192">
        <v>7380</v>
      </c>
      <c r="R60" s="16"/>
      <c r="S60" s="16"/>
      <c r="T60" s="192">
        <v>7873</v>
      </c>
      <c r="U60" s="192">
        <v>7382</v>
      </c>
      <c r="V60" s="192">
        <v>7627</v>
      </c>
      <c r="W60" s="192">
        <v>7627</v>
      </c>
      <c r="X60" s="10">
        <v>7627</v>
      </c>
      <c r="Y60" s="10">
        <v>12713</v>
      </c>
      <c r="Z60" s="16"/>
      <c r="AA60" s="11"/>
    </row>
    <row r="61" spans="1:27" x14ac:dyDescent="0.25">
      <c r="A61" s="20">
        <v>1029</v>
      </c>
      <c r="B61" s="21" t="s">
        <v>111</v>
      </c>
      <c r="C61" s="43">
        <v>877442</v>
      </c>
      <c r="D61" s="43">
        <v>1450322</v>
      </c>
      <c r="E61" s="43">
        <v>1454852</v>
      </c>
      <c r="F61" s="43">
        <v>2036793</v>
      </c>
      <c r="G61" s="43">
        <v>96899</v>
      </c>
      <c r="H61" s="34">
        <v>0</v>
      </c>
      <c r="I61" s="34">
        <v>0</v>
      </c>
      <c r="J61" s="34">
        <v>0</v>
      </c>
      <c r="K61" s="10">
        <v>0</v>
      </c>
      <c r="L61" s="192">
        <v>0</v>
      </c>
      <c r="M61" s="192">
        <v>0</v>
      </c>
      <c r="N61" s="10">
        <v>0</v>
      </c>
      <c r="O61" s="10">
        <v>751646</v>
      </c>
      <c r="P61" s="10">
        <v>3400.58</v>
      </c>
      <c r="Q61" s="192">
        <v>30110</v>
      </c>
      <c r="R61" s="16"/>
      <c r="S61" s="16"/>
      <c r="T61" s="192">
        <v>37104</v>
      </c>
      <c r="U61" s="192">
        <v>34786</v>
      </c>
      <c r="V61" s="192">
        <v>35944</v>
      </c>
      <c r="W61" s="192">
        <v>35945</v>
      </c>
      <c r="X61" s="10">
        <v>35945</v>
      </c>
      <c r="Y61" s="10">
        <v>59908</v>
      </c>
      <c r="Z61" s="16"/>
      <c r="AA61" s="11"/>
    </row>
    <row r="62" spans="1:27" x14ac:dyDescent="0.25">
      <c r="A62" s="20">
        <v>1015</v>
      </c>
      <c r="B62" s="21" t="s">
        <v>112</v>
      </c>
      <c r="C62" s="43">
        <v>1308178</v>
      </c>
      <c r="D62" s="43">
        <v>2900150</v>
      </c>
      <c r="E62" s="43">
        <v>2630205</v>
      </c>
      <c r="F62" s="43">
        <v>3682286</v>
      </c>
      <c r="G62" s="43">
        <v>175182</v>
      </c>
      <c r="H62" s="34">
        <v>0</v>
      </c>
      <c r="I62" s="34">
        <v>0</v>
      </c>
      <c r="J62" s="34">
        <v>0</v>
      </c>
      <c r="K62" s="10">
        <v>0</v>
      </c>
      <c r="L62" s="192">
        <v>0</v>
      </c>
      <c r="M62" s="192">
        <v>0</v>
      </c>
      <c r="N62" s="10">
        <v>0</v>
      </c>
      <c r="O62" s="10">
        <v>2175544</v>
      </c>
      <c r="P62" s="10">
        <v>9842.56</v>
      </c>
      <c r="Q62" s="192">
        <v>39055</v>
      </c>
      <c r="R62" s="16"/>
      <c r="S62" s="16"/>
      <c r="T62" s="192">
        <v>174065</v>
      </c>
      <c r="U62" s="192">
        <v>163186</v>
      </c>
      <c r="V62" s="192">
        <v>168626</v>
      </c>
      <c r="W62" s="192">
        <v>168625</v>
      </c>
      <c r="X62" s="10">
        <v>168625</v>
      </c>
      <c r="Y62" s="10">
        <v>281043</v>
      </c>
      <c r="Z62" s="16"/>
      <c r="AA62" s="11"/>
    </row>
    <row r="63" spans="1:27" x14ac:dyDescent="0.25">
      <c r="A63" s="20">
        <v>5054</v>
      </c>
      <c r="B63" s="21" t="s">
        <v>113</v>
      </c>
      <c r="C63" s="43">
        <v>756036</v>
      </c>
      <c r="D63" s="43">
        <v>1348711</v>
      </c>
      <c r="E63" s="43">
        <v>1315467</v>
      </c>
      <c r="F63" s="43">
        <v>1841655</v>
      </c>
      <c r="G63" s="43">
        <v>87615</v>
      </c>
      <c r="H63" s="34">
        <v>0</v>
      </c>
      <c r="I63" s="34">
        <v>0</v>
      </c>
      <c r="J63" s="34">
        <v>0</v>
      </c>
      <c r="K63" s="10">
        <v>0</v>
      </c>
      <c r="L63" s="192">
        <v>0</v>
      </c>
      <c r="M63" s="192">
        <v>0</v>
      </c>
      <c r="N63" s="10">
        <v>0</v>
      </c>
      <c r="O63" s="10">
        <v>823620</v>
      </c>
      <c r="P63" s="10">
        <v>3726.21</v>
      </c>
      <c r="Q63" s="192">
        <v>68365</v>
      </c>
      <c r="R63" s="16"/>
      <c r="S63" s="16"/>
      <c r="T63" s="192">
        <v>60875</v>
      </c>
      <c r="U63" s="192">
        <v>57070</v>
      </c>
      <c r="V63" s="192">
        <v>58973</v>
      </c>
      <c r="W63" s="192">
        <v>58973</v>
      </c>
      <c r="X63" s="10">
        <v>58973</v>
      </c>
      <c r="Y63" s="10">
        <v>98287</v>
      </c>
      <c r="Z63" s="16"/>
      <c r="AA63" s="11"/>
    </row>
    <row r="64" spans="1:27" x14ac:dyDescent="0.25">
      <c r="A64" s="20">
        <v>1071</v>
      </c>
      <c r="B64" s="21" t="s">
        <v>114</v>
      </c>
      <c r="C64" s="43">
        <v>218106</v>
      </c>
      <c r="D64" s="43">
        <v>544176</v>
      </c>
      <c r="E64" s="43">
        <v>476426</v>
      </c>
      <c r="F64" s="43">
        <v>666997</v>
      </c>
      <c r="G64" s="43">
        <v>31732</v>
      </c>
      <c r="H64" s="34">
        <v>0</v>
      </c>
      <c r="I64" s="34">
        <v>0</v>
      </c>
      <c r="J64" s="34">
        <v>0</v>
      </c>
      <c r="K64" s="10">
        <v>52564</v>
      </c>
      <c r="L64" s="192">
        <v>91542</v>
      </c>
      <c r="M64" s="192">
        <v>91542</v>
      </c>
      <c r="N64" s="10">
        <v>91540.85</v>
      </c>
      <c r="O64" s="10">
        <v>577276</v>
      </c>
      <c r="P64" s="10">
        <v>2611.6999999999998</v>
      </c>
      <c r="Q64" s="192">
        <v>93315</v>
      </c>
      <c r="R64" s="16"/>
      <c r="S64" s="16"/>
      <c r="T64" s="192">
        <v>47388</v>
      </c>
      <c r="U64" s="192">
        <v>44426</v>
      </c>
      <c r="V64" s="192">
        <v>45907</v>
      </c>
      <c r="W64" s="192">
        <v>45907</v>
      </c>
      <c r="X64" s="10">
        <v>45907</v>
      </c>
      <c r="Y64" s="10">
        <v>76511</v>
      </c>
      <c r="Z64" s="16"/>
      <c r="AA64" s="11"/>
    </row>
    <row r="65" spans="1:27" x14ac:dyDescent="0.25">
      <c r="A65" s="20">
        <v>1080</v>
      </c>
      <c r="B65" s="21" t="s">
        <v>115</v>
      </c>
      <c r="C65" s="43">
        <v>245247</v>
      </c>
      <c r="D65" s="43">
        <v>407130</v>
      </c>
      <c r="E65" s="43">
        <v>407736</v>
      </c>
      <c r="F65" s="43">
        <v>570829</v>
      </c>
      <c r="G65" s="43">
        <v>27157</v>
      </c>
      <c r="H65" s="34">
        <v>63866</v>
      </c>
      <c r="I65" s="34">
        <v>39916</v>
      </c>
      <c r="J65" s="34">
        <v>55883</v>
      </c>
      <c r="K65" s="10">
        <v>68895</v>
      </c>
      <c r="L65" s="192">
        <v>117810</v>
      </c>
      <c r="M65" s="192">
        <v>117810</v>
      </c>
      <c r="N65" s="10">
        <v>117810.25</v>
      </c>
      <c r="O65" s="10">
        <v>787262</v>
      </c>
      <c r="P65" s="10">
        <v>3561.72</v>
      </c>
      <c r="Q65" s="192">
        <v>74800</v>
      </c>
      <c r="R65" s="16"/>
      <c r="S65" s="16"/>
      <c r="T65" s="192">
        <v>51628</v>
      </c>
      <c r="U65" s="192">
        <v>48401</v>
      </c>
      <c r="V65" s="192">
        <v>50015</v>
      </c>
      <c r="W65" s="192">
        <v>50014</v>
      </c>
      <c r="X65" s="10">
        <v>50014</v>
      </c>
      <c r="Y65" s="10">
        <v>83358</v>
      </c>
      <c r="Z65" s="16"/>
      <c r="AA65" s="11"/>
    </row>
    <row r="66" spans="1:27" x14ac:dyDescent="0.25">
      <c r="A66" s="20">
        <v>1085</v>
      </c>
      <c r="B66" s="21" t="s">
        <v>116</v>
      </c>
      <c r="C66" s="43">
        <v>1057324</v>
      </c>
      <c r="D66" s="43">
        <v>1507910</v>
      </c>
      <c r="E66" s="43">
        <v>1603271</v>
      </c>
      <c r="F66" s="43">
        <v>2244581</v>
      </c>
      <c r="G66" s="43">
        <v>106784</v>
      </c>
      <c r="H66" s="34">
        <v>0</v>
      </c>
      <c r="I66" s="34">
        <v>0</v>
      </c>
      <c r="J66" s="34">
        <v>0</v>
      </c>
      <c r="K66" s="10">
        <v>0</v>
      </c>
      <c r="L66" s="192">
        <v>0</v>
      </c>
      <c r="M66" s="192">
        <v>0</v>
      </c>
      <c r="N66" s="10">
        <v>0</v>
      </c>
      <c r="O66" s="10">
        <v>788746</v>
      </c>
      <c r="P66" s="10">
        <v>3568.43</v>
      </c>
      <c r="Q66" s="192">
        <v>24900</v>
      </c>
      <c r="R66" s="16"/>
      <c r="S66" s="16"/>
      <c r="T66" s="192">
        <v>36602</v>
      </c>
      <c r="U66" s="192">
        <v>34315</v>
      </c>
      <c r="V66" s="192">
        <v>35458</v>
      </c>
      <c r="W66" s="192">
        <v>35225</v>
      </c>
      <c r="X66" s="10">
        <v>35225</v>
      </c>
      <c r="Y66" s="10">
        <v>59175</v>
      </c>
      <c r="Z66" s="16"/>
      <c r="AA66" s="11"/>
    </row>
    <row r="67" spans="1:27" x14ac:dyDescent="0.25">
      <c r="A67" s="20">
        <v>1092</v>
      </c>
      <c r="B67" s="21" t="s">
        <v>117</v>
      </c>
      <c r="C67" s="43">
        <v>4337569</v>
      </c>
      <c r="D67" s="43">
        <v>7693310</v>
      </c>
      <c r="E67" s="43">
        <v>7519299</v>
      </c>
      <c r="F67" s="43">
        <v>10527018</v>
      </c>
      <c r="G67" s="43">
        <v>500816</v>
      </c>
      <c r="H67" s="34">
        <v>0</v>
      </c>
      <c r="I67" s="34">
        <v>0</v>
      </c>
      <c r="J67" s="34">
        <v>0</v>
      </c>
      <c r="K67" s="10">
        <v>0</v>
      </c>
      <c r="L67" s="192">
        <v>0</v>
      </c>
      <c r="M67" s="192">
        <v>0</v>
      </c>
      <c r="N67" s="10">
        <v>0</v>
      </c>
      <c r="O67" s="10">
        <v>3784200</v>
      </c>
      <c r="P67" s="10">
        <v>17120.41</v>
      </c>
      <c r="Q67" s="192">
        <v>189820</v>
      </c>
      <c r="R67" s="16"/>
      <c r="S67" s="16"/>
      <c r="T67" s="192">
        <v>276358</v>
      </c>
      <c r="U67" s="192">
        <v>259086</v>
      </c>
      <c r="V67" s="192">
        <v>267722</v>
      </c>
      <c r="W67" s="192">
        <v>267722</v>
      </c>
      <c r="X67" s="10">
        <v>267722</v>
      </c>
      <c r="Y67" s="10">
        <v>446204</v>
      </c>
      <c r="Z67" s="16"/>
      <c r="AA67" s="11"/>
    </row>
    <row r="68" spans="1:27" x14ac:dyDescent="0.25">
      <c r="A68" s="20">
        <v>1120</v>
      </c>
      <c r="B68" s="21" t="s">
        <v>118</v>
      </c>
      <c r="C68" s="43">
        <v>386853</v>
      </c>
      <c r="D68" s="43">
        <v>585807</v>
      </c>
      <c r="E68" s="43">
        <v>607912</v>
      </c>
      <c r="F68" s="43">
        <v>851078</v>
      </c>
      <c r="G68" s="43">
        <v>40489</v>
      </c>
      <c r="H68" s="34">
        <v>0</v>
      </c>
      <c r="I68" s="34">
        <v>0</v>
      </c>
      <c r="J68" s="34">
        <v>0</v>
      </c>
      <c r="K68" s="10">
        <v>21026</v>
      </c>
      <c r="L68" s="192">
        <v>32637</v>
      </c>
      <c r="M68" s="192">
        <v>32637</v>
      </c>
      <c r="N68" s="10">
        <v>32635.73</v>
      </c>
      <c r="O68" s="10">
        <v>230020</v>
      </c>
      <c r="P68" s="10">
        <v>1040.6500000000001</v>
      </c>
      <c r="Q68" s="192">
        <v>7725</v>
      </c>
      <c r="R68" s="16"/>
      <c r="S68" s="16"/>
      <c r="T68" s="192">
        <v>11189</v>
      </c>
      <c r="U68" s="192">
        <v>10489</v>
      </c>
      <c r="V68" s="192">
        <v>10839</v>
      </c>
      <c r="W68" s="192">
        <v>10839</v>
      </c>
      <c r="X68" s="10">
        <v>10839</v>
      </c>
      <c r="Y68" s="10">
        <v>18065</v>
      </c>
      <c r="Z68" s="16"/>
      <c r="AA68" s="11"/>
    </row>
    <row r="69" spans="1:27" x14ac:dyDescent="0.25">
      <c r="A69" s="20">
        <v>1127</v>
      </c>
      <c r="B69" s="21" t="s">
        <v>119</v>
      </c>
      <c r="C69" s="43">
        <v>715768</v>
      </c>
      <c r="D69" s="43">
        <v>1148491</v>
      </c>
      <c r="E69" s="43">
        <v>1165162</v>
      </c>
      <c r="F69" s="43">
        <v>1631226</v>
      </c>
      <c r="G69" s="43">
        <v>77604</v>
      </c>
      <c r="H69" s="34">
        <v>0</v>
      </c>
      <c r="I69" s="34">
        <v>0</v>
      </c>
      <c r="J69" s="34">
        <v>0</v>
      </c>
      <c r="K69" s="10">
        <v>0</v>
      </c>
      <c r="L69" s="192">
        <v>46169</v>
      </c>
      <c r="M69" s="192">
        <v>46169</v>
      </c>
      <c r="N69" s="10">
        <v>46168.45</v>
      </c>
      <c r="O69" s="10">
        <v>459298</v>
      </c>
      <c r="P69" s="10">
        <v>2077.9499999999998</v>
      </c>
      <c r="Q69" s="192">
        <v>24935</v>
      </c>
      <c r="R69" s="16"/>
      <c r="S69" s="16"/>
      <c r="T69" s="192">
        <v>27472</v>
      </c>
      <c r="U69" s="192">
        <v>25756</v>
      </c>
      <c r="V69" s="192">
        <v>26614</v>
      </c>
      <c r="W69" s="192">
        <v>26614</v>
      </c>
      <c r="X69" s="10">
        <v>26614</v>
      </c>
      <c r="Y69" s="10">
        <v>44356</v>
      </c>
      <c r="Z69" s="16"/>
      <c r="AA69" s="11"/>
    </row>
    <row r="70" spans="1:27" x14ac:dyDescent="0.25">
      <c r="A70" s="20">
        <v>1134</v>
      </c>
      <c r="B70" s="21" t="s">
        <v>120</v>
      </c>
      <c r="C70" s="43">
        <v>1073379</v>
      </c>
      <c r="D70" s="43">
        <v>1776770</v>
      </c>
      <c r="E70" s="43">
        <v>1781343</v>
      </c>
      <c r="F70" s="43">
        <v>2493881</v>
      </c>
      <c r="G70" s="43">
        <v>118645</v>
      </c>
      <c r="H70" s="34">
        <v>0</v>
      </c>
      <c r="I70" s="34">
        <v>0</v>
      </c>
      <c r="J70" s="34">
        <v>0</v>
      </c>
      <c r="K70" s="10">
        <v>0</v>
      </c>
      <c r="L70" s="192">
        <v>0</v>
      </c>
      <c r="M70" s="192">
        <v>0</v>
      </c>
      <c r="N70" s="10">
        <v>0</v>
      </c>
      <c r="O70" s="10">
        <v>737548</v>
      </c>
      <c r="P70" s="10">
        <v>3336.8</v>
      </c>
      <c r="Q70" s="192">
        <v>28100</v>
      </c>
      <c r="R70" s="16"/>
      <c r="S70" s="16"/>
      <c r="T70" s="192">
        <v>63612</v>
      </c>
      <c r="U70" s="192">
        <v>59637</v>
      </c>
      <c r="V70" s="192">
        <v>61624</v>
      </c>
      <c r="W70" s="192">
        <v>61624</v>
      </c>
      <c r="X70" s="10">
        <v>61624</v>
      </c>
      <c r="Y70" s="10">
        <v>102708</v>
      </c>
      <c r="Z70" s="16"/>
      <c r="AA70" s="11"/>
    </row>
    <row r="71" spans="1:27" x14ac:dyDescent="0.25">
      <c r="A71" s="20">
        <v>1141</v>
      </c>
      <c r="B71" s="21" t="s">
        <v>121</v>
      </c>
      <c r="C71" s="43">
        <v>1310442</v>
      </c>
      <c r="D71" s="43">
        <v>2065101</v>
      </c>
      <c r="E71" s="43">
        <v>2109715</v>
      </c>
      <c r="F71" s="43">
        <v>2953600</v>
      </c>
      <c r="G71" s="43">
        <v>140516</v>
      </c>
      <c r="H71" s="34">
        <v>0</v>
      </c>
      <c r="I71" s="34">
        <v>0</v>
      </c>
      <c r="J71" s="34">
        <v>0</v>
      </c>
      <c r="K71" s="10">
        <v>0</v>
      </c>
      <c r="L71" s="192">
        <v>144079</v>
      </c>
      <c r="M71" s="192">
        <v>144079</v>
      </c>
      <c r="N71" s="10">
        <v>144077.64000000001</v>
      </c>
      <c r="O71" s="10">
        <v>952728</v>
      </c>
      <c r="P71" s="10">
        <v>4310.32</v>
      </c>
      <c r="Q71" s="192">
        <v>33740</v>
      </c>
      <c r="R71" s="16"/>
      <c r="S71" s="16"/>
      <c r="T71" s="192">
        <v>103470</v>
      </c>
      <c r="U71" s="192">
        <v>97004</v>
      </c>
      <c r="V71" s="192">
        <v>100236</v>
      </c>
      <c r="W71" s="192">
        <v>100237</v>
      </c>
      <c r="X71" s="10">
        <v>100237</v>
      </c>
      <c r="Y71" s="10">
        <v>167061</v>
      </c>
      <c r="Z71" s="16"/>
      <c r="AA71" s="11"/>
    </row>
    <row r="72" spans="1:27" x14ac:dyDescent="0.25">
      <c r="A72" s="20">
        <v>1155</v>
      </c>
      <c r="B72" s="21" t="s">
        <v>122</v>
      </c>
      <c r="C72" s="43">
        <v>473623</v>
      </c>
      <c r="D72" s="43">
        <v>606370</v>
      </c>
      <c r="E72" s="43">
        <v>674996</v>
      </c>
      <c r="F72" s="43">
        <v>944995</v>
      </c>
      <c r="G72" s="43">
        <v>44957</v>
      </c>
      <c r="H72" s="34">
        <v>0</v>
      </c>
      <c r="I72" s="34">
        <v>0</v>
      </c>
      <c r="J72" s="34">
        <v>0</v>
      </c>
      <c r="K72" s="10">
        <v>0</v>
      </c>
      <c r="L72" s="192">
        <v>39005</v>
      </c>
      <c r="M72" s="192">
        <v>39005</v>
      </c>
      <c r="N72" s="10">
        <v>39004.07</v>
      </c>
      <c r="O72" s="10">
        <v>447426</v>
      </c>
      <c r="P72" s="10">
        <v>2024.24</v>
      </c>
      <c r="Q72" s="192">
        <v>75490</v>
      </c>
      <c r="R72" s="16"/>
      <c r="S72" s="16"/>
      <c r="T72" s="192">
        <v>23270</v>
      </c>
      <c r="U72" s="192">
        <v>21816</v>
      </c>
      <c r="V72" s="192">
        <v>22542</v>
      </c>
      <c r="W72" s="192">
        <v>22543</v>
      </c>
      <c r="X72" s="10">
        <v>22543</v>
      </c>
      <c r="Y72" s="10">
        <v>37571</v>
      </c>
      <c r="Z72" s="16"/>
      <c r="AA72" s="11"/>
    </row>
    <row r="73" spans="1:27" x14ac:dyDescent="0.25">
      <c r="A73" s="20">
        <v>1162</v>
      </c>
      <c r="B73" s="21" t="s">
        <v>123</v>
      </c>
      <c r="C73" s="43">
        <v>996542</v>
      </c>
      <c r="D73" s="43">
        <v>1888142</v>
      </c>
      <c r="E73" s="43">
        <v>1802927</v>
      </c>
      <c r="F73" s="43">
        <v>2524098</v>
      </c>
      <c r="G73" s="43">
        <v>120082</v>
      </c>
      <c r="H73" s="34">
        <v>0</v>
      </c>
      <c r="I73" s="34">
        <v>0</v>
      </c>
      <c r="J73" s="34">
        <v>0</v>
      </c>
      <c r="K73" s="10">
        <v>66647</v>
      </c>
      <c r="L73" s="192">
        <v>128158</v>
      </c>
      <c r="M73" s="192">
        <v>128158</v>
      </c>
      <c r="N73" s="10">
        <v>128158.8</v>
      </c>
      <c r="O73" s="10">
        <v>718256</v>
      </c>
      <c r="P73" s="10">
        <v>3249.52</v>
      </c>
      <c r="Q73" s="192">
        <v>36490</v>
      </c>
      <c r="R73" s="16"/>
      <c r="S73" s="16"/>
      <c r="T73" s="192">
        <v>55903</v>
      </c>
      <c r="U73" s="192">
        <v>52409</v>
      </c>
      <c r="V73" s="192">
        <v>54156</v>
      </c>
      <c r="W73" s="192">
        <v>54156</v>
      </c>
      <c r="X73" s="10">
        <v>54156</v>
      </c>
      <c r="Y73" s="10">
        <v>90260</v>
      </c>
      <c r="Z73" s="16"/>
      <c r="AA73" s="11"/>
    </row>
    <row r="74" spans="1:27" x14ac:dyDescent="0.25">
      <c r="A74" s="20">
        <v>1169</v>
      </c>
      <c r="B74" s="21" t="s">
        <v>124</v>
      </c>
      <c r="C74" s="43">
        <v>426839</v>
      </c>
      <c r="D74" s="43">
        <v>901506</v>
      </c>
      <c r="E74" s="43">
        <v>830215</v>
      </c>
      <c r="F74" s="43">
        <v>1162301</v>
      </c>
      <c r="G74" s="43">
        <v>55296</v>
      </c>
      <c r="H74" s="34">
        <v>0</v>
      </c>
      <c r="I74" s="34">
        <v>0</v>
      </c>
      <c r="J74" s="34">
        <v>0</v>
      </c>
      <c r="K74" s="10">
        <v>0</v>
      </c>
      <c r="L74" s="192">
        <v>83581</v>
      </c>
      <c r="M74" s="192">
        <v>83581</v>
      </c>
      <c r="N74" s="10">
        <v>83582.429999999993</v>
      </c>
      <c r="O74" s="10">
        <v>513464</v>
      </c>
      <c r="P74" s="10">
        <v>2323.0100000000002</v>
      </c>
      <c r="Q74" s="192">
        <v>55185</v>
      </c>
      <c r="R74" s="16"/>
      <c r="S74" s="16"/>
      <c r="T74" s="192">
        <v>23809</v>
      </c>
      <c r="U74" s="192">
        <v>22321</v>
      </c>
      <c r="V74" s="192">
        <v>23065</v>
      </c>
      <c r="W74" s="192">
        <v>23065</v>
      </c>
      <c r="X74" s="10">
        <v>23065</v>
      </c>
      <c r="Y74" s="10">
        <v>38441</v>
      </c>
      <c r="Z74" s="16"/>
      <c r="AA74" s="11"/>
    </row>
    <row r="75" spans="1:27" x14ac:dyDescent="0.25">
      <c r="A75" s="20">
        <v>1176</v>
      </c>
      <c r="B75" s="21" t="s">
        <v>125</v>
      </c>
      <c r="C75" s="43">
        <v>821057</v>
      </c>
      <c r="D75" s="43">
        <v>1362107</v>
      </c>
      <c r="E75" s="43">
        <v>1364478</v>
      </c>
      <c r="F75" s="43">
        <v>1910268</v>
      </c>
      <c r="G75" s="43">
        <v>90880</v>
      </c>
      <c r="H75" s="34">
        <v>0</v>
      </c>
      <c r="I75" s="34">
        <v>0</v>
      </c>
      <c r="J75" s="34">
        <v>0</v>
      </c>
      <c r="K75" s="10">
        <v>0</v>
      </c>
      <c r="L75" s="192">
        <v>0</v>
      </c>
      <c r="M75" s="192">
        <v>0</v>
      </c>
      <c r="N75" s="10">
        <v>0</v>
      </c>
      <c r="O75" s="10">
        <v>603246</v>
      </c>
      <c r="P75" s="10">
        <v>2729.2</v>
      </c>
      <c r="Q75" s="192">
        <v>55860</v>
      </c>
      <c r="R75" s="16"/>
      <c r="S75" s="16"/>
      <c r="T75" s="192">
        <v>34204</v>
      </c>
      <c r="U75" s="192">
        <v>32067</v>
      </c>
      <c r="V75" s="192">
        <v>33135</v>
      </c>
      <c r="W75" s="192">
        <v>33135</v>
      </c>
      <c r="X75" s="10">
        <v>33135</v>
      </c>
      <c r="Y75" s="10">
        <v>55226</v>
      </c>
      <c r="Z75" s="16"/>
      <c r="AA75" s="11"/>
    </row>
    <row r="76" spans="1:27" x14ac:dyDescent="0.25">
      <c r="A76" s="20">
        <v>1183</v>
      </c>
      <c r="B76" s="21" t="s">
        <v>126</v>
      </c>
      <c r="C76" s="43">
        <v>1011645</v>
      </c>
      <c r="D76" s="43">
        <v>1748894</v>
      </c>
      <c r="E76" s="43">
        <v>1725337</v>
      </c>
      <c r="F76" s="43">
        <v>2415473</v>
      </c>
      <c r="G76" s="43">
        <v>114914</v>
      </c>
      <c r="H76" s="34">
        <v>0</v>
      </c>
      <c r="I76" s="34">
        <v>0</v>
      </c>
      <c r="J76" s="34">
        <v>0</v>
      </c>
      <c r="K76" s="10">
        <v>0</v>
      </c>
      <c r="L76" s="192">
        <v>0</v>
      </c>
      <c r="M76" s="192">
        <v>0</v>
      </c>
      <c r="N76" s="10">
        <v>0</v>
      </c>
      <c r="O76" s="10">
        <v>928242</v>
      </c>
      <c r="P76" s="10">
        <v>4199.54</v>
      </c>
      <c r="Q76" s="192">
        <v>19550</v>
      </c>
      <c r="R76" s="16"/>
      <c r="S76" s="16"/>
      <c r="T76" s="192">
        <v>83933</v>
      </c>
      <c r="U76" s="192">
        <v>78688</v>
      </c>
      <c r="V76" s="192">
        <v>81311</v>
      </c>
      <c r="W76" s="192">
        <v>81310</v>
      </c>
      <c r="X76" s="10">
        <v>81310</v>
      </c>
      <c r="Y76" s="10">
        <v>135518</v>
      </c>
      <c r="Z76" s="16"/>
      <c r="AA76" s="11"/>
    </row>
    <row r="77" spans="1:27" x14ac:dyDescent="0.25">
      <c r="A77" s="20">
        <v>1204</v>
      </c>
      <c r="B77" s="21" t="s">
        <v>127</v>
      </c>
      <c r="C77" s="43">
        <v>405150</v>
      </c>
      <c r="D77" s="43">
        <v>750763</v>
      </c>
      <c r="E77" s="43">
        <v>722446</v>
      </c>
      <c r="F77" s="43">
        <v>1011423</v>
      </c>
      <c r="G77" s="43">
        <v>48118</v>
      </c>
      <c r="H77" s="34">
        <v>0</v>
      </c>
      <c r="I77" s="34">
        <v>0</v>
      </c>
      <c r="J77" s="34">
        <v>0</v>
      </c>
      <c r="K77" s="10">
        <v>29621</v>
      </c>
      <c r="L77" s="192">
        <v>70049</v>
      </c>
      <c r="M77" s="192">
        <v>70049</v>
      </c>
      <c r="N77" s="10">
        <v>70049.72</v>
      </c>
      <c r="O77" s="10">
        <v>319802</v>
      </c>
      <c r="P77" s="10">
        <v>1446.84</v>
      </c>
      <c r="Q77" s="192">
        <v>12030</v>
      </c>
      <c r="R77" s="16"/>
      <c r="S77" s="16"/>
      <c r="T77" s="192">
        <v>29151</v>
      </c>
      <c r="U77" s="192">
        <v>27329</v>
      </c>
      <c r="V77" s="192">
        <v>28239</v>
      </c>
      <c r="W77" s="192">
        <v>28240</v>
      </c>
      <c r="X77" s="10">
        <v>28240</v>
      </c>
      <c r="Y77" s="10">
        <v>47066</v>
      </c>
      <c r="Z77" s="16"/>
      <c r="AA77" s="11"/>
    </row>
    <row r="78" spans="1:27" x14ac:dyDescent="0.25">
      <c r="A78" s="20">
        <v>1218</v>
      </c>
      <c r="B78" s="21" t="s">
        <v>128</v>
      </c>
      <c r="C78" s="43">
        <v>414219</v>
      </c>
      <c r="D78" s="43">
        <v>716631</v>
      </c>
      <c r="E78" s="43">
        <v>706781</v>
      </c>
      <c r="F78" s="43">
        <v>989494</v>
      </c>
      <c r="G78" s="43">
        <v>47074</v>
      </c>
      <c r="H78" s="34">
        <v>0</v>
      </c>
      <c r="I78" s="34">
        <v>0</v>
      </c>
      <c r="J78" s="34">
        <v>0</v>
      </c>
      <c r="K78" s="10">
        <v>0</v>
      </c>
      <c r="L78" s="192">
        <v>0</v>
      </c>
      <c r="M78" s="192">
        <v>0</v>
      </c>
      <c r="N78" s="10">
        <v>0</v>
      </c>
      <c r="O78" s="10">
        <v>665574</v>
      </c>
      <c r="P78" s="10">
        <v>3011.18</v>
      </c>
      <c r="Q78" s="192">
        <v>85010</v>
      </c>
      <c r="R78" s="16"/>
      <c r="S78" s="16"/>
      <c r="T78" s="192">
        <v>70790</v>
      </c>
      <c r="U78" s="192">
        <v>60308</v>
      </c>
      <c r="V78" s="192">
        <v>65549</v>
      </c>
      <c r="W78" s="192">
        <v>65549</v>
      </c>
      <c r="X78" s="10">
        <v>65549</v>
      </c>
      <c r="Y78" s="10">
        <v>109249</v>
      </c>
      <c r="Z78" s="16"/>
      <c r="AA78" s="11"/>
    </row>
    <row r="79" spans="1:27" x14ac:dyDescent="0.25">
      <c r="A79" s="20">
        <v>1232</v>
      </c>
      <c r="B79" s="21" t="s">
        <v>129</v>
      </c>
      <c r="C79" s="43">
        <v>97167</v>
      </c>
      <c r="D79" s="43">
        <v>243807</v>
      </c>
      <c r="E79" s="43">
        <v>213109</v>
      </c>
      <c r="F79" s="43">
        <v>298352</v>
      </c>
      <c r="G79" s="43">
        <v>14194</v>
      </c>
      <c r="H79" s="34">
        <v>0</v>
      </c>
      <c r="I79" s="34">
        <v>0</v>
      </c>
      <c r="J79" s="34">
        <v>0</v>
      </c>
      <c r="K79" s="10">
        <v>0</v>
      </c>
      <c r="L79" s="192">
        <v>0</v>
      </c>
      <c r="M79" s="192">
        <v>0</v>
      </c>
      <c r="N79" s="10">
        <v>0</v>
      </c>
      <c r="O79" s="10">
        <v>571340</v>
      </c>
      <c r="P79" s="10">
        <v>2584.85</v>
      </c>
      <c r="Q79" s="192">
        <v>68345</v>
      </c>
      <c r="R79" s="16"/>
      <c r="S79" s="16"/>
      <c r="T79" s="192">
        <v>18374</v>
      </c>
      <c r="U79" s="192">
        <v>17225</v>
      </c>
      <c r="V79" s="192">
        <v>17800</v>
      </c>
      <c r="W79" s="192">
        <v>17799</v>
      </c>
      <c r="X79" s="10">
        <v>17799</v>
      </c>
      <c r="Y79" s="10">
        <v>29667</v>
      </c>
      <c r="Z79" s="16"/>
      <c r="AA79" s="11"/>
    </row>
    <row r="80" spans="1:27" x14ac:dyDescent="0.25">
      <c r="A80" s="20">
        <v>1246</v>
      </c>
      <c r="B80" s="21" t="s">
        <v>130</v>
      </c>
      <c r="C80" s="43">
        <v>625898</v>
      </c>
      <c r="D80" s="43">
        <v>983133</v>
      </c>
      <c r="E80" s="43">
        <v>1005644</v>
      </c>
      <c r="F80" s="43">
        <v>1407902</v>
      </c>
      <c r="G80" s="43">
        <v>66980</v>
      </c>
      <c r="H80" s="34">
        <v>0</v>
      </c>
      <c r="I80" s="34">
        <v>0</v>
      </c>
      <c r="J80" s="34">
        <v>0</v>
      </c>
      <c r="K80" s="10">
        <v>0</v>
      </c>
      <c r="L80" s="192">
        <v>0</v>
      </c>
      <c r="M80" s="192">
        <v>0</v>
      </c>
      <c r="N80" s="10">
        <v>0</v>
      </c>
      <c r="O80" s="10">
        <v>480074</v>
      </c>
      <c r="P80" s="10">
        <v>2171.94</v>
      </c>
      <c r="Q80" s="192">
        <v>37255</v>
      </c>
      <c r="R80" s="16"/>
      <c r="S80" s="16"/>
      <c r="T80" s="192">
        <v>60523</v>
      </c>
      <c r="U80" s="192">
        <v>52383</v>
      </c>
      <c r="V80" s="192">
        <v>56453</v>
      </c>
      <c r="W80" s="192">
        <v>56453</v>
      </c>
      <c r="X80" s="10">
        <v>56453</v>
      </c>
      <c r="Y80" s="10">
        <v>94089</v>
      </c>
      <c r="Z80" s="16"/>
      <c r="AA80" s="11"/>
    </row>
    <row r="81" spans="1:27" x14ac:dyDescent="0.25">
      <c r="A81" s="20">
        <v>1253</v>
      </c>
      <c r="B81" s="21" t="s">
        <v>131</v>
      </c>
      <c r="C81" s="43">
        <v>2697366</v>
      </c>
      <c r="D81" s="43">
        <v>4818102</v>
      </c>
      <c r="E81" s="43">
        <v>4697168</v>
      </c>
      <c r="F81" s="43">
        <v>6576035</v>
      </c>
      <c r="G81" s="43">
        <v>312850</v>
      </c>
      <c r="H81" s="34">
        <v>0</v>
      </c>
      <c r="I81" s="34">
        <v>0</v>
      </c>
      <c r="J81" s="34">
        <v>0</v>
      </c>
      <c r="K81" s="10">
        <v>162320</v>
      </c>
      <c r="L81" s="192">
        <v>152835</v>
      </c>
      <c r="M81" s="192">
        <v>152835</v>
      </c>
      <c r="N81" s="10">
        <v>152834.10999999999</v>
      </c>
      <c r="O81" s="10">
        <v>1767444</v>
      </c>
      <c r="P81" s="10">
        <v>7996.24</v>
      </c>
      <c r="Q81" s="192">
        <v>0</v>
      </c>
      <c r="R81" s="16"/>
      <c r="S81" s="16"/>
      <c r="T81" s="192">
        <v>188456</v>
      </c>
      <c r="U81" s="192">
        <v>176676</v>
      </c>
      <c r="V81" s="192">
        <v>182567</v>
      </c>
      <c r="W81" s="192">
        <v>182566</v>
      </c>
      <c r="X81" s="10">
        <v>182566</v>
      </c>
      <c r="Y81" s="10">
        <v>304277</v>
      </c>
      <c r="Z81" s="16"/>
      <c r="AA81" s="11"/>
    </row>
    <row r="82" spans="1:27" x14ac:dyDescent="0.25">
      <c r="A82" s="20">
        <v>1260</v>
      </c>
      <c r="B82" s="21" t="s">
        <v>132</v>
      </c>
      <c r="C82" s="43">
        <v>545443</v>
      </c>
      <c r="D82" s="43">
        <v>1004441</v>
      </c>
      <c r="E82" s="43">
        <v>968677</v>
      </c>
      <c r="F82" s="43">
        <v>1356148</v>
      </c>
      <c r="G82" s="43">
        <v>64518</v>
      </c>
      <c r="H82" s="34">
        <v>0</v>
      </c>
      <c r="I82" s="34">
        <v>0</v>
      </c>
      <c r="J82" s="34">
        <v>0</v>
      </c>
      <c r="K82" s="10">
        <v>0</v>
      </c>
      <c r="L82" s="192">
        <v>105870</v>
      </c>
      <c r="M82" s="192">
        <v>105870</v>
      </c>
      <c r="N82" s="10">
        <v>105869.61</v>
      </c>
      <c r="O82" s="10">
        <v>678930</v>
      </c>
      <c r="P82" s="10">
        <v>3071.6</v>
      </c>
      <c r="Q82" s="192">
        <v>49305</v>
      </c>
      <c r="R82" s="16"/>
      <c r="S82" s="16"/>
      <c r="T82" s="192">
        <v>57064</v>
      </c>
      <c r="U82" s="192">
        <v>53498</v>
      </c>
      <c r="V82" s="192">
        <v>55281</v>
      </c>
      <c r="W82" s="192">
        <v>55281</v>
      </c>
      <c r="X82" s="10">
        <v>55281</v>
      </c>
      <c r="Y82" s="10">
        <v>92135</v>
      </c>
      <c r="Z82" s="16"/>
      <c r="AA82" s="11"/>
    </row>
    <row r="83" spans="1:27" x14ac:dyDescent="0.25">
      <c r="A83" s="20">
        <v>4970</v>
      </c>
      <c r="B83" s="21" t="s">
        <v>133</v>
      </c>
      <c r="C83" s="43">
        <v>6073960</v>
      </c>
      <c r="D83" s="43">
        <v>10257962</v>
      </c>
      <c r="E83" s="43">
        <v>10207451</v>
      </c>
      <c r="F83" s="43">
        <v>14290432</v>
      </c>
      <c r="G83" s="43">
        <v>679857</v>
      </c>
      <c r="H83" s="34">
        <v>0</v>
      </c>
      <c r="I83" s="34">
        <v>0</v>
      </c>
      <c r="J83" s="34">
        <v>0</v>
      </c>
      <c r="K83" s="10">
        <v>0</v>
      </c>
      <c r="L83" s="192">
        <v>0</v>
      </c>
      <c r="M83" s="192">
        <v>0</v>
      </c>
      <c r="N83" s="10">
        <v>0</v>
      </c>
      <c r="O83" s="10">
        <v>4353314</v>
      </c>
      <c r="P83" s="10">
        <v>19695.189999999999</v>
      </c>
      <c r="Q83" s="192">
        <v>244130</v>
      </c>
      <c r="R83" s="16"/>
      <c r="S83" s="16"/>
      <c r="T83" s="192">
        <v>325001</v>
      </c>
      <c r="U83" s="192">
        <v>304689</v>
      </c>
      <c r="V83" s="192">
        <v>314845</v>
      </c>
      <c r="W83" s="192">
        <v>314845</v>
      </c>
      <c r="X83" s="10">
        <v>314845</v>
      </c>
      <c r="Y83" s="10">
        <v>524741</v>
      </c>
      <c r="Z83" s="16"/>
      <c r="AA83" s="11"/>
    </row>
    <row r="84" spans="1:27" x14ac:dyDescent="0.25">
      <c r="A84" s="20">
        <v>1295</v>
      </c>
      <c r="B84" s="21" t="s">
        <v>134</v>
      </c>
      <c r="C84" s="43">
        <v>863294</v>
      </c>
      <c r="D84" s="43">
        <v>1653380</v>
      </c>
      <c r="E84" s="43">
        <v>1572921</v>
      </c>
      <c r="F84" s="43">
        <v>2202089</v>
      </c>
      <c r="G84" s="43">
        <v>104763</v>
      </c>
      <c r="H84" s="34">
        <v>0</v>
      </c>
      <c r="I84" s="34">
        <v>0</v>
      </c>
      <c r="J84" s="34">
        <v>0</v>
      </c>
      <c r="K84" s="10">
        <v>0</v>
      </c>
      <c r="L84" s="192">
        <v>0</v>
      </c>
      <c r="M84" s="192">
        <v>0</v>
      </c>
      <c r="N84" s="10">
        <v>0</v>
      </c>
      <c r="O84" s="10">
        <v>618086</v>
      </c>
      <c r="P84" s="10">
        <v>2796.33</v>
      </c>
      <c r="Q84" s="192">
        <v>26880</v>
      </c>
      <c r="R84" s="16"/>
      <c r="S84" s="16"/>
      <c r="T84" s="192">
        <v>33333</v>
      </c>
      <c r="U84" s="192">
        <v>31250</v>
      </c>
      <c r="V84" s="192">
        <v>32292</v>
      </c>
      <c r="W84" s="192">
        <v>32291</v>
      </c>
      <c r="X84" s="10">
        <v>32291</v>
      </c>
      <c r="Y84" s="10">
        <v>53820</v>
      </c>
      <c r="Z84" s="16"/>
      <c r="AA84" s="11"/>
    </row>
    <row r="85" spans="1:27" x14ac:dyDescent="0.25">
      <c r="A85" s="20">
        <v>1309</v>
      </c>
      <c r="B85" s="21" t="s">
        <v>135</v>
      </c>
      <c r="C85" s="43">
        <v>702884</v>
      </c>
      <c r="D85" s="43">
        <v>1220620</v>
      </c>
      <c r="E85" s="43">
        <v>1202190</v>
      </c>
      <c r="F85" s="43">
        <v>1683066</v>
      </c>
      <c r="G85" s="43">
        <v>80071</v>
      </c>
      <c r="H85" s="34">
        <v>0</v>
      </c>
      <c r="I85" s="34">
        <v>0</v>
      </c>
      <c r="J85" s="34">
        <v>0</v>
      </c>
      <c r="K85" s="10">
        <v>0</v>
      </c>
      <c r="L85" s="192">
        <v>0</v>
      </c>
      <c r="M85" s="192">
        <v>0</v>
      </c>
      <c r="N85" s="10">
        <v>0</v>
      </c>
      <c r="O85" s="10">
        <v>575050</v>
      </c>
      <c r="P85" s="10">
        <v>2601.63</v>
      </c>
      <c r="Q85" s="192">
        <v>6130</v>
      </c>
      <c r="R85" s="16"/>
      <c r="S85" s="16"/>
      <c r="T85" s="192">
        <v>64962</v>
      </c>
      <c r="U85" s="192">
        <v>60902</v>
      </c>
      <c r="V85" s="192">
        <v>62932</v>
      </c>
      <c r="W85" s="192">
        <v>62932</v>
      </c>
      <c r="X85" s="10">
        <v>62932</v>
      </c>
      <c r="Y85" s="10">
        <v>104887</v>
      </c>
      <c r="Z85" s="16"/>
      <c r="AA85" s="11"/>
    </row>
    <row r="86" spans="1:27" x14ac:dyDescent="0.25">
      <c r="A86" s="20">
        <v>1316</v>
      </c>
      <c r="B86" s="21" t="s">
        <v>136</v>
      </c>
      <c r="C86" s="43">
        <v>2315110</v>
      </c>
      <c r="D86" s="43">
        <v>4006954</v>
      </c>
      <c r="E86" s="43">
        <v>3951290</v>
      </c>
      <c r="F86" s="43">
        <v>5531805</v>
      </c>
      <c r="G86" s="43">
        <v>263172</v>
      </c>
      <c r="H86" s="34">
        <v>0</v>
      </c>
      <c r="I86" s="34">
        <v>0</v>
      </c>
      <c r="J86" s="34">
        <v>0</v>
      </c>
      <c r="K86" s="10">
        <v>0</v>
      </c>
      <c r="L86" s="192">
        <v>0</v>
      </c>
      <c r="M86" s="192">
        <v>0</v>
      </c>
      <c r="N86" s="10">
        <v>0</v>
      </c>
      <c r="O86" s="10">
        <v>2774338</v>
      </c>
      <c r="P86" s="10">
        <v>12551.61</v>
      </c>
      <c r="Q86" s="192">
        <v>67130</v>
      </c>
      <c r="R86" s="16"/>
      <c r="S86" s="16"/>
      <c r="T86" s="192">
        <v>245193</v>
      </c>
      <c r="U86" s="192">
        <v>229868</v>
      </c>
      <c r="V86" s="192">
        <v>237531</v>
      </c>
      <c r="W86" s="192">
        <v>237531</v>
      </c>
      <c r="X86" s="10">
        <v>237531</v>
      </c>
      <c r="Y86" s="10">
        <v>395884</v>
      </c>
      <c r="Z86" s="16"/>
      <c r="AA86" s="11"/>
    </row>
    <row r="87" spans="1:27" x14ac:dyDescent="0.25">
      <c r="A87" s="20">
        <v>1380</v>
      </c>
      <c r="B87" s="21" t="s">
        <v>137</v>
      </c>
      <c r="C87" s="43">
        <v>1693082</v>
      </c>
      <c r="D87" s="43">
        <v>2804642</v>
      </c>
      <c r="E87" s="43">
        <v>2811077</v>
      </c>
      <c r="F87" s="43">
        <v>3935508</v>
      </c>
      <c r="G87" s="43">
        <v>187229</v>
      </c>
      <c r="H87" s="34">
        <v>0</v>
      </c>
      <c r="I87" s="34">
        <v>0</v>
      </c>
      <c r="J87" s="34">
        <v>0</v>
      </c>
      <c r="K87" s="10">
        <v>167278</v>
      </c>
      <c r="L87" s="192">
        <v>0</v>
      </c>
      <c r="M87" s="192">
        <v>0</v>
      </c>
      <c r="N87" s="10">
        <v>0</v>
      </c>
      <c r="O87" s="10">
        <v>1868356</v>
      </c>
      <c r="P87" s="10">
        <v>8452.7800000000007</v>
      </c>
      <c r="Q87" s="192">
        <v>38480</v>
      </c>
      <c r="R87" s="16"/>
      <c r="S87" s="16"/>
      <c r="T87" s="192">
        <v>133111</v>
      </c>
      <c r="U87" s="192">
        <v>124792</v>
      </c>
      <c r="V87" s="192">
        <v>128951</v>
      </c>
      <c r="W87" s="192">
        <v>128866</v>
      </c>
      <c r="X87" s="10">
        <v>128866</v>
      </c>
      <c r="Y87" s="10">
        <v>214947</v>
      </c>
      <c r="Z87" s="16"/>
      <c r="AA87" s="11"/>
    </row>
    <row r="88" spans="1:27" x14ac:dyDescent="0.25">
      <c r="A88" s="20">
        <v>1407</v>
      </c>
      <c r="B88" s="21" t="s">
        <v>138</v>
      </c>
      <c r="C88" s="43">
        <v>1233717</v>
      </c>
      <c r="D88" s="43">
        <v>2135037</v>
      </c>
      <c r="E88" s="43">
        <v>2105471</v>
      </c>
      <c r="F88" s="43">
        <v>2947660</v>
      </c>
      <c r="G88" s="43">
        <v>140233</v>
      </c>
      <c r="H88" s="34">
        <v>0</v>
      </c>
      <c r="I88" s="34">
        <v>0</v>
      </c>
      <c r="J88" s="34">
        <v>0</v>
      </c>
      <c r="K88" s="10">
        <v>0</v>
      </c>
      <c r="L88" s="192">
        <v>0</v>
      </c>
      <c r="M88" s="192">
        <v>0</v>
      </c>
      <c r="N88" s="10">
        <v>0</v>
      </c>
      <c r="O88" s="10">
        <v>1053640</v>
      </c>
      <c r="P88" s="10">
        <v>4766.8599999999997</v>
      </c>
      <c r="Q88" s="192">
        <v>55905</v>
      </c>
      <c r="R88" s="16"/>
      <c r="S88" s="16"/>
      <c r="T88" s="192">
        <v>84935</v>
      </c>
      <c r="U88" s="192">
        <v>79626</v>
      </c>
      <c r="V88" s="192">
        <v>82280</v>
      </c>
      <c r="W88" s="192">
        <v>82281</v>
      </c>
      <c r="X88" s="10">
        <v>82281</v>
      </c>
      <c r="Y88" s="10">
        <v>137133</v>
      </c>
      <c r="Z88" s="16"/>
      <c r="AA88" s="11"/>
    </row>
    <row r="89" spans="1:27" x14ac:dyDescent="0.25">
      <c r="A89" s="20">
        <v>1414</v>
      </c>
      <c r="B89" s="21" t="s">
        <v>139</v>
      </c>
      <c r="C89" s="43">
        <v>3393684</v>
      </c>
      <c r="D89" s="43">
        <v>5985246</v>
      </c>
      <c r="E89" s="43">
        <v>5861831</v>
      </c>
      <c r="F89" s="43">
        <v>8206563</v>
      </c>
      <c r="G89" s="43">
        <v>390422</v>
      </c>
      <c r="H89" s="34">
        <v>0</v>
      </c>
      <c r="I89" s="34">
        <v>0</v>
      </c>
      <c r="J89" s="34">
        <v>0</v>
      </c>
      <c r="K89" s="10">
        <v>0</v>
      </c>
      <c r="L89" s="192">
        <v>0</v>
      </c>
      <c r="M89" s="192">
        <v>0</v>
      </c>
      <c r="N89" s="10">
        <v>0</v>
      </c>
      <c r="O89" s="10">
        <v>2972452</v>
      </c>
      <c r="P89" s="10">
        <v>13447.92</v>
      </c>
      <c r="Q89" s="192">
        <v>67110</v>
      </c>
      <c r="R89" s="16"/>
      <c r="S89" s="16"/>
      <c r="T89" s="192">
        <v>150938</v>
      </c>
      <c r="U89" s="192">
        <v>141504</v>
      </c>
      <c r="V89" s="192">
        <v>146222</v>
      </c>
      <c r="W89" s="192">
        <v>146221</v>
      </c>
      <c r="X89" s="10">
        <v>146221</v>
      </c>
      <c r="Y89" s="10">
        <v>243702</v>
      </c>
      <c r="Z89" s="16"/>
      <c r="AA89" s="11"/>
    </row>
    <row r="90" spans="1:27" x14ac:dyDescent="0.25">
      <c r="A90" s="20">
        <v>1421</v>
      </c>
      <c r="B90" s="21" t="s">
        <v>140</v>
      </c>
      <c r="C90" s="43">
        <v>362379</v>
      </c>
      <c r="D90" s="43">
        <v>635781</v>
      </c>
      <c r="E90" s="43">
        <v>623850</v>
      </c>
      <c r="F90" s="43">
        <v>873389</v>
      </c>
      <c r="G90" s="43">
        <v>41551</v>
      </c>
      <c r="H90" s="34">
        <v>0</v>
      </c>
      <c r="I90" s="34">
        <v>0</v>
      </c>
      <c r="J90" s="34">
        <v>0</v>
      </c>
      <c r="K90" s="10">
        <v>0</v>
      </c>
      <c r="L90" s="192">
        <v>0</v>
      </c>
      <c r="M90" s="192">
        <v>0</v>
      </c>
      <c r="N90" s="10">
        <v>0</v>
      </c>
      <c r="O90" s="10">
        <v>397712</v>
      </c>
      <c r="P90" s="10">
        <v>1799.32</v>
      </c>
      <c r="Q90" s="192">
        <v>48885</v>
      </c>
      <c r="R90" s="16"/>
      <c r="S90" s="16"/>
      <c r="T90" s="192">
        <v>23538</v>
      </c>
      <c r="U90" s="192">
        <v>22068</v>
      </c>
      <c r="V90" s="192">
        <v>22803</v>
      </c>
      <c r="W90" s="192">
        <v>22803</v>
      </c>
      <c r="X90" s="10">
        <v>22803</v>
      </c>
      <c r="Y90" s="10">
        <v>38005</v>
      </c>
      <c r="Z90" s="16"/>
      <c r="AA90" s="11"/>
    </row>
    <row r="91" spans="1:27" x14ac:dyDescent="0.25">
      <c r="A91" s="20">
        <v>2744</v>
      </c>
      <c r="B91" s="21" t="s">
        <v>141</v>
      </c>
      <c r="C91" s="43">
        <v>871008</v>
      </c>
      <c r="D91" s="43">
        <v>1483370</v>
      </c>
      <c r="E91" s="43">
        <v>1471486</v>
      </c>
      <c r="F91" s="43">
        <v>2060081</v>
      </c>
      <c r="G91" s="43">
        <v>98007</v>
      </c>
      <c r="H91" s="34">
        <v>0</v>
      </c>
      <c r="I91" s="34">
        <v>0</v>
      </c>
      <c r="J91" s="34">
        <v>0</v>
      </c>
      <c r="K91" s="10">
        <v>0</v>
      </c>
      <c r="L91" s="192">
        <v>79601</v>
      </c>
      <c r="M91" s="192">
        <v>79601</v>
      </c>
      <c r="N91" s="10">
        <v>79602.22</v>
      </c>
      <c r="O91" s="10">
        <v>557984</v>
      </c>
      <c r="P91" s="10">
        <v>2524.42</v>
      </c>
      <c r="Q91" s="192">
        <v>87165</v>
      </c>
      <c r="R91" s="16"/>
      <c r="S91" s="16"/>
      <c r="T91" s="192">
        <v>53338</v>
      </c>
      <c r="U91" s="192">
        <v>50004</v>
      </c>
      <c r="V91" s="192">
        <v>51671</v>
      </c>
      <c r="W91" s="192">
        <v>51671</v>
      </c>
      <c r="X91" s="10">
        <v>51671</v>
      </c>
      <c r="Y91" s="10">
        <v>86119</v>
      </c>
      <c r="Z91" s="16"/>
      <c r="AA91" s="11"/>
    </row>
    <row r="92" spans="1:27" x14ac:dyDescent="0.25">
      <c r="A92" s="20">
        <v>1428</v>
      </c>
      <c r="B92" s="21" t="s">
        <v>142</v>
      </c>
      <c r="C92" s="43">
        <v>1059069</v>
      </c>
      <c r="D92" s="43">
        <v>1891598</v>
      </c>
      <c r="E92" s="43">
        <v>1844167</v>
      </c>
      <c r="F92" s="43">
        <v>2581833</v>
      </c>
      <c r="G92" s="43">
        <v>122829</v>
      </c>
      <c r="H92" s="34">
        <v>0</v>
      </c>
      <c r="I92" s="34">
        <v>0</v>
      </c>
      <c r="J92" s="34">
        <v>0</v>
      </c>
      <c r="K92" s="10">
        <v>0</v>
      </c>
      <c r="L92" s="192">
        <v>94726</v>
      </c>
      <c r="M92" s="192">
        <v>94726</v>
      </c>
      <c r="N92" s="10">
        <v>94725.02</v>
      </c>
      <c r="O92" s="10">
        <v>962374</v>
      </c>
      <c r="P92" s="10">
        <v>4353.96</v>
      </c>
      <c r="Q92" s="192">
        <v>29415</v>
      </c>
      <c r="R92" s="16"/>
      <c r="S92" s="16"/>
      <c r="T92" s="192">
        <v>77736</v>
      </c>
      <c r="U92" s="192">
        <v>72878</v>
      </c>
      <c r="V92" s="192">
        <v>75308</v>
      </c>
      <c r="W92" s="192">
        <v>75307</v>
      </c>
      <c r="X92" s="10">
        <v>75307</v>
      </c>
      <c r="Y92" s="10">
        <v>125512</v>
      </c>
      <c r="Z92" s="16"/>
      <c r="AA92" s="11"/>
    </row>
    <row r="93" spans="1:27" x14ac:dyDescent="0.25">
      <c r="A93" s="20">
        <v>1449</v>
      </c>
      <c r="B93" s="21" t="s">
        <v>143</v>
      </c>
      <c r="C93" s="43">
        <v>80616</v>
      </c>
      <c r="D93" s="43">
        <v>106187</v>
      </c>
      <c r="E93" s="43">
        <v>116752</v>
      </c>
      <c r="F93" s="43">
        <v>163453</v>
      </c>
      <c r="G93" s="43">
        <v>7776</v>
      </c>
      <c r="H93" s="34">
        <v>0</v>
      </c>
      <c r="I93" s="34">
        <v>0</v>
      </c>
      <c r="J93" s="34">
        <v>0</v>
      </c>
      <c r="K93" s="10">
        <v>0</v>
      </c>
      <c r="L93" s="192">
        <v>9552</v>
      </c>
      <c r="M93" s="192">
        <v>9552</v>
      </c>
      <c r="N93" s="10">
        <v>9552.51</v>
      </c>
      <c r="O93" s="10">
        <v>71974</v>
      </c>
      <c r="P93" s="10">
        <v>325.62</v>
      </c>
      <c r="Q93" s="192">
        <v>1510</v>
      </c>
      <c r="R93" s="16"/>
      <c r="S93" s="16"/>
      <c r="T93" s="192">
        <v>3281</v>
      </c>
      <c r="U93" s="192">
        <v>3075</v>
      </c>
      <c r="V93" s="192">
        <v>3179</v>
      </c>
      <c r="W93" s="192">
        <v>3178</v>
      </c>
      <c r="X93" s="10">
        <v>3178</v>
      </c>
      <c r="Y93" s="10">
        <v>5297</v>
      </c>
      <c r="Z93" s="16"/>
      <c r="AA93" s="11"/>
    </row>
    <row r="94" spans="1:27" x14ac:dyDescent="0.25">
      <c r="A94" s="20">
        <v>1491</v>
      </c>
      <c r="B94" s="21" t="s">
        <v>6</v>
      </c>
      <c r="C94" s="43">
        <v>0</v>
      </c>
      <c r="D94" s="43">
        <v>0</v>
      </c>
      <c r="E94" s="43">
        <v>0</v>
      </c>
      <c r="F94" s="43">
        <v>0</v>
      </c>
      <c r="G94" s="43">
        <v>0</v>
      </c>
      <c r="H94" s="34">
        <v>5977</v>
      </c>
      <c r="I94" s="34">
        <v>3736</v>
      </c>
      <c r="J94" s="34">
        <v>5230</v>
      </c>
      <c r="K94" s="10">
        <v>25588</v>
      </c>
      <c r="L94" s="192">
        <v>45373</v>
      </c>
      <c r="M94" s="192">
        <v>45373</v>
      </c>
      <c r="N94" s="10">
        <v>45372.41</v>
      </c>
      <c r="O94" s="10">
        <v>292348</v>
      </c>
      <c r="P94" s="10">
        <v>1322.64</v>
      </c>
      <c r="Q94" s="192">
        <v>74380</v>
      </c>
      <c r="R94" s="16"/>
      <c r="S94" s="16"/>
      <c r="T94" s="192">
        <v>25089</v>
      </c>
      <c r="U94" s="192">
        <v>23521</v>
      </c>
      <c r="V94" s="192">
        <v>24304</v>
      </c>
      <c r="W94" s="192">
        <v>24305</v>
      </c>
      <c r="X94" s="10">
        <v>24305</v>
      </c>
      <c r="Y94" s="10">
        <v>40508</v>
      </c>
      <c r="Z94" s="16"/>
      <c r="AA94" s="11"/>
    </row>
    <row r="95" spans="1:27" x14ac:dyDescent="0.25">
      <c r="A95" s="20">
        <v>1499</v>
      </c>
      <c r="B95" s="21" t="s">
        <v>144</v>
      </c>
      <c r="C95" s="43">
        <v>788856</v>
      </c>
      <c r="D95" s="43">
        <v>1460175</v>
      </c>
      <c r="E95" s="43">
        <v>1405644</v>
      </c>
      <c r="F95" s="43">
        <v>1967902</v>
      </c>
      <c r="G95" s="43">
        <v>93622</v>
      </c>
      <c r="H95" s="34">
        <v>0</v>
      </c>
      <c r="I95" s="34">
        <v>0</v>
      </c>
      <c r="J95" s="34">
        <v>0</v>
      </c>
      <c r="K95" s="10">
        <v>0</v>
      </c>
      <c r="L95" s="192">
        <v>91542</v>
      </c>
      <c r="M95" s="192">
        <v>91542</v>
      </c>
      <c r="N95" s="10">
        <v>91540.85</v>
      </c>
      <c r="O95" s="10">
        <v>715288</v>
      </c>
      <c r="P95" s="10">
        <v>3236.09</v>
      </c>
      <c r="Q95" s="192">
        <v>78055</v>
      </c>
      <c r="R95" s="16"/>
      <c r="S95" s="16"/>
      <c r="T95" s="192">
        <v>60135</v>
      </c>
      <c r="U95" s="192">
        <v>56377</v>
      </c>
      <c r="V95" s="192">
        <v>58255</v>
      </c>
      <c r="W95" s="192">
        <v>58256</v>
      </c>
      <c r="X95" s="10">
        <v>58256</v>
      </c>
      <c r="Y95" s="10">
        <v>97093</v>
      </c>
      <c r="Z95" s="16"/>
      <c r="AA95" s="11"/>
    </row>
    <row r="96" spans="1:27" x14ac:dyDescent="0.25">
      <c r="A96" s="20">
        <v>1540</v>
      </c>
      <c r="B96" s="21" t="s">
        <v>145</v>
      </c>
      <c r="C96" s="43">
        <v>694274</v>
      </c>
      <c r="D96" s="43">
        <v>1218280</v>
      </c>
      <c r="E96" s="43">
        <v>1195346</v>
      </c>
      <c r="F96" s="43">
        <v>1673484</v>
      </c>
      <c r="G96" s="43">
        <v>79615</v>
      </c>
      <c r="H96" s="34">
        <v>0</v>
      </c>
      <c r="I96" s="34">
        <v>0</v>
      </c>
      <c r="J96" s="34">
        <v>0</v>
      </c>
      <c r="K96" s="10">
        <v>0</v>
      </c>
      <c r="L96" s="192">
        <v>0</v>
      </c>
      <c r="M96" s="192">
        <v>0</v>
      </c>
      <c r="N96" s="10">
        <v>0</v>
      </c>
      <c r="O96" s="10">
        <v>1283660</v>
      </c>
      <c r="P96" s="10">
        <v>5807.51</v>
      </c>
      <c r="Q96" s="192">
        <v>45490</v>
      </c>
      <c r="R96" s="16"/>
      <c r="S96" s="16"/>
      <c r="T96" s="192">
        <v>80592</v>
      </c>
      <c r="U96" s="192">
        <v>75555</v>
      </c>
      <c r="V96" s="192">
        <v>78074</v>
      </c>
      <c r="W96" s="192">
        <v>78074</v>
      </c>
      <c r="X96" s="10">
        <v>78074</v>
      </c>
      <c r="Y96" s="10">
        <v>130122</v>
      </c>
      <c r="Z96" s="16"/>
      <c r="AA96" s="11"/>
    </row>
    <row r="97" spans="1:27" x14ac:dyDescent="0.25">
      <c r="A97" s="20">
        <v>1554</v>
      </c>
      <c r="B97" s="21" t="s">
        <v>146</v>
      </c>
      <c r="C97" s="43">
        <v>8970621</v>
      </c>
      <c r="D97" s="43">
        <v>15864638</v>
      </c>
      <c r="E97" s="43">
        <v>15522037</v>
      </c>
      <c r="F97" s="43">
        <v>21730851</v>
      </c>
      <c r="G97" s="43">
        <v>1033830</v>
      </c>
      <c r="H97" s="34">
        <v>0</v>
      </c>
      <c r="I97" s="34">
        <v>0</v>
      </c>
      <c r="J97" s="34">
        <v>0</v>
      </c>
      <c r="K97" s="10">
        <v>0</v>
      </c>
      <c r="L97" s="192">
        <v>494325</v>
      </c>
      <c r="M97" s="192">
        <v>494325</v>
      </c>
      <c r="N97" s="10">
        <v>494324.22</v>
      </c>
      <c r="O97" s="10">
        <v>8463252</v>
      </c>
      <c r="P97" s="10">
        <v>38289.300000000003</v>
      </c>
      <c r="Q97" s="192">
        <v>249470</v>
      </c>
      <c r="R97" s="16"/>
      <c r="S97" s="16"/>
      <c r="T97" s="192">
        <v>827866</v>
      </c>
      <c r="U97" s="192">
        <v>774593</v>
      </c>
      <c r="V97" s="192">
        <v>796275</v>
      </c>
      <c r="W97" s="192">
        <v>798136</v>
      </c>
      <c r="X97" s="10">
        <v>798136</v>
      </c>
      <c r="Y97" s="10">
        <v>1333110</v>
      </c>
      <c r="Z97" s="16"/>
      <c r="AA97" s="11"/>
    </row>
    <row r="98" spans="1:27" x14ac:dyDescent="0.25">
      <c r="A98" s="20">
        <v>1561</v>
      </c>
      <c r="B98" s="21" t="s">
        <v>147</v>
      </c>
      <c r="C98" s="43">
        <v>684605</v>
      </c>
      <c r="D98" s="43">
        <v>1096294</v>
      </c>
      <c r="E98" s="43">
        <v>1113062</v>
      </c>
      <c r="F98" s="43">
        <v>1558286</v>
      </c>
      <c r="G98" s="43">
        <v>74134</v>
      </c>
      <c r="H98" s="34">
        <v>0</v>
      </c>
      <c r="I98" s="34">
        <v>0</v>
      </c>
      <c r="J98" s="34">
        <v>0</v>
      </c>
      <c r="K98" s="10">
        <v>0</v>
      </c>
      <c r="L98" s="192">
        <v>43781</v>
      </c>
      <c r="M98" s="192">
        <v>43781</v>
      </c>
      <c r="N98" s="10">
        <v>43780.32</v>
      </c>
      <c r="O98" s="10">
        <v>420714</v>
      </c>
      <c r="P98" s="10">
        <v>1903.39</v>
      </c>
      <c r="Q98" s="192">
        <v>16990</v>
      </c>
      <c r="R98" s="16"/>
      <c r="S98" s="16"/>
      <c r="T98" s="192">
        <v>2367</v>
      </c>
      <c r="U98" s="192">
        <v>2219</v>
      </c>
      <c r="V98" s="192">
        <v>1862</v>
      </c>
      <c r="W98" s="192">
        <v>2724</v>
      </c>
      <c r="X98" s="10">
        <v>2724</v>
      </c>
      <c r="Y98" s="10">
        <v>3391</v>
      </c>
      <c r="Z98" s="16"/>
      <c r="AA98" s="11"/>
    </row>
    <row r="99" spans="1:27" x14ac:dyDescent="0.25">
      <c r="A99" s="20">
        <v>1568</v>
      </c>
      <c r="B99" s="21" t="s">
        <v>148</v>
      </c>
      <c r="C99" s="43">
        <v>1659766</v>
      </c>
      <c r="D99" s="43">
        <v>2812681</v>
      </c>
      <c r="E99" s="43">
        <v>2795279</v>
      </c>
      <c r="F99" s="43">
        <v>3913391</v>
      </c>
      <c r="G99" s="43">
        <v>186177</v>
      </c>
      <c r="H99" s="34">
        <v>0</v>
      </c>
      <c r="I99" s="34">
        <v>0</v>
      </c>
      <c r="J99" s="34">
        <v>0</v>
      </c>
      <c r="K99" s="10">
        <v>0</v>
      </c>
      <c r="L99" s="192">
        <v>0</v>
      </c>
      <c r="M99" s="192">
        <v>0</v>
      </c>
      <c r="N99" s="10">
        <v>0</v>
      </c>
      <c r="O99" s="10">
        <v>1423156</v>
      </c>
      <c r="P99" s="10">
        <v>6438.62</v>
      </c>
      <c r="Q99" s="192">
        <v>30515</v>
      </c>
      <c r="R99" s="16"/>
      <c r="S99" s="16"/>
      <c r="T99" s="192">
        <v>164927</v>
      </c>
      <c r="U99" s="192">
        <v>154618</v>
      </c>
      <c r="V99" s="192">
        <v>159772</v>
      </c>
      <c r="W99" s="192">
        <v>159772</v>
      </c>
      <c r="X99" s="10">
        <v>159772</v>
      </c>
      <c r="Y99" s="10">
        <v>266288</v>
      </c>
      <c r="Z99" s="16"/>
      <c r="AA99" s="11"/>
    </row>
    <row r="100" spans="1:27" x14ac:dyDescent="0.25">
      <c r="A100" s="20">
        <v>1582</v>
      </c>
      <c r="B100" s="21" t="s">
        <v>149</v>
      </c>
      <c r="C100" s="43">
        <v>0</v>
      </c>
      <c r="D100" s="43">
        <v>0</v>
      </c>
      <c r="E100" s="43">
        <v>0</v>
      </c>
      <c r="F100" s="43">
        <v>0</v>
      </c>
      <c r="G100" s="43">
        <v>0</v>
      </c>
      <c r="H100" s="34">
        <v>5506</v>
      </c>
      <c r="I100" s="34">
        <v>3441</v>
      </c>
      <c r="J100" s="34">
        <v>4818</v>
      </c>
      <c r="K100" s="10">
        <v>20232</v>
      </c>
      <c r="L100" s="192">
        <v>32637</v>
      </c>
      <c r="M100" s="192">
        <v>32637</v>
      </c>
      <c r="N100" s="10">
        <v>32635.73</v>
      </c>
      <c r="O100" s="10">
        <v>222600</v>
      </c>
      <c r="P100" s="10">
        <v>1007.08</v>
      </c>
      <c r="Q100" s="192">
        <v>29220</v>
      </c>
      <c r="R100" s="16"/>
      <c r="S100" s="16"/>
      <c r="T100" s="192">
        <v>15909</v>
      </c>
      <c r="U100" s="192">
        <v>15924</v>
      </c>
      <c r="V100" s="192">
        <v>15916</v>
      </c>
      <c r="W100" s="192">
        <v>15916</v>
      </c>
      <c r="X100" s="10">
        <v>15916</v>
      </c>
      <c r="Y100" s="10">
        <v>26528</v>
      </c>
      <c r="Z100" s="16"/>
      <c r="AA100" s="11"/>
    </row>
    <row r="101" spans="1:27" x14ac:dyDescent="0.25">
      <c r="A101" s="20">
        <v>1600</v>
      </c>
      <c r="B101" s="21" t="s">
        <v>150</v>
      </c>
      <c r="C101" s="43">
        <v>658019</v>
      </c>
      <c r="D101" s="43">
        <v>1095830</v>
      </c>
      <c r="E101" s="43">
        <v>1096156</v>
      </c>
      <c r="F101" s="43">
        <v>1534618</v>
      </c>
      <c r="G101" s="43">
        <v>73008</v>
      </c>
      <c r="H101" s="34">
        <v>0</v>
      </c>
      <c r="I101" s="34">
        <v>0</v>
      </c>
      <c r="J101" s="34">
        <v>0</v>
      </c>
      <c r="K101" s="10">
        <v>0</v>
      </c>
      <c r="L101" s="192">
        <v>70049</v>
      </c>
      <c r="M101" s="192">
        <v>70049</v>
      </c>
      <c r="N101" s="10">
        <v>70049.72</v>
      </c>
      <c r="O101" s="10">
        <v>460782</v>
      </c>
      <c r="P101" s="10">
        <v>2084.66</v>
      </c>
      <c r="Q101" s="192">
        <v>26645</v>
      </c>
      <c r="R101" s="16"/>
      <c r="S101" s="16"/>
      <c r="T101" s="192">
        <v>27312</v>
      </c>
      <c r="U101" s="192">
        <v>25606</v>
      </c>
      <c r="V101" s="192">
        <v>26459</v>
      </c>
      <c r="W101" s="192">
        <v>26459</v>
      </c>
      <c r="X101" s="10">
        <v>26459</v>
      </c>
      <c r="Y101" s="10">
        <v>44098</v>
      </c>
      <c r="Z101" s="16"/>
      <c r="AA101" s="11"/>
    </row>
    <row r="102" spans="1:27" x14ac:dyDescent="0.25">
      <c r="A102" s="20">
        <v>1645</v>
      </c>
      <c r="B102" s="21" t="s">
        <v>151</v>
      </c>
      <c r="C102" s="43">
        <v>1228650</v>
      </c>
      <c r="D102" s="43">
        <v>2049272</v>
      </c>
      <c r="E102" s="43">
        <v>2048701</v>
      </c>
      <c r="F102" s="43">
        <v>2868181</v>
      </c>
      <c r="G102" s="43">
        <v>136452</v>
      </c>
      <c r="H102" s="34">
        <v>0</v>
      </c>
      <c r="I102" s="34">
        <v>0</v>
      </c>
      <c r="J102" s="34">
        <v>0</v>
      </c>
      <c r="K102" s="10">
        <v>0</v>
      </c>
      <c r="L102" s="192">
        <v>0</v>
      </c>
      <c r="M102" s="192">
        <v>0</v>
      </c>
      <c r="N102" s="10">
        <v>0</v>
      </c>
      <c r="O102" s="10">
        <v>809522</v>
      </c>
      <c r="P102" s="10">
        <v>3662.43</v>
      </c>
      <c r="Q102" s="192">
        <v>46040</v>
      </c>
      <c r="R102" s="16"/>
      <c r="S102" s="16"/>
      <c r="T102" s="192">
        <v>50516</v>
      </c>
      <c r="U102" s="192">
        <v>47358</v>
      </c>
      <c r="V102" s="192">
        <v>48937</v>
      </c>
      <c r="W102" s="192">
        <v>48937</v>
      </c>
      <c r="X102" s="10">
        <v>48937</v>
      </c>
      <c r="Y102" s="10">
        <v>81561</v>
      </c>
      <c r="Z102" s="16"/>
      <c r="AA102" s="11"/>
    </row>
    <row r="103" spans="1:27" x14ac:dyDescent="0.25">
      <c r="A103" s="20">
        <v>1631</v>
      </c>
      <c r="B103" s="21" t="s">
        <v>32</v>
      </c>
      <c r="C103" s="43">
        <v>16759</v>
      </c>
      <c r="D103" s="43">
        <v>21391</v>
      </c>
      <c r="E103" s="43">
        <v>23844</v>
      </c>
      <c r="F103" s="43">
        <v>33382</v>
      </c>
      <c r="G103" s="43">
        <v>1588</v>
      </c>
      <c r="H103" s="34">
        <v>46486</v>
      </c>
      <c r="I103" s="34">
        <v>29054</v>
      </c>
      <c r="J103" s="34">
        <v>40676</v>
      </c>
      <c r="K103" s="10">
        <v>0</v>
      </c>
      <c r="L103" s="192">
        <v>0</v>
      </c>
      <c r="M103" s="192">
        <v>0</v>
      </c>
      <c r="N103" s="10">
        <v>0</v>
      </c>
      <c r="O103" s="10">
        <v>331674</v>
      </c>
      <c r="P103" s="10">
        <v>1500.55</v>
      </c>
      <c r="Q103" s="192">
        <v>11525</v>
      </c>
      <c r="R103" s="16"/>
      <c r="S103" s="16"/>
      <c r="T103" s="192">
        <v>22170</v>
      </c>
      <c r="U103" s="192">
        <v>20785</v>
      </c>
      <c r="V103" s="192">
        <v>21477</v>
      </c>
      <c r="W103" s="192">
        <v>21477</v>
      </c>
      <c r="X103" s="10">
        <v>21477</v>
      </c>
      <c r="Y103" s="10">
        <v>35796</v>
      </c>
      <c r="Z103" s="16"/>
      <c r="AA103" s="11"/>
    </row>
    <row r="104" spans="1:27" x14ac:dyDescent="0.25">
      <c r="A104" s="20">
        <v>1638</v>
      </c>
      <c r="B104" s="21" t="s">
        <v>152</v>
      </c>
      <c r="C104" s="43">
        <v>2236900</v>
      </c>
      <c r="D104" s="43">
        <v>3649695</v>
      </c>
      <c r="E104" s="43">
        <v>3679122</v>
      </c>
      <c r="F104" s="43">
        <v>5150772</v>
      </c>
      <c r="G104" s="43">
        <v>245044</v>
      </c>
      <c r="H104" s="34">
        <v>0</v>
      </c>
      <c r="I104" s="34">
        <v>0</v>
      </c>
      <c r="J104" s="34">
        <v>0</v>
      </c>
      <c r="K104" s="10">
        <v>0</v>
      </c>
      <c r="L104" s="192">
        <v>0</v>
      </c>
      <c r="M104" s="192">
        <v>0</v>
      </c>
      <c r="N104" s="10">
        <v>0</v>
      </c>
      <c r="O104" s="10">
        <v>2263842</v>
      </c>
      <c r="P104" s="10">
        <v>10242.040000000001</v>
      </c>
      <c r="Q104" s="192">
        <v>55140</v>
      </c>
      <c r="R104" s="16"/>
      <c r="S104" s="16"/>
      <c r="T104" s="192">
        <v>163004</v>
      </c>
      <c r="U104" s="192">
        <v>152613</v>
      </c>
      <c r="V104" s="192">
        <v>157808</v>
      </c>
      <c r="W104" s="192">
        <v>157808</v>
      </c>
      <c r="X104" s="10">
        <v>157808</v>
      </c>
      <c r="Y104" s="10">
        <v>263014</v>
      </c>
      <c r="Z104" s="16"/>
      <c r="AA104" s="11"/>
    </row>
    <row r="105" spans="1:27" x14ac:dyDescent="0.25">
      <c r="A105" s="20">
        <v>1659</v>
      </c>
      <c r="B105" s="21" t="s">
        <v>153</v>
      </c>
      <c r="C105" s="43">
        <v>1443164</v>
      </c>
      <c r="D105" s="43">
        <v>2567426</v>
      </c>
      <c r="E105" s="43">
        <v>2506619</v>
      </c>
      <c r="F105" s="43">
        <v>3509265</v>
      </c>
      <c r="G105" s="43">
        <v>166951</v>
      </c>
      <c r="H105" s="34">
        <v>0</v>
      </c>
      <c r="I105" s="34">
        <v>0</v>
      </c>
      <c r="J105" s="34">
        <v>0</v>
      </c>
      <c r="K105" s="10">
        <v>0</v>
      </c>
      <c r="L105" s="192">
        <v>0</v>
      </c>
      <c r="M105" s="192">
        <v>0</v>
      </c>
      <c r="N105" s="10">
        <v>0</v>
      </c>
      <c r="O105" s="10">
        <v>1242108</v>
      </c>
      <c r="P105" s="10">
        <v>5619.52</v>
      </c>
      <c r="Q105" s="192">
        <v>116005</v>
      </c>
      <c r="R105" s="16"/>
      <c r="S105" s="16"/>
      <c r="T105" s="192">
        <v>104042</v>
      </c>
      <c r="U105" s="192">
        <v>97541</v>
      </c>
      <c r="V105" s="192">
        <v>100791</v>
      </c>
      <c r="W105" s="192">
        <v>100791</v>
      </c>
      <c r="X105" s="10">
        <v>100791</v>
      </c>
      <c r="Y105" s="10">
        <v>167986</v>
      </c>
      <c r="Z105" s="16"/>
      <c r="AA105" s="11"/>
    </row>
    <row r="106" spans="1:27" x14ac:dyDescent="0.25">
      <c r="A106" s="20">
        <v>714</v>
      </c>
      <c r="B106" s="21" t="s">
        <v>154</v>
      </c>
      <c r="C106" s="43">
        <v>431804</v>
      </c>
      <c r="D106" s="43">
        <v>698629</v>
      </c>
      <c r="E106" s="43">
        <v>706521</v>
      </c>
      <c r="F106" s="43">
        <v>989129</v>
      </c>
      <c r="G106" s="43">
        <v>47057</v>
      </c>
      <c r="H106" s="34">
        <v>0</v>
      </c>
      <c r="I106" s="34">
        <v>0</v>
      </c>
      <c r="J106" s="34">
        <v>0</v>
      </c>
      <c r="K106" s="10">
        <v>0</v>
      </c>
      <c r="L106" s="192">
        <v>0</v>
      </c>
      <c r="M106" s="192">
        <v>0</v>
      </c>
      <c r="N106" s="10">
        <v>0</v>
      </c>
      <c r="O106" s="10">
        <v>5324592</v>
      </c>
      <c r="P106" s="10">
        <v>24089.43</v>
      </c>
      <c r="Q106" s="192">
        <v>185905</v>
      </c>
      <c r="R106" s="16"/>
      <c r="S106" s="16"/>
      <c r="T106" s="192">
        <v>507656</v>
      </c>
      <c r="U106" s="192">
        <v>474120</v>
      </c>
      <c r="V106" s="192">
        <v>468217</v>
      </c>
      <c r="W106" s="192">
        <v>513208</v>
      </c>
      <c r="X106" s="10">
        <v>513208</v>
      </c>
      <c r="Y106" s="10">
        <v>795593</v>
      </c>
      <c r="Z106" s="16"/>
      <c r="AA106" s="11"/>
    </row>
    <row r="107" spans="1:27" x14ac:dyDescent="0.25">
      <c r="A107" s="20">
        <v>1666</v>
      </c>
      <c r="B107" s="21" t="s">
        <v>155</v>
      </c>
      <c r="C107" s="43">
        <v>339491</v>
      </c>
      <c r="D107" s="43">
        <v>636100</v>
      </c>
      <c r="E107" s="43">
        <v>609744</v>
      </c>
      <c r="F107" s="43">
        <v>853642</v>
      </c>
      <c r="G107" s="43">
        <v>40611</v>
      </c>
      <c r="H107" s="34">
        <v>0</v>
      </c>
      <c r="I107" s="34">
        <v>0</v>
      </c>
      <c r="J107" s="34">
        <v>0</v>
      </c>
      <c r="K107" s="10">
        <v>0</v>
      </c>
      <c r="L107" s="192">
        <v>29453</v>
      </c>
      <c r="M107" s="192">
        <v>29453</v>
      </c>
      <c r="N107" s="10">
        <v>29451.56</v>
      </c>
      <c r="O107" s="10">
        <v>235956</v>
      </c>
      <c r="P107" s="10">
        <v>1067.51</v>
      </c>
      <c r="Q107" s="192">
        <v>11995</v>
      </c>
      <c r="R107" s="16"/>
      <c r="S107" s="16"/>
      <c r="T107" s="192">
        <v>9839</v>
      </c>
      <c r="U107" s="192">
        <v>9224</v>
      </c>
      <c r="V107" s="192">
        <v>9531</v>
      </c>
      <c r="W107" s="192">
        <v>9531</v>
      </c>
      <c r="X107" s="10">
        <v>9531</v>
      </c>
      <c r="Y107" s="10">
        <v>15886</v>
      </c>
      <c r="Z107" s="16"/>
      <c r="AA107" s="11"/>
    </row>
    <row r="108" spans="1:27" x14ac:dyDescent="0.25">
      <c r="A108" s="20">
        <v>1687</v>
      </c>
      <c r="B108" s="21" t="s">
        <v>156</v>
      </c>
      <c r="C108" s="43">
        <v>14194</v>
      </c>
      <c r="D108" s="43">
        <v>29689</v>
      </c>
      <c r="E108" s="43">
        <v>27427</v>
      </c>
      <c r="F108" s="43">
        <v>38396</v>
      </c>
      <c r="G108" s="43">
        <v>1827</v>
      </c>
      <c r="H108" s="34">
        <v>24610</v>
      </c>
      <c r="I108" s="34">
        <v>15381</v>
      </c>
      <c r="J108" s="34">
        <v>21534</v>
      </c>
      <c r="K108" s="10">
        <v>0</v>
      </c>
      <c r="L108" s="192">
        <v>0</v>
      </c>
      <c r="M108" s="192">
        <v>0</v>
      </c>
      <c r="N108" s="10">
        <v>0</v>
      </c>
      <c r="O108" s="10">
        <v>169918</v>
      </c>
      <c r="P108" s="10">
        <v>768.74</v>
      </c>
      <c r="Q108" s="192">
        <v>8805</v>
      </c>
      <c r="R108" s="16"/>
      <c r="S108" s="16"/>
      <c r="T108" s="192">
        <v>16971</v>
      </c>
      <c r="U108" s="192">
        <v>15911</v>
      </c>
      <c r="V108" s="192">
        <v>16441</v>
      </c>
      <c r="W108" s="192">
        <v>16678</v>
      </c>
      <c r="X108" s="10">
        <v>16678</v>
      </c>
      <c r="Y108" s="10">
        <v>27322</v>
      </c>
      <c r="Z108" s="16"/>
      <c r="AA108" s="11"/>
    </row>
    <row r="109" spans="1:27" x14ac:dyDescent="0.25">
      <c r="A109" s="20">
        <v>1694</v>
      </c>
      <c r="B109" s="21" t="s">
        <v>157</v>
      </c>
      <c r="C109" s="43">
        <v>1985977</v>
      </c>
      <c r="D109" s="43">
        <v>3196539</v>
      </c>
      <c r="E109" s="43">
        <v>3239072</v>
      </c>
      <c r="F109" s="43">
        <v>4534702</v>
      </c>
      <c r="G109" s="43">
        <v>215735</v>
      </c>
      <c r="H109" s="34">
        <v>0</v>
      </c>
      <c r="I109" s="34">
        <v>0</v>
      </c>
      <c r="J109" s="34">
        <v>0</v>
      </c>
      <c r="K109" s="10">
        <v>0</v>
      </c>
      <c r="L109" s="192">
        <v>85970</v>
      </c>
      <c r="M109" s="192">
        <v>85970</v>
      </c>
      <c r="N109" s="10">
        <v>85968.56</v>
      </c>
      <c r="O109" s="10">
        <v>1337084</v>
      </c>
      <c r="P109" s="10">
        <v>6049.21</v>
      </c>
      <c r="Q109" s="192">
        <v>29975</v>
      </c>
      <c r="R109" s="16"/>
      <c r="S109" s="16"/>
      <c r="T109" s="192">
        <v>122715</v>
      </c>
      <c r="U109" s="192">
        <v>115046</v>
      </c>
      <c r="V109" s="192">
        <v>118880</v>
      </c>
      <c r="W109" s="192">
        <v>118880</v>
      </c>
      <c r="X109" s="10">
        <v>118880</v>
      </c>
      <c r="Y109" s="10">
        <v>198134</v>
      </c>
      <c r="Z109" s="16"/>
      <c r="AA109" s="11"/>
    </row>
    <row r="110" spans="1:27" x14ac:dyDescent="0.25">
      <c r="A110" s="20">
        <v>1729</v>
      </c>
      <c r="B110" s="21" t="s">
        <v>158</v>
      </c>
      <c r="C110" s="43">
        <v>790603</v>
      </c>
      <c r="D110" s="43">
        <v>1465645</v>
      </c>
      <c r="E110" s="43">
        <v>1410155</v>
      </c>
      <c r="F110" s="43">
        <v>1974216</v>
      </c>
      <c r="G110" s="43">
        <v>93922</v>
      </c>
      <c r="H110" s="34">
        <v>0</v>
      </c>
      <c r="I110" s="34">
        <v>0</v>
      </c>
      <c r="J110" s="34">
        <v>0</v>
      </c>
      <c r="K110" s="10">
        <v>0</v>
      </c>
      <c r="L110" s="192">
        <v>0</v>
      </c>
      <c r="M110" s="192">
        <v>0</v>
      </c>
      <c r="N110" s="10">
        <v>0</v>
      </c>
      <c r="O110" s="10">
        <v>573566</v>
      </c>
      <c r="P110" s="10">
        <v>2594.92</v>
      </c>
      <c r="Q110" s="192">
        <v>24175</v>
      </c>
      <c r="R110" s="16"/>
      <c r="S110" s="16"/>
      <c r="T110" s="192">
        <v>25408</v>
      </c>
      <c r="U110" s="192">
        <v>23820</v>
      </c>
      <c r="V110" s="192">
        <v>24614</v>
      </c>
      <c r="W110" s="192">
        <v>24614</v>
      </c>
      <c r="X110" s="10">
        <v>24614</v>
      </c>
      <c r="Y110" s="10">
        <v>41024</v>
      </c>
      <c r="Z110" s="16"/>
      <c r="AA110" s="11"/>
    </row>
    <row r="111" spans="1:27" x14ac:dyDescent="0.25">
      <c r="A111" s="20">
        <v>1736</v>
      </c>
      <c r="B111" s="21" t="s">
        <v>159</v>
      </c>
      <c r="C111" s="43">
        <v>483280</v>
      </c>
      <c r="D111" s="43">
        <v>814217</v>
      </c>
      <c r="E111" s="43">
        <v>810936</v>
      </c>
      <c r="F111" s="43">
        <v>1135309</v>
      </c>
      <c r="G111" s="43">
        <v>54012</v>
      </c>
      <c r="H111" s="34">
        <v>0</v>
      </c>
      <c r="I111" s="34">
        <v>0</v>
      </c>
      <c r="J111" s="34">
        <v>0</v>
      </c>
      <c r="K111" s="10">
        <v>0</v>
      </c>
      <c r="L111" s="192">
        <v>0</v>
      </c>
      <c r="M111" s="192">
        <v>0</v>
      </c>
      <c r="N111" s="10">
        <v>0</v>
      </c>
      <c r="O111" s="10">
        <v>379904</v>
      </c>
      <c r="P111" s="10">
        <v>1718.76</v>
      </c>
      <c r="Q111" s="192">
        <v>5135</v>
      </c>
      <c r="R111" s="16"/>
      <c r="S111" s="16"/>
      <c r="T111" s="192">
        <v>20541</v>
      </c>
      <c r="U111" s="192">
        <v>13913</v>
      </c>
      <c r="V111" s="192">
        <v>17228</v>
      </c>
      <c r="W111" s="192">
        <v>17227</v>
      </c>
      <c r="X111" s="10">
        <v>17227</v>
      </c>
      <c r="Y111" s="10">
        <v>28712</v>
      </c>
      <c r="Z111" s="16"/>
      <c r="AA111" s="11"/>
    </row>
    <row r="112" spans="1:27" x14ac:dyDescent="0.25">
      <c r="A112" s="20">
        <v>1813</v>
      </c>
      <c r="B112" s="21" t="s">
        <v>160</v>
      </c>
      <c r="C112" s="43">
        <v>848491</v>
      </c>
      <c r="D112" s="43">
        <v>1488385</v>
      </c>
      <c r="E112" s="43">
        <v>1460547</v>
      </c>
      <c r="F112" s="43">
        <v>2044767</v>
      </c>
      <c r="G112" s="43">
        <v>97278</v>
      </c>
      <c r="H112" s="34">
        <v>0</v>
      </c>
      <c r="I112" s="34">
        <v>0</v>
      </c>
      <c r="J112" s="34">
        <v>0</v>
      </c>
      <c r="K112" s="10">
        <v>0</v>
      </c>
      <c r="L112" s="192">
        <v>73233</v>
      </c>
      <c r="M112" s="192">
        <v>73233</v>
      </c>
      <c r="N112" s="10">
        <v>73233.88</v>
      </c>
      <c r="O112" s="10">
        <v>552048</v>
      </c>
      <c r="P112" s="10">
        <v>2497.5700000000002</v>
      </c>
      <c r="Q112" s="192">
        <v>12820</v>
      </c>
      <c r="R112" s="16"/>
      <c r="S112" s="16"/>
      <c r="T112" s="192">
        <v>63787</v>
      </c>
      <c r="U112" s="192">
        <v>59800</v>
      </c>
      <c r="V112" s="192">
        <v>61793</v>
      </c>
      <c r="W112" s="192">
        <v>61793</v>
      </c>
      <c r="X112" s="10">
        <v>61793</v>
      </c>
      <c r="Y112" s="10">
        <v>102989</v>
      </c>
      <c r="Z112" s="16"/>
      <c r="AA112" s="11"/>
    </row>
    <row r="113" spans="1:27" x14ac:dyDescent="0.25">
      <c r="A113" s="20">
        <v>5757</v>
      </c>
      <c r="B113" s="21" t="s">
        <v>161</v>
      </c>
      <c r="C113" s="43">
        <v>586336</v>
      </c>
      <c r="D113" s="43">
        <v>1098267</v>
      </c>
      <c r="E113" s="43">
        <v>1052877</v>
      </c>
      <c r="F113" s="43">
        <v>1474027</v>
      </c>
      <c r="G113" s="43">
        <v>70126</v>
      </c>
      <c r="H113" s="34">
        <v>0</v>
      </c>
      <c r="I113" s="34">
        <v>0</v>
      </c>
      <c r="J113" s="34">
        <v>0</v>
      </c>
      <c r="K113" s="10">
        <v>42249</v>
      </c>
      <c r="L113" s="192">
        <v>0</v>
      </c>
      <c r="M113" s="192">
        <v>0</v>
      </c>
      <c r="N113" s="10">
        <v>0</v>
      </c>
      <c r="O113" s="10">
        <v>454104</v>
      </c>
      <c r="P113" s="10">
        <v>2054.4499999999998</v>
      </c>
      <c r="Q113" s="192">
        <v>107995</v>
      </c>
      <c r="R113" s="16"/>
      <c r="S113" s="16"/>
      <c r="T113" s="192">
        <v>32332</v>
      </c>
      <c r="U113" s="192">
        <v>30311</v>
      </c>
      <c r="V113" s="192">
        <v>31322</v>
      </c>
      <c r="W113" s="192">
        <v>31322</v>
      </c>
      <c r="X113" s="10">
        <v>31322</v>
      </c>
      <c r="Y113" s="10">
        <v>52202</v>
      </c>
      <c r="Z113" s="16"/>
      <c r="AA113" s="11"/>
    </row>
    <row r="114" spans="1:27" x14ac:dyDescent="0.25">
      <c r="A114" s="20">
        <v>1855</v>
      </c>
      <c r="B114" s="21" t="s">
        <v>33</v>
      </c>
      <c r="C114" s="43">
        <v>21435</v>
      </c>
      <c r="D114" s="43">
        <v>35298</v>
      </c>
      <c r="E114" s="43">
        <v>35458</v>
      </c>
      <c r="F114" s="43">
        <v>49642</v>
      </c>
      <c r="G114" s="43">
        <v>2362</v>
      </c>
      <c r="H114" s="34">
        <v>56440</v>
      </c>
      <c r="I114" s="34">
        <v>35275</v>
      </c>
      <c r="J114" s="34">
        <v>49385</v>
      </c>
      <c r="K114" s="10">
        <v>31208</v>
      </c>
      <c r="L114" s="192">
        <v>44577</v>
      </c>
      <c r="M114" s="192">
        <v>44577</v>
      </c>
      <c r="N114" s="10">
        <v>44576.36</v>
      </c>
      <c r="O114" s="10">
        <v>345772</v>
      </c>
      <c r="P114" s="10">
        <v>1564.34</v>
      </c>
      <c r="Q114" s="192">
        <v>44455</v>
      </c>
      <c r="R114" s="16"/>
      <c r="S114" s="16"/>
      <c r="T114" s="192">
        <v>30399</v>
      </c>
      <c r="U114" s="192">
        <v>28500</v>
      </c>
      <c r="V114" s="192">
        <v>29449</v>
      </c>
      <c r="W114" s="192">
        <v>29449</v>
      </c>
      <c r="X114" s="10">
        <v>29449</v>
      </c>
      <c r="Y114" s="10">
        <v>49083</v>
      </c>
      <c r="Z114" s="16"/>
      <c r="AA114" s="11"/>
    </row>
    <row r="115" spans="1:27" x14ac:dyDescent="0.25">
      <c r="A115" s="20">
        <v>1862</v>
      </c>
      <c r="B115" s="21" t="s">
        <v>162</v>
      </c>
      <c r="C115" s="43">
        <v>6648167</v>
      </c>
      <c r="D115" s="43">
        <v>11514970</v>
      </c>
      <c r="E115" s="43">
        <v>11351961</v>
      </c>
      <c r="F115" s="43">
        <v>15892745</v>
      </c>
      <c r="G115" s="43">
        <v>756086</v>
      </c>
      <c r="H115" s="34">
        <v>0</v>
      </c>
      <c r="I115" s="34">
        <v>0</v>
      </c>
      <c r="J115" s="34">
        <v>0</v>
      </c>
      <c r="K115" s="10">
        <v>0</v>
      </c>
      <c r="L115" s="192">
        <v>480793</v>
      </c>
      <c r="M115" s="192">
        <v>480793</v>
      </c>
      <c r="N115" s="10">
        <v>480791.5</v>
      </c>
      <c r="O115" s="10">
        <v>5395824</v>
      </c>
      <c r="P115" s="10">
        <v>24411.7</v>
      </c>
      <c r="Q115" s="192">
        <v>30300</v>
      </c>
      <c r="R115" s="16"/>
      <c r="S115" s="16"/>
      <c r="T115" s="192">
        <v>518425</v>
      </c>
      <c r="U115" s="192">
        <v>483244</v>
      </c>
      <c r="V115" s="192">
        <v>500835</v>
      </c>
      <c r="W115" s="192">
        <v>500835</v>
      </c>
      <c r="X115" s="10">
        <v>500835</v>
      </c>
      <c r="Y115" s="10">
        <v>834724</v>
      </c>
      <c r="Z115" s="16"/>
      <c r="AA115" s="11"/>
    </row>
    <row r="116" spans="1:27" x14ac:dyDescent="0.25">
      <c r="A116" s="20">
        <v>1870</v>
      </c>
      <c r="B116" s="21" t="s">
        <v>163</v>
      </c>
      <c r="C116" s="43">
        <v>0</v>
      </c>
      <c r="D116" s="43">
        <v>0</v>
      </c>
      <c r="E116" s="43">
        <v>0</v>
      </c>
      <c r="F116" s="43">
        <v>0</v>
      </c>
      <c r="G116" s="43">
        <v>0</v>
      </c>
      <c r="H116" s="34">
        <v>1629</v>
      </c>
      <c r="I116" s="34">
        <v>1018</v>
      </c>
      <c r="J116" s="34">
        <v>1426</v>
      </c>
      <c r="K116" s="10">
        <v>0</v>
      </c>
      <c r="L116" s="192">
        <v>18308</v>
      </c>
      <c r="M116" s="192">
        <v>18308</v>
      </c>
      <c r="N116" s="10">
        <v>18308.97</v>
      </c>
      <c r="O116" s="10">
        <v>117236</v>
      </c>
      <c r="P116" s="10">
        <v>530.4</v>
      </c>
      <c r="Q116" s="192">
        <v>2140</v>
      </c>
      <c r="R116" s="16"/>
      <c r="S116" s="16"/>
      <c r="T116" s="192">
        <v>6918</v>
      </c>
      <c r="U116" s="192">
        <v>6486</v>
      </c>
      <c r="V116" s="192">
        <v>6702</v>
      </c>
      <c r="W116" s="192">
        <v>6701</v>
      </c>
      <c r="X116" s="10">
        <v>6701</v>
      </c>
      <c r="Y116" s="10">
        <v>11171</v>
      </c>
      <c r="Z116" s="16"/>
      <c r="AA116" s="11"/>
    </row>
    <row r="117" spans="1:27" x14ac:dyDescent="0.25">
      <c r="A117" s="20">
        <v>1883</v>
      </c>
      <c r="B117" s="21" t="s">
        <v>164</v>
      </c>
      <c r="C117" s="43">
        <v>2493870</v>
      </c>
      <c r="D117" s="43">
        <v>4238813</v>
      </c>
      <c r="E117" s="43">
        <v>4207927</v>
      </c>
      <c r="F117" s="43">
        <v>5891097</v>
      </c>
      <c r="G117" s="43">
        <v>280265</v>
      </c>
      <c r="H117" s="34">
        <v>0</v>
      </c>
      <c r="I117" s="34">
        <v>0</v>
      </c>
      <c r="J117" s="34">
        <v>0</v>
      </c>
      <c r="K117" s="10">
        <v>0</v>
      </c>
      <c r="L117" s="192">
        <v>0</v>
      </c>
      <c r="M117" s="192">
        <v>0</v>
      </c>
      <c r="N117" s="10">
        <v>0</v>
      </c>
      <c r="O117" s="10">
        <v>2036048</v>
      </c>
      <c r="P117" s="10">
        <v>9211.4500000000007</v>
      </c>
      <c r="Q117" s="192">
        <v>17265</v>
      </c>
      <c r="R117" s="16"/>
      <c r="S117" s="16"/>
      <c r="T117" s="192">
        <v>252938</v>
      </c>
      <c r="U117" s="192">
        <v>237128</v>
      </c>
      <c r="V117" s="192">
        <v>245033</v>
      </c>
      <c r="W117" s="192">
        <v>245033</v>
      </c>
      <c r="X117" s="10">
        <v>245033</v>
      </c>
      <c r="Y117" s="10">
        <v>408389</v>
      </c>
      <c r="Z117" s="16"/>
      <c r="AA117" s="11"/>
    </row>
    <row r="118" spans="1:27" x14ac:dyDescent="0.25">
      <c r="A118" s="20">
        <v>1890</v>
      </c>
      <c r="B118" s="21" t="s">
        <v>165</v>
      </c>
      <c r="C118" s="43">
        <v>36801</v>
      </c>
      <c r="D118" s="43">
        <v>55331</v>
      </c>
      <c r="E118" s="43">
        <v>57582</v>
      </c>
      <c r="F118" s="43">
        <v>80615</v>
      </c>
      <c r="G118" s="43">
        <v>3835</v>
      </c>
      <c r="H118" s="34">
        <v>7255</v>
      </c>
      <c r="I118" s="34">
        <v>4534</v>
      </c>
      <c r="J118" s="34">
        <v>6348</v>
      </c>
      <c r="K118" s="10">
        <v>0</v>
      </c>
      <c r="L118" s="192">
        <v>0</v>
      </c>
      <c r="M118" s="192">
        <v>0</v>
      </c>
      <c r="N118" s="10">
        <v>0</v>
      </c>
      <c r="O118" s="10">
        <v>499366</v>
      </c>
      <c r="P118" s="10">
        <v>2259.2199999999998</v>
      </c>
      <c r="Q118" s="192">
        <v>12460</v>
      </c>
      <c r="R118" s="16"/>
      <c r="S118" s="16"/>
      <c r="T118" s="192">
        <v>67663</v>
      </c>
      <c r="U118" s="192">
        <v>63434</v>
      </c>
      <c r="V118" s="192">
        <v>65549</v>
      </c>
      <c r="W118" s="192">
        <v>65549</v>
      </c>
      <c r="X118" s="10">
        <v>65549</v>
      </c>
      <c r="Y118" s="10">
        <v>109247</v>
      </c>
      <c r="Z118" s="16"/>
      <c r="AA118" s="11"/>
    </row>
    <row r="119" spans="1:27" x14ac:dyDescent="0.25">
      <c r="A119" s="20">
        <v>1900</v>
      </c>
      <c r="B119" s="21" t="s">
        <v>166</v>
      </c>
      <c r="C119" s="43">
        <v>2662712</v>
      </c>
      <c r="D119" s="43">
        <v>4768548</v>
      </c>
      <c r="E119" s="43">
        <v>4644538</v>
      </c>
      <c r="F119" s="43">
        <v>6502353</v>
      </c>
      <c r="G119" s="43">
        <v>309345</v>
      </c>
      <c r="H119" s="34">
        <v>0</v>
      </c>
      <c r="I119" s="34">
        <v>0</v>
      </c>
      <c r="J119" s="34">
        <v>0</v>
      </c>
      <c r="K119" s="10">
        <v>0</v>
      </c>
      <c r="L119" s="192">
        <v>0</v>
      </c>
      <c r="M119" s="192">
        <v>0</v>
      </c>
      <c r="N119" s="10">
        <v>0</v>
      </c>
      <c r="O119" s="10">
        <v>3171308</v>
      </c>
      <c r="P119" s="10">
        <v>14347.58</v>
      </c>
      <c r="Q119" s="192">
        <v>87770</v>
      </c>
      <c r="R119" s="16"/>
      <c r="S119" s="16"/>
      <c r="T119" s="192">
        <v>259058</v>
      </c>
      <c r="U119" s="192">
        <v>242868</v>
      </c>
      <c r="V119" s="192">
        <v>250962</v>
      </c>
      <c r="W119" s="192">
        <v>250963</v>
      </c>
      <c r="X119" s="10">
        <v>250963</v>
      </c>
      <c r="Y119" s="10">
        <v>418271</v>
      </c>
      <c r="Z119" s="16"/>
      <c r="AA119" s="11"/>
    </row>
    <row r="120" spans="1:27" x14ac:dyDescent="0.25">
      <c r="A120" s="20">
        <v>1939</v>
      </c>
      <c r="B120" s="21" t="s">
        <v>167</v>
      </c>
      <c r="C120" s="43">
        <v>446925</v>
      </c>
      <c r="D120" s="43">
        <v>671320</v>
      </c>
      <c r="E120" s="43">
        <v>698903</v>
      </c>
      <c r="F120" s="43">
        <v>978463</v>
      </c>
      <c r="G120" s="43">
        <v>46550</v>
      </c>
      <c r="H120" s="34">
        <v>0</v>
      </c>
      <c r="I120" s="34">
        <v>0</v>
      </c>
      <c r="J120" s="34">
        <v>0</v>
      </c>
      <c r="K120" s="10">
        <v>35373</v>
      </c>
      <c r="L120" s="192">
        <v>54925</v>
      </c>
      <c r="M120" s="192">
        <v>54925</v>
      </c>
      <c r="N120" s="10">
        <v>54924.91</v>
      </c>
      <c r="O120" s="10">
        <v>372484</v>
      </c>
      <c r="P120" s="10">
        <v>1685.19</v>
      </c>
      <c r="Q120" s="192">
        <v>28070</v>
      </c>
      <c r="R120" s="16"/>
      <c r="S120" s="16"/>
      <c r="T120" s="192">
        <v>21604</v>
      </c>
      <c r="U120" s="192">
        <v>20253</v>
      </c>
      <c r="V120" s="192">
        <v>20928</v>
      </c>
      <c r="W120" s="192">
        <v>20929</v>
      </c>
      <c r="X120" s="10">
        <v>20929</v>
      </c>
      <c r="Y120" s="10">
        <v>34880</v>
      </c>
      <c r="Z120" s="16"/>
      <c r="AA120" s="11"/>
    </row>
    <row r="121" spans="1:27" x14ac:dyDescent="0.25">
      <c r="A121" s="20">
        <v>1953</v>
      </c>
      <c r="B121" s="21" t="s">
        <v>168</v>
      </c>
      <c r="C121" s="43">
        <v>1393166</v>
      </c>
      <c r="D121" s="43">
        <v>2234957</v>
      </c>
      <c r="E121" s="43">
        <v>2267577</v>
      </c>
      <c r="F121" s="43">
        <v>3174606</v>
      </c>
      <c r="G121" s="43">
        <v>151030</v>
      </c>
      <c r="H121" s="34">
        <v>0</v>
      </c>
      <c r="I121" s="34">
        <v>0</v>
      </c>
      <c r="J121" s="34">
        <v>0</v>
      </c>
      <c r="K121" s="10">
        <v>0</v>
      </c>
      <c r="L121" s="192">
        <v>0</v>
      </c>
      <c r="M121" s="192">
        <v>0</v>
      </c>
      <c r="N121" s="10">
        <v>0</v>
      </c>
      <c r="O121" s="10">
        <v>1202782</v>
      </c>
      <c r="P121" s="10">
        <v>5441.61</v>
      </c>
      <c r="Q121" s="192">
        <v>47970</v>
      </c>
      <c r="R121" s="16"/>
      <c r="S121" s="16"/>
      <c r="T121" s="192">
        <v>86698</v>
      </c>
      <c r="U121" s="192">
        <v>81279</v>
      </c>
      <c r="V121" s="192">
        <v>83988</v>
      </c>
      <c r="W121" s="192">
        <v>83989</v>
      </c>
      <c r="X121" s="10">
        <v>83989</v>
      </c>
      <c r="Y121" s="10">
        <v>139980</v>
      </c>
      <c r="Z121" s="16"/>
      <c r="AA121" s="11"/>
    </row>
    <row r="122" spans="1:27" x14ac:dyDescent="0.25">
      <c r="A122" s="20">
        <v>2009</v>
      </c>
      <c r="B122" s="21" t="s">
        <v>169</v>
      </c>
      <c r="C122" s="43">
        <v>1370689</v>
      </c>
      <c r="D122" s="43">
        <v>2317829</v>
      </c>
      <c r="E122" s="43">
        <v>2305324</v>
      </c>
      <c r="F122" s="43">
        <v>3227452</v>
      </c>
      <c r="G122" s="43">
        <v>153544</v>
      </c>
      <c r="H122" s="34">
        <v>0</v>
      </c>
      <c r="I122" s="34">
        <v>0</v>
      </c>
      <c r="J122" s="34">
        <v>0</v>
      </c>
      <c r="K122" s="10">
        <v>0</v>
      </c>
      <c r="L122" s="192">
        <v>101094</v>
      </c>
      <c r="M122" s="192">
        <v>101094</v>
      </c>
      <c r="N122" s="10">
        <v>101093.36</v>
      </c>
      <c r="O122" s="10">
        <v>1060318</v>
      </c>
      <c r="P122" s="10">
        <v>4797.07</v>
      </c>
      <c r="Q122" s="192">
        <v>55860</v>
      </c>
      <c r="R122" s="16"/>
      <c r="S122" s="16"/>
      <c r="T122" s="192">
        <v>72468</v>
      </c>
      <c r="U122" s="192">
        <v>71442</v>
      </c>
      <c r="V122" s="192">
        <v>72114</v>
      </c>
      <c r="W122" s="192">
        <v>72008</v>
      </c>
      <c r="X122" s="10">
        <v>72008</v>
      </c>
      <c r="Y122" s="10">
        <v>120013</v>
      </c>
      <c r="Z122" s="16"/>
      <c r="AA122" s="11"/>
    </row>
    <row r="123" spans="1:27" x14ac:dyDescent="0.25">
      <c r="A123" s="20">
        <v>2044</v>
      </c>
      <c r="B123" s="21" t="s">
        <v>170</v>
      </c>
      <c r="C123" s="43">
        <v>0</v>
      </c>
      <c r="D123" s="43">
        <v>0</v>
      </c>
      <c r="E123" s="43">
        <v>0</v>
      </c>
      <c r="F123" s="43">
        <v>0</v>
      </c>
      <c r="G123" s="43">
        <v>0</v>
      </c>
      <c r="H123" s="34">
        <v>0</v>
      </c>
      <c r="I123" s="34">
        <v>0</v>
      </c>
      <c r="J123" s="34">
        <v>0</v>
      </c>
      <c r="K123" s="10">
        <v>0</v>
      </c>
      <c r="L123" s="192">
        <v>0</v>
      </c>
      <c r="M123" s="192">
        <v>0</v>
      </c>
      <c r="N123" s="10">
        <v>0</v>
      </c>
      <c r="O123" s="10">
        <v>93492</v>
      </c>
      <c r="P123" s="10">
        <v>422.97</v>
      </c>
      <c r="Q123" s="192">
        <v>2240</v>
      </c>
      <c r="R123" s="16"/>
      <c r="S123" s="16"/>
      <c r="T123" s="192">
        <v>7908</v>
      </c>
      <c r="U123" s="192">
        <v>7413</v>
      </c>
      <c r="V123" s="192">
        <v>7661</v>
      </c>
      <c r="W123" s="192">
        <v>7661</v>
      </c>
      <c r="X123" s="10">
        <v>7661</v>
      </c>
      <c r="Y123" s="10">
        <v>12767</v>
      </c>
      <c r="Z123" s="16"/>
      <c r="AA123" s="11"/>
    </row>
    <row r="124" spans="1:27" x14ac:dyDescent="0.25">
      <c r="A124" s="20">
        <v>2051</v>
      </c>
      <c r="B124" s="21" t="s">
        <v>171</v>
      </c>
      <c r="C124" s="43">
        <v>685220</v>
      </c>
      <c r="D124" s="43">
        <v>1171188</v>
      </c>
      <c r="E124" s="43">
        <v>1160255</v>
      </c>
      <c r="F124" s="43">
        <v>1624357</v>
      </c>
      <c r="G124" s="43">
        <v>77278</v>
      </c>
      <c r="H124" s="34">
        <v>0</v>
      </c>
      <c r="I124" s="34">
        <v>0</v>
      </c>
      <c r="J124" s="34">
        <v>0</v>
      </c>
      <c r="K124" s="10">
        <v>0</v>
      </c>
      <c r="L124" s="192">
        <v>0</v>
      </c>
      <c r="M124" s="192">
        <v>0</v>
      </c>
      <c r="N124" s="10">
        <v>0</v>
      </c>
      <c r="O124" s="10">
        <v>472654</v>
      </c>
      <c r="P124" s="10">
        <v>2138.37</v>
      </c>
      <c r="Q124" s="192">
        <v>8705</v>
      </c>
      <c r="R124" s="16"/>
      <c r="S124" s="16"/>
      <c r="T124" s="192">
        <v>16784</v>
      </c>
      <c r="U124" s="192">
        <v>15735</v>
      </c>
      <c r="V124" s="192">
        <v>7253</v>
      </c>
      <c r="W124" s="192">
        <v>13258</v>
      </c>
      <c r="X124" s="10">
        <v>13258</v>
      </c>
      <c r="Y124" s="10">
        <v>22095</v>
      </c>
      <c r="Z124" s="16"/>
      <c r="AA124" s="11"/>
    </row>
    <row r="125" spans="1:27" x14ac:dyDescent="0.25">
      <c r="A125" s="20">
        <v>2058</v>
      </c>
      <c r="B125" s="21" t="s">
        <v>172</v>
      </c>
      <c r="C125" s="43">
        <v>1426232</v>
      </c>
      <c r="D125" s="43">
        <v>2215956</v>
      </c>
      <c r="E125" s="43">
        <v>2276367</v>
      </c>
      <c r="F125" s="43">
        <v>3186914</v>
      </c>
      <c r="G125" s="43">
        <v>151615</v>
      </c>
      <c r="H125" s="34">
        <v>0</v>
      </c>
      <c r="I125" s="34">
        <v>0</v>
      </c>
      <c r="J125" s="34">
        <v>0</v>
      </c>
      <c r="K125" s="10">
        <v>0</v>
      </c>
      <c r="L125" s="192">
        <v>0</v>
      </c>
      <c r="M125" s="192">
        <v>0</v>
      </c>
      <c r="N125" s="10">
        <v>0</v>
      </c>
      <c r="O125" s="10">
        <v>2884896</v>
      </c>
      <c r="P125" s="10">
        <v>13051.8</v>
      </c>
      <c r="Q125" s="192">
        <v>114925</v>
      </c>
      <c r="R125" s="16"/>
      <c r="S125" s="16"/>
      <c r="T125" s="192">
        <v>278109</v>
      </c>
      <c r="U125" s="192">
        <v>260726</v>
      </c>
      <c r="V125" s="192">
        <v>269418</v>
      </c>
      <c r="W125" s="192">
        <v>269417</v>
      </c>
      <c r="X125" s="10">
        <v>269417</v>
      </c>
      <c r="Y125" s="10">
        <v>449030</v>
      </c>
      <c r="Z125" s="16"/>
      <c r="AA125" s="11"/>
    </row>
    <row r="126" spans="1:27" x14ac:dyDescent="0.25">
      <c r="A126" s="20">
        <v>2114</v>
      </c>
      <c r="B126" s="21" t="s">
        <v>173</v>
      </c>
      <c r="C126" s="43">
        <v>0</v>
      </c>
      <c r="D126" s="43">
        <v>0</v>
      </c>
      <c r="E126" s="43">
        <v>0</v>
      </c>
      <c r="F126" s="43">
        <v>0</v>
      </c>
      <c r="G126" s="43">
        <v>0</v>
      </c>
      <c r="H126" s="34">
        <v>1018</v>
      </c>
      <c r="I126" s="34">
        <v>636</v>
      </c>
      <c r="J126" s="34">
        <v>891</v>
      </c>
      <c r="K126" s="10">
        <v>0</v>
      </c>
      <c r="L126" s="192">
        <v>0</v>
      </c>
      <c r="M126" s="192">
        <v>0</v>
      </c>
      <c r="N126" s="10">
        <v>0</v>
      </c>
      <c r="O126" s="10">
        <v>392518</v>
      </c>
      <c r="P126" s="10">
        <v>1775.82</v>
      </c>
      <c r="Q126" s="192">
        <v>42655</v>
      </c>
      <c r="R126" s="16"/>
      <c r="S126" s="16"/>
      <c r="T126" s="192">
        <v>42699</v>
      </c>
      <c r="U126" s="192">
        <v>40030</v>
      </c>
      <c r="V126" s="192">
        <v>41364</v>
      </c>
      <c r="W126" s="192">
        <v>41364</v>
      </c>
      <c r="X126" s="10">
        <v>41364</v>
      </c>
      <c r="Y126" s="10">
        <v>68941</v>
      </c>
      <c r="Z126" s="16"/>
      <c r="AA126" s="11"/>
    </row>
    <row r="127" spans="1:27" x14ac:dyDescent="0.25">
      <c r="A127" s="20">
        <v>2128</v>
      </c>
      <c r="B127" s="21" t="s">
        <v>174</v>
      </c>
      <c r="C127" s="43">
        <v>555787</v>
      </c>
      <c r="D127" s="43">
        <v>939444</v>
      </c>
      <c r="E127" s="43">
        <v>934519</v>
      </c>
      <c r="F127" s="43">
        <v>1308327</v>
      </c>
      <c r="G127" s="43">
        <v>62243</v>
      </c>
      <c r="H127" s="34">
        <v>0</v>
      </c>
      <c r="I127" s="34">
        <v>0</v>
      </c>
      <c r="J127" s="34">
        <v>0</v>
      </c>
      <c r="K127" s="10">
        <v>40134</v>
      </c>
      <c r="L127" s="192">
        <v>64477</v>
      </c>
      <c r="M127" s="192">
        <v>64477</v>
      </c>
      <c r="N127" s="10">
        <v>64477.42</v>
      </c>
      <c r="O127" s="10">
        <v>437038</v>
      </c>
      <c r="P127" s="10">
        <v>1977.24</v>
      </c>
      <c r="Q127" s="192">
        <v>20900</v>
      </c>
      <c r="R127" s="16"/>
      <c r="S127" s="16"/>
      <c r="T127" s="192">
        <v>37737</v>
      </c>
      <c r="U127" s="192">
        <v>35378</v>
      </c>
      <c r="V127" s="192">
        <v>36558</v>
      </c>
      <c r="W127" s="192">
        <v>36557</v>
      </c>
      <c r="X127" s="10">
        <v>36557</v>
      </c>
      <c r="Y127" s="10">
        <v>60930</v>
      </c>
      <c r="Z127" s="16"/>
      <c r="AA127" s="11"/>
    </row>
    <row r="128" spans="1:27" x14ac:dyDescent="0.25">
      <c r="A128" s="20">
        <v>2135</v>
      </c>
      <c r="B128" s="21" t="s">
        <v>175</v>
      </c>
      <c r="C128" s="43">
        <v>300580</v>
      </c>
      <c r="D128" s="43">
        <v>496792</v>
      </c>
      <c r="E128" s="43">
        <v>498358</v>
      </c>
      <c r="F128" s="43">
        <v>697700</v>
      </c>
      <c r="G128" s="43">
        <v>33193</v>
      </c>
      <c r="H128" s="34">
        <v>0</v>
      </c>
      <c r="I128" s="34">
        <v>0</v>
      </c>
      <c r="J128" s="34">
        <v>0</v>
      </c>
      <c r="K128" s="10">
        <v>25522</v>
      </c>
      <c r="L128" s="192">
        <v>35821</v>
      </c>
      <c r="M128" s="192">
        <v>35821</v>
      </c>
      <c r="N128" s="10">
        <v>35819.9</v>
      </c>
      <c r="O128" s="10">
        <v>281960</v>
      </c>
      <c r="P128" s="10">
        <v>1275.6400000000001</v>
      </c>
      <c r="Q128" s="192">
        <v>46585</v>
      </c>
      <c r="R128" s="16"/>
      <c r="S128" s="16"/>
      <c r="T128" s="192">
        <v>12071</v>
      </c>
      <c r="U128" s="192">
        <v>11316</v>
      </c>
      <c r="V128" s="192">
        <v>11694</v>
      </c>
      <c r="W128" s="192">
        <v>11693</v>
      </c>
      <c r="X128" s="10">
        <v>11693</v>
      </c>
      <c r="Y128" s="10">
        <v>19490</v>
      </c>
      <c r="Z128" s="16"/>
      <c r="AA128" s="11"/>
    </row>
    <row r="129" spans="1:27" x14ac:dyDescent="0.25">
      <c r="A129" s="20">
        <v>2142</v>
      </c>
      <c r="B129" s="21" t="s">
        <v>176</v>
      </c>
      <c r="C129" s="43">
        <v>131308</v>
      </c>
      <c r="D129" s="43">
        <v>273121</v>
      </c>
      <c r="E129" s="43">
        <v>252768</v>
      </c>
      <c r="F129" s="43">
        <v>353875</v>
      </c>
      <c r="G129" s="43">
        <v>16835</v>
      </c>
      <c r="H129" s="34">
        <v>0</v>
      </c>
      <c r="I129" s="34">
        <v>0</v>
      </c>
      <c r="J129" s="34">
        <v>0</v>
      </c>
      <c r="K129" s="10">
        <v>0</v>
      </c>
      <c r="L129" s="192">
        <v>0</v>
      </c>
      <c r="M129" s="192">
        <v>0</v>
      </c>
      <c r="N129" s="10">
        <v>0</v>
      </c>
      <c r="O129" s="10">
        <v>124656</v>
      </c>
      <c r="P129" s="10">
        <v>563.97</v>
      </c>
      <c r="Q129" s="192">
        <v>6760</v>
      </c>
      <c r="R129" s="16"/>
      <c r="S129" s="16"/>
      <c r="T129" s="192">
        <v>3784</v>
      </c>
      <c r="U129" s="192">
        <v>3548</v>
      </c>
      <c r="V129" s="192">
        <v>3666</v>
      </c>
      <c r="W129" s="192">
        <v>3666</v>
      </c>
      <c r="X129" s="10">
        <v>3666</v>
      </c>
      <c r="Y129" s="10">
        <v>6110</v>
      </c>
      <c r="Z129" s="16"/>
      <c r="AA129" s="11"/>
    </row>
    <row r="130" spans="1:27" x14ac:dyDescent="0.25">
      <c r="A130" s="20">
        <v>2184</v>
      </c>
      <c r="B130" s="21" t="s">
        <v>177</v>
      </c>
      <c r="C130" s="43">
        <v>47623</v>
      </c>
      <c r="D130" s="43">
        <v>78403</v>
      </c>
      <c r="E130" s="43">
        <v>78766</v>
      </c>
      <c r="F130" s="43">
        <v>110273</v>
      </c>
      <c r="G130" s="43">
        <v>5246</v>
      </c>
      <c r="H130" s="34">
        <v>0</v>
      </c>
      <c r="I130" s="34">
        <v>0</v>
      </c>
      <c r="J130" s="34">
        <v>0</v>
      </c>
      <c r="K130" s="10">
        <v>0</v>
      </c>
      <c r="L130" s="192">
        <v>0</v>
      </c>
      <c r="M130" s="192">
        <v>0</v>
      </c>
      <c r="N130" s="10">
        <v>0</v>
      </c>
      <c r="O130" s="10">
        <v>706384</v>
      </c>
      <c r="P130" s="10">
        <v>3195.81</v>
      </c>
      <c r="Q130" s="192">
        <v>21085</v>
      </c>
      <c r="R130" s="16"/>
      <c r="S130" s="16"/>
      <c r="T130" s="192">
        <v>102136</v>
      </c>
      <c r="U130" s="192">
        <v>94278</v>
      </c>
      <c r="V130" s="192">
        <v>98206</v>
      </c>
      <c r="W130" s="192">
        <v>98207</v>
      </c>
      <c r="X130" s="10">
        <v>98207</v>
      </c>
      <c r="Y130" s="10">
        <v>163678</v>
      </c>
      <c r="Z130" s="16"/>
      <c r="AA130" s="11"/>
    </row>
    <row r="131" spans="1:27" x14ac:dyDescent="0.25">
      <c r="A131" s="20">
        <v>2198</v>
      </c>
      <c r="B131" s="21" t="s">
        <v>178</v>
      </c>
      <c r="C131" s="43">
        <v>796805</v>
      </c>
      <c r="D131" s="43">
        <v>1325820</v>
      </c>
      <c r="E131" s="43">
        <v>1326640</v>
      </c>
      <c r="F131" s="43">
        <v>1857296</v>
      </c>
      <c r="G131" s="43">
        <v>88360</v>
      </c>
      <c r="H131" s="34">
        <v>0</v>
      </c>
      <c r="I131" s="34">
        <v>0</v>
      </c>
      <c r="J131" s="34">
        <v>0</v>
      </c>
      <c r="K131" s="10">
        <v>0</v>
      </c>
      <c r="L131" s="192">
        <v>0</v>
      </c>
      <c r="M131" s="192">
        <v>0</v>
      </c>
      <c r="N131" s="10">
        <v>0</v>
      </c>
      <c r="O131" s="10">
        <v>523110</v>
      </c>
      <c r="P131" s="10">
        <v>2366.65</v>
      </c>
      <c r="Q131" s="192">
        <v>23460</v>
      </c>
      <c r="R131" s="16"/>
      <c r="S131" s="16"/>
      <c r="T131" s="192">
        <v>37568</v>
      </c>
      <c r="U131" s="192">
        <v>35219</v>
      </c>
      <c r="V131" s="192">
        <v>36393</v>
      </c>
      <c r="W131" s="192">
        <v>36394</v>
      </c>
      <c r="X131" s="10">
        <v>36394</v>
      </c>
      <c r="Y131" s="10">
        <v>60655</v>
      </c>
      <c r="Z131" s="16"/>
      <c r="AA131" s="11"/>
    </row>
    <row r="132" spans="1:27" x14ac:dyDescent="0.25">
      <c r="A132" s="20">
        <v>2212</v>
      </c>
      <c r="B132" s="21" t="s">
        <v>179</v>
      </c>
      <c r="C132" s="43">
        <v>7834</v>
      </c>
      <c r="D132" s="43">
        <v>13707</v>
      </c>
      <c r="E132" s="43">
        <v>13463</v>
      </c>
      <c r="F132" s="43">
        <v>18848</v>
      </c>
      <c r="G132" s="43">
        <v>897</v>
      </c>
      <c r="H132" s="34">
        <v>18230</v>
      </c>
      <c r="I132" s="34">
        <v>11394</v>
      </c>
      <c r="J132" s="34">
        <v>15952</v>
      </c>
      <c r="K132" s="10">
        <v>7604</v>
      </c>
      <c r="L132" s="192">
        <v>10348</v>
      </c>
      <c r="M132" s="192">
        <v>10348</v>
      </c>
      <c r="N132" s="10">
        <v>10348.549999999999</v>
      </c>
      <c r="O132" s="10">
        <v>82362</v>
      </c>
      <c r="P132" s="10">
        <v>372.62</v>
      </c>
      <c r="Q132" s="192">
        <v>5360</v>
      </c>
      <c r="R132" s="16"/>
      <c r="S132" s="16"/>
      <c r="T132" s="192">
        <v>7618</v>
      </c>
      <c r="U132" s="192">
        <v>7141</v>
      </c>
      <c r="V132" s="192">
        <v>7380</v>
      </c>
      <c r="W132" s="192">
        <v>7380</v>
      </c>
      <c r="X132" s="10">
        <v>7380</v>
      </c>
      <c r="Y132" s="10">
        <v>12299</v>
      </c>
      <c r="Z132" s="16"/>
      <c r="AA132" s="11"/>
    </row>
    <row r="133" spans="1:27" x14ac:dyDescent="0.25">
      <c r="A133" s="20">
        <v>2217</v>
      </c>
      <c r="B133" s="21" t="s">
        <v>180</v>
      </c>
      <c r="C133" s="43">
        <v>909219</v>
      </c>
      <c r="D133" s="43">
        <v>1116318</v>
      </c>
      <c r="E133" s="43">
        <v>1265961</v>
      </c>
      <c r="F133" s="43">
        <v>1772345</v>
      </c>
      <c r="G133" s="43">
        <v>84318</v>
      </c>
      <c r="H133" s="34">
        <v>33172</v>
      </c>
      <c r="I133" s="34">
        <v>20733</v>
      </c>
      <c r="J133" s="34">
        <v>29026</v>
      </c>
      <c r="K133" s="10">
        <v>0</v>
      </c>
      <c r="L133" s="192">
        <v>0</v>
      </c>
      <c r="M133" s="192">
        <v>0</v>
      </c>
      <c r="N133" s="10">
        <v>0</v>
      </c>
      <c r="O133" s="10">
        <v>1468418</v>
      </c>
      <c r="P133" s="10">
        <v>6643.39</v>
      </c>
      <c r="Q133" s="192">
        <v>26420</v>
      </c>
      <c r="R133" s="16"/>
      <c r="S133" s="16"/>
      <c r="T133" s="192">
        <v>165614</v>
      </c>
      <c r="U133" s="192">
        <v>155264</v>
      </c>
      <c r="V133" s="192">
        <v>160109</v>
      </c>
      <c r="W133" s="192">
        <v>160330</v>
      </c>
      <c r="X133" s="10">
        <v>160330</v>
      </c>
      <c r="Y133" s="10">
        <v>267214</v>
      </c>
      <c r="Z133" s="16"/>
      <c r="AA133" s="11"/>
    </row>
    <row r="134" spans="1:27" x14ac:dyDescent="0.25">
      <c r="A134" s="20">
        <v>2226</v>
      </c>
      <c r="B134" s="21" t="s">
        <v>181</v>
      </c>
      <c r="C134" s="43">
        <v>244162</v>
      </c>
      <c r="D134" s="43">
        <v>401124</v>
      </c>
      <c r="E134" s="43">
        <v>403304</v>
      </c>
      <c r="F134" s="43">
        <v>564625</v>
      </c>
      <c r="G134" s="43">
        <v>26862</v>
      </c>
      <c r="H134" s="34">
        <v>0</v>
      </c>
      <c r="I134" s="34">
        <v>0</v>
      </c>
      <c r="J134" s="34">
        <v>0</v>
      </c>
      <c r="K134" s="10">
        <v>15868</v>
      </c>
      <c r="L134" s="192">
        <v>32637</v>
      </c>
      <c r="M134" s="192">
        <v>32637</v>
      </c>
      <c r="N134" s="10">
        <v>32635.73</v>
      </c>
      <c r="O134" s="10">
        <v>176596</v>
      </c>
      <c r="P134" s="10">
        <v>798.95</v>
      </c>
      <c r="Q134" s="192">
        <v>5330</v>
      </c>
      <c r="R134" s="16"/>
      <c r="S134" s="16"/>
      <c r="T134" s="192">
        <v>73</v>
      </c>
      <c r="U134" s="192">
        <v>68</v>
      </c>
      <c r="V134" s="192">
        <v>71</v>
      </c>
      <c r="W134" s="192">
        <v>70</v>
      </c>
      <c r="X134" s="10">
        <v>70</v>
      </c>
      <c r="Y134" s="10">
        <v>118</v>
      </c>
      <c r="Z134" s="16"/>
      <c r="AA134" s="11"/>
    </row>
    <row r="135" spans="1:27" x14ac:dyDescent="0.25">
      <c r="A135" s="20">
        <v>2233</v>
      </c>
      <c r="B135" s="21" t="s">
        <v>182</v>
      </c>
      <c r="C135" s="43">
        <v>780690</v>
      </c>
      <c r="D135" s="43">
        <v>1106656</v>
      </c>
      <c r="E135" s="43">
        <v>1179591</v>
      </c>
      <c r="F135" s="43">
        <v>1651427</v>
      </c>
      <c r="G135" s="43">
        <v>78566</v>
      </c>
      <c r="H135" s="34">
        <v>0</v>
      </c>
      <c r="I135" s="34">
        <v>0</v>
      </c>
      <c r="J135" s="34">
        <v>0</v>
      </c>
      <c r="K135" s="10">
        <v>0</v>
      </c>
      <c r="L135" s="192">
        <v>94726</v>
      </c>
      <c r="M135" s="192">
        <v>94726</v>
      </c>
      <c r="N135" s="10">
        <v>94725.02</v>
      </c>
      <c r="O135" s="10">
        <v>628474</v>
      </c>
      <c r="P135" s="10">
        <v>2843.33</v>
      </c>
      <c r="Q135" s="192">
        <v>49105</v>
      </c>
      <c r="R135" s="16"/>
      <c r="S135" s="16"/>
      <c r="T135" s="192">
        <v>54725</v>
      </c>
      <c r="U135" s="192">
        <v>51305</v>
      </c>
      <c r="V135" s="192">
        <v>53015</v>
      </c>
      <c r="W135" s="192">
        <v>53015</v>
      </c>
      <c r="X135" s="10">
        <v>53015</v>
      </c>
      <c r="Y135" s="10">
        <v>88359</v>
      </c>
      <c r="Z135" s="16"/>
      <c r="AA135" s="11"/>
    </row>
    <row r="136" spans="1:27" x14ac:dyDescent="0.25">
      <c r="A136" s="20">
        <v>2289</v>
      </c>
      <c r="B136" s="21" t="s">
        <v>183</v>
      </c>
      <c r="C136" s="43">
        <v>23140416</v>
      </c>
      <c r="D136" s="43">
        <v>39475900</v>
      </c>
      <c r="E136" s="43">
        <v>39135197</v>
      </c>
      <c r="F136" s="43">
        <v>54789276</v>
      </c>
      <c r="G136" s="43">
        <v>2606562</v>
      </c>
      <c r="H136" s="34">
        <v>0</v>
      </c>
      <c r="I136" s="34">
        <v>0</v>
      </c>
      <c r="J136" s="34">
        <v>0</v>
      </c>
      <c r="K136" s="10">
        <v>1475819</v>
      </c>
      <c r="L136" s="192">
        <v>1345264</v>
      </c>
      <c r="M136" s="192">
        <v>1345264</v>
      </c>
      <c r="N136" s="10">
        <v>1345263.35</v>
      </c>
      <c r="O136" s="10">
        <v>16001972</v>
      </c>
      <c r="P136" s="10">
        <v>72395.850000000006</v>
      </c>
      <c r="Q136" s="192">
        <v>256595</v>
      </c>
      <c r="R136" s="16"/>
      <c r="S136" s="16"/>
      <c r="T136" s="192">
        <v>1659382</v>
      </c>
      <c r="U136" s="192">
        <v>1542506</v>
      </c>
      <c r="V136" s="192">
        <v>1600944</v>
      </c>
      <c r="W136" s="192">
        <v>1597370</v>
      </c>
      <c r="X136" s="10">
        <v>1597370</v>
      </c>
      <c r="Y136" s="10">
        <v>2669431</v>
      </c>
      <c r="Z136" s="16"/>
      <c r="AA136" s="11"/>
    </row>
    <row r="137" spans="1:27" x14ac:dyDescent="0.25">
      <c r="A137" s="20">
        <v>2310</v>
      </c>
      <c r="B137" s="21" t="s">
        <v>8</v>
      </c>
      <c r="C137" s="43">
        <v>0</v>
      </c>
      <c r="D137" s="43">
        <v>0</v>
      </c>
      <c r="E137" s="43">
        <v>0</v>
      </c>
      <c r="F137" s="43">
        <v>0</v>
      </c>
      <c r="G137" s="43">
        <v>0</v>
      </c>
      <c r="H137" s="34">
        <v>0</v>
      </c>
      <c r="I137" s="34">
        <v>0</v>
      </c>
      <c r="J137" s="34">
        <v>0</v>
      </c>
      <c r="K137" s="10">
        <v>0</v>
      </c>
      <c r="L137" s="192">
        <v>0</v>
      </c>
      <c r="M137" s="192">
        <v>0</v>
      </c>
      <c r="N137" s="10">
        <v>0</v>
      </c>
      <c r="O137" s="10">
        <v>191436</v>
      </c>
      <c r="P137" s="10">
        <v>866.09</v>
      </c>
      <c r="Q137" s="192">
        <v>3670</v>
      </c>
      <c r="R137" s="16"/>
      <c r="S137" s="16"/>
      <c r="T137" s="192">
        <v>12500</v>
      </c>
      <c r="U137" s="192">
        <v>13153</v>
      </c>
      <c r="V137" s="192">
        <v>12827</v>
      </c>
      <c r="W137" s="192">
        <v>12826</v>
      </c>
      <c r="X137" s="10">
        <v>12826</v>
      </c>
      <c r="Y137" s="10">
        <v>21378</v>
      </c>
      <c r="Z137" s="16"/>
      <c r="AA137" s="11"/>
    </row>
    <row r="138" spans="1:27" x14ac:dyDescent="0.25">
      <c r="A138" s="20">
        <v>2296</v>
      </c>
      <c r="B138" s="21" t="s">
        <v>184</v>
      </c>
      <c r="C138" s="43">
        <v>2036503</v>
      </c>
      <c r="D138" s="43">
        <v>3817309</v>
      </c>
      <c r="E138" s="43">
        <v>3658632</v>
      </c>
      <c r="F138" s="43">
        <v>5122085</v>
      </c>
      <c r="G138" s="43">
        <v>243680</v>
      </c>
      <c r="H138" s="34">
        <v>0</v>
      </c>
      <c r="I138" s="34">
        <v>0</v>
      </c>
      <c r="J138" s="34">
        <v>0</v>
      </c>
      <c r="K138" s="10">
        <v>0</v>
      </c>
      <c r="L138" s="192">
        <v>0</v>
      </c>
      <c r="M138" s="192">
        <v>0</v>
      </c>
      <c r="N138" s="10">
        <v>0</v>
      </c>
      <c r="O138" s="10">
        <v>1817158</v>
      </c>
      <c r="P138" s="10">
        <v>8221.16</v>
      </c>
      <c r="Q138" s="192">
        <v>15520</v>
      </c>
      <c r="R138" s="16"/>
      <c r="S138" s="16"/>
      <c r="T138" s="192">
        <v>165338</v>
      </c>
      <c r="U138" s="192">
        <v>155003</v>
      </c>
      <c r="V138" s="192">
        <v>160171</v>
      </c>
      <c r="W138" s="192">
        <v>160170</v>
      </c>
      <c r="X138" s="10">
        <v>160170</v>
      </c>
      <c r="Y138" s="10">
        <v>266952</v>
      </c>
      <c r="Z138" s="16"/>
      <c r="AA138" s="11"/>
    </row>
    <row r="139" spans="1:27" x14ac:dyDescent="0.25">
      <c r="A139" s="20">
        <v>2303</v>
      </c>
      <c r="B139" s="21" t="s">
        <v>185</v>
      </c>
      <c r="C139" s="43">
        <v>2677609</v>
      </c>
      <c r="D139" s="43">
        <v>5077586</v>
      </c>
      <c r="E139" s="43">
        <v>4846997</v>
      </c>
      <c r="F139" s="43">
        <v>6785795</v>
      </c>
      <c r="G139" s="43">
        <v>322830</v>
      </c>
      <c r="H139" s="34">
        <v>0</v>
      </c>
      <c r="I139" s="34">
        <v>0</v>
      </c>
      <c r="J139" s="34">
        <v>0</v>
      </c>
      <c r="K139" s="10">
        <v>0</v>
      </c>
      <c r="L139" s="192">
        <v>0</v>
      </c>
      <c r="M139" s="192">
        <v>0</v>
      </c>
      <c r="N139" s="10">
        <v>0</v>
      </c>
      <c r="O139" s="10">
        <v>2525026</v>
      </c>
      <c r="P139" s="10">
        <v>11423.68</v>
      </c>
      <c r="Q139" s="192">
        <v>50090</v>
      </c>
      <c r="R139" s="16"/>
      <c r="S139" s="16"/>
      <c r="T139" s="192">
        <v>223174</v>
      </c>
      <c r="U139" s="192">
        <v>209226</v>
      </c>
      <c r="V139" s="192">
        <v>216200</v>
      </c>
      <c r="W139" s="192">
        <v>216200</v>
      </c>
      <c r="X139" s="10">
        <v>216200</v>
      </c>
      <c r="Y139" s="10">
        <v>360333</v>
      </c>
      <c r="Z139" s="16"/>
      <c r="AA139" s="11"/>
    </row>
    <row r="140" spans="1:27" x14ac:dyDescent="0.25">
      <c r="A140" s="20">
        <v>2394</v>
      </c>
      <c r="B140" s="21" t="s">
        <v>186</v>
      </c>
      <c r="C140" s="43">
        <v>383225</v>
      </c>
      <c r="D140" s="43">
        <v>531090</v>
      </c>
      <c r="E140" s="43">
        <v>571447</v>
      </c>
      <c r="F140" s="43">
        <v>800026</v>
      </c>
      <c r="G140" s="43">
        <v>38061</v>
      </c>
      <c r="H140" s="34">
        <v>0</v>
      </c>
      <c r="I140" s="34">
        <v>0</v>
      </c>
      <c r="J140" s="34">
        <v>0</v>
      </c>
      <c r="K140" s="10">
        <v>0</v>
      </c>
      <c r="L140" s="192">
        <v>36617</v>
      </c>
      <c r="M140" s="192">
        <v>36617</v>
      </c>
      <c r="N140" s="10">
        <v>36615.94</v>
      </c>
      <c r="O140" s="10">
        <v>296058</v>
      </c>
      <c r="P140" s="10">
        <v>1339.42</v>
      </c>
      <c r="Q140" s="192">
        <v>16800</v>
      </c>
      <c r="R140" s="16"/>
      <c r="S140" s="16"/>
      <c r="T140" s="192">
        <v>3465</v>
      </c>
      <c r="U140" s="192">
        <v>3249</v>
      </c>
      <c r="V140" s="192">
        <v>3357</v>
      </c>
      <c r="W140" s="192">
        <v>3357</v>
      </c>
      <c r="X140" s="10">
        <v>3357</v>
      </c>
      <c r="Y140" s="10">
        <v>5595</v>
      </c>
      <c r="Z140" s="16"/>
      <c r="AA140" s="11"/>
    </row>
    <row r="141" spans="1:27" x14ac:dyDescent="0.25">
      <c r="A141" s="20">
        <v>2415</v>
      </c>
      <c r="B141" s="21" t="s">
        <v>187</v>
      </c>
      <c r="C141" s="43">
        <v>255189</v>
      </c>
      <c r="D141" s="43">
        <v>385950</v>
      </c>
      <c r="E141" s="43">
        <v>400712</v>
      </c>
      <c r="F141" s="43">
        <v>560997</v>
      </c>
      <c r="G141" s="43">
        <v>26689</v>
      </c>
      <c r="H141" s="34">
        <v>0</v>
      </c>
      <c r="I141" s="34">
        <v>0</v>
      </c>
      <c r="J141" s="34">
        <v>0</v>
      </c>
      <c r="K141" s="10">
        <v>16992</v>
      </c>
      <c r="L141" s="192">
        <v>32637</v>
      </c>
      <c r="M141" s="192">
        <v>32637</v>
      </c>
      <c r="N141" s="10">
        <v>32635.73</v>
      </c>
      <c r="O141" s="10">
        <v>186242</v>
      </c>
      <c r="P141" s="10">
        <v>842.59</v>
      </c>
      <c r="Q141" s="192">
        <v>3790</v>
      </c>
      <c r="R141" s="16"/>
      <c r="S141" s="16"/>
      <c r="T141" s="192">
        <v>18048</v>
      </c>
      <c r="U141" s="192">
        <v>16806</v>
      </c>
      <c r="V141" s="192">
        <v>17427</v>
      </c>
      <c r="W141" s="192">
        <v>17656</v>
      </c>
      <c r="X141" s="10">
        <v>17656</v>
      </c>
      <c r="Y141" s="10">
        <v>28968</v>
      </c>
      <c r="Z141" s="16"/>
      <c r="AA141" s="11"/>
    </row>
    <row r="142" spans="1:27" x14ac:dyDescent="0.25">
      <c r="A142" s="20">
        <v>2420</v>
      </c>
      <c r="B142" s="21" t="s">
        <v>188</v>
      </c>
      <c r="C142" s="43">
        <v>3068042</v>
      </c>
      <c r="D142" s="43">
        <v>5393978</v>
      </c>
      <c r="E142" s="43">
        <v>5288762</v>
      </c>
      <c r="F142" s="43">
        <v>7404267</v>
      </c>
      <c r="G142" s="43">
        <v>352253</v>
      </c>
      <c r="H142" s="34">
        <v>0</v>
      </c>
      <c r="I142" s="34">
        <v>0</v>
      </c>
      <c r="J142" s="34">
        <v>0</v>
      </c>
      <c r="K142" s="10">
        <v>0</v>
      </c>
      <c r="L142" s="192">
        <v>0</v>
      </c>
      <c r="M142" s="192">
        <v>0</v>
      </c>
      <c r="N142" s="10">
        <v>0</v>
      </c>
      <c r="O142" s="10">
        <v>3548986</v>
      </c>
      <c r="P142" s="10">
        <v>16056.26</v>
      </c>
      <c r="Q142" s="192">
        <v>128490</v>
      </c>
      <c r="R142" s="16"/>
      <c r="S142" s="16"/>
      <c r="T142" s="192">
        <v>249034</v>
      </c>
      <c r="U142" s="192">
        <v>233469</v>
      </c>
      <c r="V142" s="192">
        <v>241252</v>
      </c>
      <c r="W142" s="192">
        <v>241251</v>
      </c>
      <c r="X142" s="10">
        <v>241251</v>
      </c>
      <c r="Y142" s="10">
        <v>402087</v>
      </c>
      <c r="Z142" s="16"/>
      <c r="AA142" s="11"/>
    </row>
    <row r="143" spans="1:27" x14ac:dyDescent="0.25">
      <c r="A143" s="20">
        <v>2443</v>
      </c>
      <c r="B143" s="21" t="s">
        <v>189</v>
      </c>
      <c r="C143" s="43">
        <v>1718892</v>
      </c>
      <c r="D143" s="43">
        <v>2803635</v>
      </c>
      <c r="E143" s="43">
        <v>2826579</v>
      </c>
      <c r="F143" s="43">
        <v>3957211</v>
      </c>
      <c r="G143" s="43">
        <v>188262</v>
      </c>
      <c r="H143" s="34">
        <v>0</v>
      </c>
      <c r="I143" s="34">
        <v>0</v>
      </c>
      <c r="J143" s="34">
        <v>0</v>
      </c>
      <c r="K143" s="10">
        <v>0</v>
      </c>
      <c r="L143" s="192">
        <v>182287</v>
      </c>
      <c r="M143" s="192">
        <v>182287</v>
      </c>
      <c r="N143" s="10">
        <v>182287.67</v>
      </c>
      <c r="O143" s="10">
        <v>1477322</v>
      </c>
      <c r="P143" s="10">
        <v>6683.68</v>
      </c>
      <c r="Q143" s="192">
        <v>20075</v>
      </c>
      <c r="R143" s="16"/>
      <c r="S143" s="16"/>
      <c r="T143" s="192">
        <v>114374</v>
      </c>
      <c r="U143" s="192">
        <v>107226</v>
      </c>
      <c r="V143" s="192">
        <v>110800</v>
      </c>
      <c r="W143" s="192">
        <v>110800</v>
      </c>
      <c r="X143" s="10">
        <v>110800</v>
      </c>
      <c r="Y143" s="10">
        <v>184666</v>
      </c>
      <c r="Z143" s="16"/>
      <c r="AA143" s="11"/>
    </row>
    <row r="144" spans="1:27" x14ac:dyDescent="0.25">
      <c r="A144" s="20">
        <v>2436</v>
      </c>
      <c r="B144" s="21" t="s">
        <v>190</v>
      </c>
      <c r="C144" s="43">
        <v>788368</v>
      </c>
      <c r="D144" s="43">
        <v>1510104</v>
      </c>
      <c r="E144" s="43">
        <v>1436545</v>
      </c>
      <c r="F144" s="43">
        <v>2011163</v>
      </c>
      <c r="G144" s="43">
        <v>95680</v>
      </c>
      <c r="H144" s="34">
        <v>0</v>
      </c>
      <c r="I144" s="34">
        <v>0</v>
      </c>
      <c r="J144" s="34">
        <v>0</v>
      </c>
      <c r="K144" s="10">
        <v>0</v>
      </c>
      <c r="L144" s="192">
        <v>0</v>
      </c>
      <c r="M144" s="192">
        <v>0</v>
      </c>
      <c r="N144" s="10">
        <v>0</v>
      </c>
      <c r="O144" s="10">
        <v>1110032</v>
      </c>
      <c r="P144" s="10">
        <v>5021.99</v>
      </c>
      <c r="Q144" s="192">
        <v>85935</v>
      </c>
      <c r="R144" s="16"/>
      <c r="S144" s="16"/>
      <c r="T144" s="192">
        <v>73311</v>
      </c>
      <c r="U144" s="192">
        <v>68730</v>
      </c>
      <c r="V144" s="192">
        <v>71020</v>
      </c>
      <c r="W144" s="192">
        <v>71020</v>
      </c>
      <c r="X144" s="10">
        <v>71020</v>
      </c>
      <c r="Y144" s="10">
        <v>118368</v>
      </c>
      <c r="Z144" s="16"/>
      <c r="AA144" s="11"/>
    </row>
    <row r="145" spans="1:27" x14ac:dyDescent="0.25">
      <c r="A145" s="20">
        <v>2460</v>
      </c>
      <c r="B145" s="21" t="s">
        <v>191</v>
      </c>
      <c r="C145" s="43">
        <v>568473</v>
      </c>
      <c r="D145" s="43">
        <v>1289777</v>
      </c>
      <c r="E145" s="43">
        <v>1161406</v>
      </c>
      <c r="F145" s="43">
        <v>1625969</v>
      </c>
      <c r="G145" s="43">
        <v>77354</v>
      </c>
      <c r="H145" s="34">
        <v>0</v>
      </c>
      <c r="I145" s="34">
        <v>0</v>
      </c>
      <c r="J145" s="34">
        <v>0</v>
      </c>
      <c r="K145" s="10">
        <v>0</v>
      </c>
      <c r="L145" s="192">
        <v>0</v>
      </c>
      <c r="M145" s="192">
        <v>0</v>
      </c>
      <c r="N145" s="10">
        <v>0</v>
      </c>
      <c r="O145" s="10">
        <v>890400</v>
      </c>
      <c r="P145" s="10">
        <v>4028.33</v>
      </c>
      <c r="Q145" s="192">
        <v>17375</v>
      </c>
      <c r="R145" s="16"/>
      <c r="S145" s="16"/>
      <c r="T145" s="192">
        <v>76652</v>
      </c>
      <c r="U145" s="192">
        <v>71861</v>
      </c>
      <c r="V145" s="192">
        <v>74257</v>
      </c>
      <c r="W145" s="192">
        <v>74256</v>
      </c>
      <c r="X145" s="10">
        <v>74256</v>
      </c>
      <c r="Y145" s="10">
        <v>123762</v>
      </c>
      <c r="Z145" s="16"/>
      <c r="AA145" s="11"/>
    </row>
    <row r="146" spans="1:27" x14ac:dyDescent="0.25">
      <c r="A146" s="20">
        <v>2478</v>
      </c>
      <c r="B146" s="21" t="s">
        <v>192</v>
      </c>
      <c r="C146" s="43">
        <v>47688</v>
      </c>
      <c r="D146" s="43">
        <v>65390</v>
      </c>
      <c r="E146" s="43">
        <v>70674</v>
      </c>
      <c r="F146" s="43">
        <v>98943</v>
      </c>
      <c r="G146" s="43">
        <v>4707</v>
      </c>
      <c r="H146" s="34">
        <v>0</v>
      </c>
      <c r="I146" s="34">
        <v>0</v>
      </c>
      <c r="J146" s="34">
        <v>0</v>
      </c>
      <c r="K146" s="10">
        <v>119806</v>
      </c>
      <c r="L146" s="192">
        <v>242784</v>
      </c>
      <c r="M146" s="192">
        <v>242784</v>
      </c>
      <c r="N146" s="10">
        <v>242784.88</v>
      </c>
      <c r="O146" s="10">
        <v>1343762</v>
      </c>
      <c r="P146" s="10">
        <v>6079.43</v>
      </c>
      <c r="Q146" s="192">
        <v>188965</v>
      </c>
      <c r="R146" s="16"/>
      <c r="S146" s="16"/>
      <c r="T146" s="192">
        <v>104943</v>
      </c>
      <c r="U146" s="192">
        <v>98384</v>
      </c>
      <c r="V146" s="192">
        <v>101664</v>
      </c>
      <c r="W146" s="192">
        <v>101663</v>
      </c>
      <c r="X146" s="10">
        <v>101663</v>
      </c>
      <c r="Y146" s="10">
        <v>169440</v>
      </c>
      <c r="Z146" s="16"/>
      <c r="AA146" s="11"/>
    </row>
    <row r="147" spans="1:27" x14ac:dyDescent="0.25">
      <c r="A147" s="20">
        <v>2525</v>
      </c>
      <c r="B147" s="21" t="s">
        <v>452</v>
      </c>
      <c r="C147" s="43">
        <v>237495</v>
      </c>
      <c r="D147" s="43">
        <v>387882</v>
      </c>
      <c r="E147" s="43">
        <v>390861</v>
      </c>
      <c r="F147" s="43">
        <v>547205</v>
      </c>
      <c r="G147" s="43">
        <v>26033</v>
      </c>
      <c r="H147" s="34">
        <v>0</v>
      </c>
      <c r="I147" s="34">
        <v>0</v>
      </c>
      <c r="J147" s="34">
        <v>0</v>
      </c>
      <c r="K147" s="10">
        <v>0</v>
      </c>
      <c r="L147" s="192">
        <v>0</v>
      </c>
      <c r="M147" s="192">
        <v>0</v>
      </c>
      <c r="N147" s="10">
        <v>0</v>
      </c>
      <c r="O147" s="10">
        <v>250796</v>
      </c>
      <c r="P147" s="10">
        <v>1134.6500000000001</v>
      </c>
      <c r="Q147" s="192">
        <v>16575</v>
      </c>
      <c r="R147" s="16"/>
      <c r="S147" s="16"/>
      <c r="T147" s="192">
        <v>15978</v>
      </c>
      <c r="U147" s="192">
        <v>14979</v>
      </c>
      <c r="V147" s="192">
        <v>15479</v>
      </c>
      <c r="W147" s="192">
        <v>15479</v>
      </c>
      <c r="X147" s="10">
        <v>15479</v>
      </c>
      <c r="Y147" s="10">
        <v>25797</v>
      </c>
      <c r="Z147" s="16"/>
      <c r="AA147" s="11"/>
    </row>
    <row r="148" spans="1:27" x14ac:dyDescent="0.25">
      <c r="A148" s="20">
        <v>2527</v>
      </c>
      <c r="B148" s="21" t="s">
        <v>193</v>
      </c>
      <c r="C148" s="43">
        <v>373768</v>
      </c>
      <c r="D148" s="43">
        <v>681774</v>
      </c>
      <c r="E148" s="43">
        <v>659714</v>
      </c>
      <c r="F148" s="43">
        <v>923598</v>
      </c>
      <c r="G148" s="43">
        <v>43940</v>
      </c>
      <c r="H148" s="34">
        <v>0</v>
      </c>
      <c r="I148" s="34">
        <v>0</v>
      </c>
      <c r="J148" s="34">
        <v>0</v>
      </c>
      <c r="K148" s="10">
        <v>0</v>
      </c>
      <c r="L148" s="192">
        <v>0</v>
      </c>
      <c r="M148" s="192">
        <v>0</v>
      </c>
      <c r="N148" s="10">
        <v>0</v>
      </c>
      <c r="O148" s="10">
        <v>227052</v>
      </c>
      <c r="P148" s="10">
        <v>1027.22</v>
      </c>
      <c r="Q148" s="192">
        <v>4980</v>
      </c>
      <c r="R148" s="16"/>
      <c r="S148" s="16"/>
      <c r="T148" s="192">
        <v>16920</v>
      </c>
      <c r="U148" s="192">
        <v>15863</v>
      </c>
      <c r="V148" s="192">
        <v>16392</v>
      </c>
      <c r="W148" s="192">
        <v>16392</v>
      </c>
      <c r="X148" s="10">
        <v>16392</v>
      </c>
      <c r="Y148" s="10">
        <v>27319</v>
      </c>
      <c r="Z148" s="16"/>
      <c r="AA148" s="11"/>
    </row>
    <row r="149" spans="1:27" x14ac:dyDescent="0.25">
      <c r="A149" s="20">
        <v>2534</v>
      </c>
      <c r="B149" s="21" t="s">
        <v>194</v>
      </c>
      <c r="C149" s="43">
        <v>421938</v>
      </c>
      <c r="D149" s="43">
        <v>798852</v>
      </c>
      <c r="E149" s="43">
        <v>762994</v>
      </c>
      <c r="F149" s="43">
        <v>1068191</v>
      </c>
      <c r="G149" s="43">
        <v>50818</v>
      </c>
      <c r="H149" s="34">
        <v>0</v>
      </c>
      <c r="I149" s="34">
        <v>0</v>
      </c>
      <c r="J149" s="34">
        <v>0</v>
      </c>
      <c r="K149" s="10">
        <v>0</v>
      </c>
      <c r="L149" s="192">
        <v>0</v>
      </c>
      <c r="M149" s="192">
        <v>0</v>
      </c>
      <c r="N149" s="10">
        <v>0</v>
      </c>
      <c r="O149" s="10">
        <v>336126</v>
      </c>
      <c r="P149" s="10">
        <v>1520.7</v>
      </c>
      <c r="Q149" s="192">
        <v>6865</v>
      </c>
      <c r="R149" s="16"/>
      <c r="S149" s="16"/>
      <c r="T149" s="192">
        <v>11962</v>
      </c>
      <c r="U149" s="192">
        <v>11214</v>
      </c>
      <c r="V149" s="192">
        <v>11588</v>
      </c>
      <c r="W149" s="192">
        <v>11588</v>
      </c>
      <c r="X149" s="10">
        <v>11588</v>
      </c>
      <c r="Y149" s="10">
        <v>19314</v>
      </c>
      <c r="Z149" s="16"/>
      <c r="AA149" s="11"/>
    </row>
    <row r="150" spans="1:27" x14ac:dyDescent="0.25">
      <c r="A150" s="20">
        <v>2541</v>
      </c>
      <c r="B150" s="21" t="s">
        <v>195</v>
      </c>
      <c r="C150" s="43">
        <v>556879</v>
      </c>
      <c r="D150" s="43">
        <v>953385</v>
      </c>
      <c r="E150" s="43">
        <v>943915</v>
      </c>
      <c r="F150" s="43">
        <v>1321480</v>
      </c>
      <c r="G150" s="43">
        <v>62869</v>
      </c>
      <c r="H150" s="34">
        <v>0</v>
      </c>
      <c r="I150" s="34">
        <v>0</v>
      </c>
      <c r="J150" s="34">
        <v>0</v>
      </c>
      <c r="K150" s="10">
        <v>0</v>
      </c>
      <c r="L150" s="192">
        <v>68457</v>
      </c>
      <c r="M150" s="192">
        <v>68457</v>
      </c>
      <c r="N150" s="10">
        <v>68457.63</v>
      </c>
      <c r="O150" s="10">
        <v>388066</v>
      </c>
      <c r="P150" s="10">
        <v>1755.68</v>
      </c>
      <c r="Q150" s="192">
        <v>19305</v>
      </c>
      <c r="R150" s="16"/>
      <c r="S150" s="16"/>
      <c r="T150" s="192">
        <v>29646</v>
      </c>
      <c r="U150" s="192">
        <v>27792</v>
      </c>
      <c r="V150" s="192">
        <v>28719</v>
      </c>
      <c r="W150" s="192">
        <v>28720</v>
      </c>
      <c r="X150" s="10">
        <v>28720</v>
      </c>
      <c r="Y150" s="10">
        <v>47864</v>
      </c>
      <c r="Z150" s="16"/>
      <c r="AA150" s="11"/>
    </row>
    <row r="151" spans="1:27" x14ac:dyDescent="0.25">
      <c r="A151" s="20">
        <v>2562</v>
      </c>
      <c r="B151" s="21" t="s">
        <v>196</v>
      </c>
      <c r="C151" s="43">
        <v>4340185</v>
      </c>
      <c r="D151" s="43">
        <v>7170633</v>
      </c>
      <c r="E151" s="43">
        <v>7194262</v>
      </c>
      <c r="F151" s="43">
        <v>10071966</v>
      </c>
      <c r="G151" s="43">
        <v>479167</v>
      </c>
      <c r="H151" s="34">
        <v>0</v>
      </c>
      <c r="I151" s="34">
        <v>0</v>
      </c>
      <c r="J151" s="34">
        <v>0</v>
      </c>
      <c r="K151" s="10">
        <v>0</v>
      </c>
      <c r="L151" s="192">
        <v>0</v>
      </c>
      <c r="M151" s="192">
        <v>0</v>
      </c>
      <c r="N151" s="10">
        <v>0</v>
      </c>
      <c r="O151" s="10">
        <v>3036264</v>
      </c>
      <c r="P151" s="10">
        <v>13736.61</v>
      </c>
      <c r="Q151" s="192">
        <v>89490</v>
      </c>
      <c r="R151" s="16"/>
      <c r="S151" s="16"/>
      <c r="T151" s="192">
        <v>318427</v>
      </c>
      <c r="U151" s="192">
        <v>298527</v>
      </c>
      <c r="V151" s="192">
        <v>308476</v>
      </c>
      <c r="W151" s="192">
        <v>308477</v>
      </c>
      <c r="X151" s="10">
        <v>308477</v>
      </c>
      <c r="Y151" s="10">
        <v>514128</v>
      </c>
      <c r="Z151" s="16"/>
      <c r="AA151" s="11"/>
    </row>
    <row r="152" spans="1:27" x14ac:dyDescent="0.25">
      <c r="A152" s="20">
        <v>2570</v>
      </c>
      <c r="B152" s="21" t="s">
        <v>476</v>
      </c>
      <c r="C152" s="43">
        <v>137573</v>
      </c>
      <c r="D152" s="43">
        <v>70559</v>
      </c>
      <c r="E152" s="43">
        <v>130083</v>
      </c>
      <c r="F152" s="43">
        <v>182116</v>
      </c>
      <c r="G152" s="43">
        <v>8664</v>
      </c>
      <c r="H152" s="34">
        <v>212729</v>
      </c>
      <c r="I152" s="34">
        <v>132956</v>
      </c>
      <c r="J152" s="34">
        <v>186137</v>
      </c>
      <c r="K152" s="10">
        <v>0</v>
      </c>
      <c r="L152" s="192">
        <v>0</v>
      </c>
      <c r="M152" s="192">
        <v>0</v>
      </c>
      <c r="N152" s="10">
        <v>0</v>
      </c>
      <c r="O152" s="10">
        <v>381388</v>
      </c>
      <c r="P152" s="10">
        <v>1725.47</v>
      </c>
      <c r="Q152" s="192">
        <v>17275</v>
      </c>
      <c r="R152" s="16"/>
      <c r="S152" s="16"/>
      <c r="T152" s="192">
        <v>23999</v>
      </c>
      <c r="U152" s="192">
        <v>22499</v>
      </c>
      <c r="V152" s="192">
        <v>23248</v>
      </c>
      <c r="W152" s="192">
        <v>23249</v>
      </c>
      <c r="X152" s="10">
        <v>23249</v>
      </c>
      <c r="Y152" s="10">
        <v>38748</v>
      </c>
      <c r="Z152" s="16"/>
      <c r="AA152" s="11"/>
    </row>
    <row r="153" spans="1:27" x14ac:dyDescent="0.25">
      <c r="A153" s="20">
        <v>2576</v>
      </c>
      <c r="B153" s="21" t="s">
        <v>197</v>
      </c>
      <c r="C153" s="43">
        <v>699064</v>
      </c>
      <c r="D153" s="43">
        <v>1322137</v>
      </c>
      <c r="E153" s="43">
        <v>1263251</v>
      </c>
      <c r="F153" s="43">
        <v>1768550</v>
      </c>
      <c r="G153" s="43">
        <v>84138</v>
      </c>
      <c r="H153" s="34">
        <v>0</v>
      </c>
      <c r="I153" s="34">
        <v>0</v>
      </c>
      <c r="J153" s="34">
        <v>0</v>
      </c>
      <c r="K153" s="10">
        <v>0</v>
      </c>
      <c r="L153" s="192">
        <v>0</v>
      </c>
      <c r="M153" s="192">
        <v>0</v>
      </c>
      <c r="N153" s="10">
        <v>0</v>
      </c>
      <c r="O153" s="10">
        <v>598052</v>
      </c>
      <c r="P153" s="10">
        <v>2705.7</v>
      </c>
      <c r="Q153" s="192">
        <v>10430</v>
      </c>
      <c r="R153" s="16"/>
      <c r="S153" s="16"/>
      <c r="T153" s="192">
        <v>39659</v>
      </c>
      <c r="U153" s="192">
        <v>37181</v>
      </c>
      <c r="V153" s="192">
        <v>38419</v>
      </c>
      <c r="W153" s="192">
        <v>38420</v>
      </c>
      <c r="X153" s="10">
        <v>38420</v>
      </c>
      <c r="Y153" s="10">
        <v>64033</v>
      </c>
      <c r="Z153" s="16"/>
      <c r="AA153" s="11"/>
    </row>
    <row r="154" spans="1:27" x14ac:dyDescent="0.25">
      <c r="A154" s="20">
        <v>2583</v>
      </c>
      <c r="B154" s="21" t="s">
        <v>198</v>
      </c>
      <c r="C154" s="43">
        <v>3130833</v>
      </c>
      <c r="D154" s="43">
        <v>5802929</v>
      </c>
      <c r="E154" s="43">
        <v>5583601</v>
      </c>
      <c r="F154" s="43">
        <v>7817042</v>
      </c>
      <c r="G154" s="43">
        <v>371890</v>
      </c>
      <c r="H154" s="34">
        <v>0</v>
      </c>
      <c r="I154" s="34">
        <v>0</v>
      </c>
      <c r="J154" s="34">
        <v>0</v>
      </c>
      <c r="K154" s="10">
        <v>0</v>
      </c>
      <c r="L154" s="192">
        <v>0</v>
      </c>
      <c r="M154" s="192">
        <v>0</v>
      </c>
      <c r="N154" s="10">
        <v>0</v>
      </c>
      <c r="O154" s="10">
        <v>2872282</v>
      </c>
      <c r="P154" s="10">
        <v>12994.73</v>
      </c>
      <c r="Q154" s="192">
        <v>128340</v>
      </c>
      <c r="R154" s="16"/>
      <c r="S154" s="16"/>
      <c r="T154" s="192">
        <v>177952</v>
      </c>
      <c r="U154" s="192">
        <v>166830</v>
      </c>
      <c r="V154" s="192">
        <v>172390</v>
      </c>
      <c r="W154" s="192">
        <v>172391</v>
      </c>
      <c r="X154" s="10">
        <v>172391</v>
      </c>
      <c r="Y154" s="10">
        <v>287318</v>
      </c>
      <c r="Z154" s="16"/>
      <c r="AA154" s="11"/>
    </row>
    <row r="155" spans="1:27" x14ac:dyDescent="0.25">
      <c r="A155" s="20">
        <v>2605</v>
      </c>
      <c r="B155" s="21" t="s">
        <v>199</v>
      </c>
      <c r="C155" s="43">
        <v>686151</v>
      </c>
      <c r="D155" s="43">
        <v>1247435</v>
      </c>
      <c r="E155" s="43">
        <v>1208491</v>
      </c>
      <c r="F155" s="43">
        <v>1691888</v>
      </c>
      <c r="G155" s="43">
        <v>80490</v>
      </c>
      <c r="H155" s="34">
        <v>0</v>
      </c>
      <c r="I155" s="34">
        <v>0</v>
      </c>
      <c r="J155" s="34">
        <v>0</v>
      </c>
      <c r="K155" s="10">
        <v>0</v>
      </c>
      <c r="L155" s="192">
        <v>0</v>
      </c>
      <c r="M155" s="192">
        <v>0</v>
      </c>
      <c r="N155" s="10">
        <v>0</v>
      </c>
      <c r="O155" s="10">
        <v>614376</v>
      </c>
      <c r="P155" s="10">
        <v>2779.55</v>
      </c>
      <c r="Q155" s="192">
        <v>16030</v>
      </c>
      <c r="R155" s="16"/>
      <c r="S155" s="16"/>
      <c r="T155" s="192">
        <v>46730</v>
      </c>
      <c r="U155" s="192">
        <v>43809</v>
      </c>
      <c r="V155" s="192">
        <v>45270</v>
      </c>
      <c r="W155" s="192">
        <v>45269</v>
      </c>
      <c r="X155" s="10">
        <v>45269</v>
      </c>
      <c r="Y155" s="10">
        <v>75450</v>
      </c>
      <c r="Z155" s="16"/>
      <c r="AA155" s="11"/>
    </row>
    <row r="156" spans="1:27" x14ac:dyDescent="0.25">
      <c r="A156" s="20">
        <v>2604</v>
      </c>
      <c r="B156" s="21" t="s">
        <v>200</v>
      </c>
      <c r="C156" s="43">
        <v>4818631</v>
      </c>
      <c r="D156" s="43">
        <v>8940894</v>
      </c>
      <c r="E156" s="43">
        <v>8599703</v>
      </c>
      <c r="F156" s="43">
        <v>12039584</v>
      </c>
      <c r="G156" s="43">
        <v>572775</v>
      </c>
      <c r="H156" s="34">
        <v>0</v>
      </c>
      <c r="I156" s="34">
        <v>0</v>
      </c>
      <c r="J156" s="34">
        <v>0</v>
      </c>
      <c r="K156" s="10">
        <v>0</v>
      </c>
      <c r="L156" s="192">
        <v>0</v>
      </c>
      <c r="M156" s="192">
        <v>0</v>
      </c>
      <c r="N156" s="10">
        <v>0</v>
      </c>
      <c r="O156" s="10">
        <v>4111422</v>
      </c>
      <c r="P156" s="10">
        <v>18600.830000000002</v>
      </c>
      <c r="Q156" s="192">
        <v>140440</v>
      </c>
      <c r="R156" s="16"/>
      <c r="S156" s="16"/>
      <c r="T156" s="192">
        <v>264253</v>
      </c>
      <c r="U156" s="192">
        <v>247738</v>
      </c>
      <c r="V156" s="192">
        <v>255996</v>
      </c>
      <c r="W156" s="192">
        <v>255995</v>
      </c>
      <c r="X156" s="10">
        <v>255995</v>
      </c>
      <c r="Y156" s="10">
        <v>426660</v>
      </c>
      <c r="Z156" s="16"/>
      <c r="AA156" s="11"/>
    </row>
    <row r="157" spans="1:27" x14ac:dyDescent="0.25">
      <c r="A157" s="20">
        <v>2611</v>
      </c>
      <c r="B157" s="21" t="s">
        <v>201</v>
      </c>
      <c r="C157" s="43">
        <v>3212320</v>
      </c>
      <c r="D157" s="43">
        <v>5378726</v>
      </c>
      <c r="E157" s="43">
        <v>5369404</v>
      </c>
      <c r="F157" s="43">
        <v>7517164</v>
      </c>
      <c r="G157" s="43">
        <v>357624</v>
      </c>
      <c r="H157" s="34">
        <v>0</v>
      </c>
      <c r="I157" s="34">
        <v>0</v>
      </c>
      <c r="J157" s="34">
        <v>0</v>
      </c>
      <c r="K157" s="10">
        <v>0</v>
      </c>
      <c r="L157" s="192">
        <v>0</v>
      </c>
      <c r="M157" s="192">
        <v>0</v>
      </c>
      <c r="N157" s="10">
        <v>0</v>
      </c>
      <c r="O157" s="10">
        <v>4139618</v>
      </c>
      <c r="P157" s="10">
        <v>18728.39</v>
      </c>
      <c r="Q157" s="192">
        <v>157110</v>
      </c>
      <c r="R157" s="16"/>
      <c r="S157" s="16"/>
      <c r="T157" s="192">
        <v>392805</v>
      </c>
      <c r="U157" s="192">
        <v>368255</v>
      </c>
      <c r="V157" s="192">
        <v>380530</v>
      </c>
      <c r="W157" s="192">
        <v>380530</v>
      </c>
      <c r="X157" s="10">
        <v>380530</v>
      </c>
      <c r="Y157" s="10">
        <v>634216</v>
      </c>
      <c r="Z157" s="16"/>
      <c r="AA157" s="11"/>
    </row>
    <row r="158" spans="1:27" x14ac:dyDescent="0.25">
      <c r="A158" s="20">
        <v>2618</v>
      </c>
      <c r="B158" s="21" t="s">
        <v>202</v>
      </c>
      <c r="C158" s="43">
        <v>373337</v>
      </c>
      <c r="D158" s="43">
        <v>665280</v>
      </c>
      <c r="E158" s="43">
        <v>649136</v>
      </c>
      <c r="F158" s="43">
        <v>908790</v>
      </c>
      <c r="G158" s="43">
        <v>43235</v>
      </c>
      <c r="H158" s="34">
        <v>0</v>
      </c>
      <c r="I158" s="34">
        <v>0</v>
      </c>
      <c r="J158" s="34">
        <v>0</v>
      </c>
      <c r="K158" s="10">
        <v>36299</v>
      </c>
      <c r="L158" s="192">
        <v>58109</v>
      </c>
      <c r="M158" s="192">
        <v>58109</v>
      </c>
      <c r="N158" s="10">
        <v>58109.08</v>
      </c>
      <c r="O158" s="10">
        <v>407358</v>
      </c>
      <c r="P158" s="10">
        <v>1842.96</v>
      </c>
      <c r="Q158" s="192">
        <v>47125</v>
      </c>
      <c r="R158" s="16"/>
      <c r="S158" s="16"/>
      <c r="T158" s="192">
        <v>17371</v>
      </c>
      <c r="U158" s="192">
        <v>16164</v>
      </c>
      <c r="V158" s="192">
        <v>16767</v>
      </c>
      <c r="W158" s="192">
        <v>16768</v>
      </c>
      <c r="X158" s="10">
        <v>16768</v>
      </c>
      <c r="Y158" s="10">
        <v>27945</v>
      </c>
      <c r="Z158" s="16"/>
      <c r="AA158" s="11"/>
    </row>
    <row r="159" spans="1:27" x14ac:dyDescent="0.25">
      <c r="A159" s="20">
        <v>2625</v>
      </c>
      <c r="B159" s="21" t="s">
        <v>203</v>
      </c>
      <c r="C159" s="43">
        <v>268118</v>
      </c>
      <c r="D159" s="43">
        <v>433513</v>
      </c>
      <c r="E159" s="43">
        <v>438519</v>
      </c>
      <c r="F159" s="43">
        <v>613927</v>
      </c>
      <c r="G159" s="43">
        <v>29207</v>
      </c>
      <c r="H159" s="34">
        <v>0</v>
      </c>
      <c r="I159" s="34">
        <v>0</v>
      </c>
      <c r="J159" s="34">
        <v>0</v>
      </c>
      <c r="K159" s="10">
        <v>0</v>
      </c>
      <c r="L159" s="192">
        <v>0</v>
      </c>
      <c r="M159" s="192">
        <v>0</v>
      </c>
      <c r="N159" s="10">
        <v>0</v>
      </c>
      <c r="O159" s="10">
        <v>309414</v>
      </c>
      <c r="P159" s="10">
        <v>1399.85</v>
      </c>
      <c r="Q159" s="192">
        <v>9555</v>
      </c>
      <c r="R159" s="16"/>
      <c r="S159" s="16"/>
      <c r="T159" s="192">
        <v>22821</v>
      </c>
      <c r="U159" s="192">
        <v>21394</v>
      </c>
      <c r="V159" s="192">
        <v>22107</v>
      </c>
      <c r="W159" s="192">
        <v>22107</v>
      </c>
      <c r="X159" s="10">
        <v>22107</v>
      </c>
      <c r="Y159" s="10">
        <v>36846</v>
      </c>
      <c r="Z159" s="16"/>
      <c r="AA159" s="11"/>
    </row>
    <row r="160" spans="1:27" x14ac:dyDescent="0.25">
      <c r="A160" s="20">
        <v>2632</v>
      </c>
      <c r="B160" s="21" t="s">
        <v>204</v>
      </c>
      <c r="C160" s="43">
        <v>397380</v>
      </c>
      <c r="D160" s="43">
        <v>669826</v>
      </c>
      <c r="E160" s="43">
        <v>667004</v>
      </c>
      <c r="F160" s="43">
        <v>933805</v>
      </c>
      <c r="G160" s="43">
        <v>44425</v>
      </c>
      <c r="H160" s="34">
        <v>0</v>
      </c>
      <c r="I160" s="34">
        <v>0</v>
      </c>
      <c r="J160" s="34">
        <v>0</v>
      </c>
      <c r="K160" s="10">
        <v>27108</v>
      </c>
      <c r="L160" s="192">
        <v>81989</v>
      </c>
      <c r="M160" s="192">
        <v>81989</v>
      </c>
      <c r="N160" s="10">
        <v>81990.350000000006</v>
      </c>
      <c r="O160" s="10">
        <v>314608</v>
      </c>
      <c r="P160" s="10">
        <v>1423.34</v>
      </c>
      <c r="Q160" s="192">
        <v>11965</v>
      </c>
      <c r="R160" s="16"/>
      <c r="S160" s="16"/>
      <c r="T160" s="192">
        <v>17991</v>
      </c>
      <c r="U160" s="192">
        <v>16867</v>
      </c>
      <c r="V160" s="192">
        <v>17428</v>
      </c>
      <c r="W160" s="192">
        <v>17429</v>
      </c>
      <c r="X160" s="10">
        <v>17429</v>
      </c>
      <c r="Y160" s="10">
        <v>29048</v>
      </c>
      <c r="Z160" s="16"/>
      <c r="AA160" s="11"/>
    </row>
    <row r="161" spans="1:27" x14ac:dyDescent="0.25">
      <c r="A161" s="20">
        <v>2639</v>
      </c>
      <c r="B161" s="21" t="s">
        <v>205</v>
      </c>
      <c r="C161" s="43">
        <v>549975</v>
      </c>
      <c r="D161" s="43">
        <v>851521</v>
      </c>
      <c r="E161" s="43">
        <v>875935</v>
      </c>
      <c r="F161" s="43">
        <v>1226308</v>
      </c>
      <c r="G161" s="43">
        <v>58341</v>
      </c>
      <c r="H161" s="34">
        <v>0</v>
      </c>
      <c r="I161" s="34">
        <v>0</v>
      </c>
      <c r="J161" s="34">
        <v>0</v>
      </c>
      <c r="K161" s="10">
        <v>0</v>
      </c>
      <c r="L161" s="192">
        <v>0</v>
      </c>
      <c r="M161" s="192">
        <v>0</v>
      </c>
      <c r="N161" s="10">
        <v>0</v>
      </c>
      <c r="O161" s="10">
        <v>497882</v>
      </c>
      <c r="P161" s="10">
        <v>2252.5100000000002</v>
      </c>
      <c r="Q161" s="192">
        <v>20790</v>
      </c>
      <c r="R161" s="16"/>
      <c r="S161" s="16"/>
      <c r="T161" s="192">
        <v>20329</v>
      </c>
      <c r="U161" s="192">
        <v>19057</v>
      </c>
      <c r="V161" s="192">
        <v>19694</v>
      </c>
      <c r="W161" s="192">
        <v>19693</v>
      </c>
      <c r="X161" s="10">
        <v>19693</v>
      </c>
      <c r="Y161" s="10">
        <v>32822</v>
      </c>
      <c r="Z161" s="16"/>
      <c r="AA161" s="11"/>
    </row>
    <row r="162" spans="1:27" x14ac:dyDescent="0.25">
      <c r="A162" s="20">
        <v>2646</v>
      </c>
      <c r="B162" s="21" t="s">
        <v>206</v>
      </c>
      <c r="C162" s="43">
        <v>874810</v>
      </c>
      <c r="D162" s="43">
        <v>1413583</v>
      </c>
      <c r="E162" s="43">
        <v>1430246</v>
      </c>
      <c r="F162" s="43">
        <v>2002344</v>
      </c>
      <c r="G162" s="43">
        <v>95260</v>
      </c>
      <c r="H162" s="34">
        <v>0</v>
      </c>
      <c r="I162" s="34">
        <v>0</v>
      </c>
      <c r="J162" s="34">
        <v>0</v>
      </c>
      <c r="K162" s="10">
        <v>0</v>
      </c>
      <c r="L162" s="192">
        <v>0</v>
      </c>
      <c r="M162" s="192">
        <v>0</v>
      </c>
      <c r="N162" s="10">
        <v>0</v>
      </c>
      <c r="O162" s="10">
        <v>534240</v>
      </c>
      <c r="P162" s="10">
        <v>2417</v>
      </c>
      <c r="Q162" s="192">
        <v>44680</v>
      </c>
      <c r="R162" s="16"/>
      <c r="S162" s="16"/>
      <c r="T162" s="192">
        <v>56442</v>
      </c>
      <c r="U162" s="192">
        <v>52914</v>
      </c>
      <c r="V162" s="192">
        <v>54678</v>
      </c>
      <c r="W162" s="192">
        <v>54678</v>
      </c>
      <c r="X162" s="10">
        <v>54678</v>
      </c>
      <c r="Y162" s="10">
        <v>91130</v>
      </c>
      <c r="Z162" s="16"/>
      <c r="AA162" s="11"/>
    </row>
    <row r="163" spans="1:27" x14ac:dyDescent="0.25">
      <c r="A163" s="20">
        <v>2660</v>
      </c>
      <c r="B163" s="21" t="s">
        <v>207</v>
      </c>
      <c r="C163" s="43">
        <v>356947</v>
      </c>
      <c r="D163" s="43">
        <v>532454</v>
      </c>
      <c r="E163" s="43">
        <v>555876</v>
      </c>
      <c r="F163" s="43">
        <v>778225</v>
      </c>
      <c r="G163" s="43">
        <v>37024</v>
      </c>
      <c r="H163" s="34">
        <v>0</v>
      </c>
      <c r="I163" s="34">
        <v>0</v>
      </c>
      <c r="J163" s="34">
        <v>0</v>
      </c>
      <c r="K163" s="10">
        <v>0</v>
      </c>
      <c r="L163" s="192">
        <v>0</v>
      </c>
      <c r="M163" s="192">
        <v>0</v>
      </c>
      <c r="N163" s="10">
        <v>0</v>
      </c>
      <c r="O163" s="10">
        <v>230762</v>
      </c>
      <c r="P163" s="10">
        <v>1044.01</v>
      </c>
      <c r="Q163" s="192">
        <v>20125</v>
      </c>
      <c r="R163" s="16"/>
      <c r="S163" s="16"/>
      <c r="T163" s="192">
        <v>19680</v>
      </c>
      <c r="U163" s="192">
        <v>18451</v>
      </c>
      <c r="V163" s="192">
        <v>19065</v>
      </c>
      <c r="W163" s="192">
        <v>19065</v>
      </c>
      <c r="X163" s="10">
        <v>19065</v>
      </c>
      <c r="Y163" s="10">
        <v>31776</v>
      </c>
      <c r="Z163" s="16"/>
      <c r="AA163" s="11"/>
    </row>
    <row r="164" spans="1:27" x14ac:dyDescent="0.25">
      <c r="A164" s="20">
        <v>2695</v>
      </c>
      <c r="B164" s="21" t="s">
        <v>208</v>
      </c>
      <c r="C164" s="43">
        <v>9701477</v>
      </c>
      <c r="D164" s="43">
        <v>15707643</v>
      </c>
      <c r="E164" s="43">
        <v>15880700</v>
      </c>
      <c r="F164" s="43">
        <v>22232980</v>
      </c>
      <c r="G164" s="43">
        <v>1057719</v>
      </c>
      <c r="H164" s="34">
        <v>0</v>
      </c>
      <c r="I164" s="34">
        <v>0</v>
      </c>
      <c r="J164" s="34">
        <v>0</v>
      </c>
      <c r="K164" s="10">
        <v>640683</v>
      </c>
      <c r="L164" s="192">
        <v>242784</v>
      </c>
      <c r="M164" s="192">
        <v>242784</v>
      </c>
      <c r="N164" s="10">
        <v>242784.88</v>
      </c>
      <c r="O164" s="10">
        <v>7120232</v>
      </c>
      <c r="P164" s="10">
        <v>32213.23</v>
      </c>
      <c r="Q164" s="192">
        <v>22515</v>
      </c>
      <c r="R164" s="16"/>
      <c r="S164" s="16"/>
      <c r="T164" s="192">
        <v>650183</v>
      </c>
      <c r="U164" s="192">
        <v>601767</v>
      </c>
      <c r="V164" s="192">
        <v>625974</v>
      </c>
      <c r="W164" s="192">
        <v>625975</v>
      </c>
      <c r="X164" s="10">
        <v>625975</v>
      </c>
      <c r="Y164" s="10">
        <v>1043291</v>
      </c>
      <c r="Z164" s="16"/>
      <c r="AA164" s="11"/>
    </row>
    <row r="165" spans="1:27" x14ac:dyDescent="0.25">
      <c r="A165" s="20">
        <v>2702</v>
      </c>
      <c r="B165" s="21" t="s">
        <v>209</v>
      </c>
      <c r="C165" s="43">
        <v>1816889</v>
      </c>
      <c r="D165" s="43">
        <v>2991480</v>
      </c>
      <c r="E165" s="43">
        <v>3005231</v>
      </c>
      <c r="F165" s="43">
        <v>4207323</v>
      </c>
      <c r="G165" s="43">
        <v>200160</v>
      </c>
      <c r="H165" s="34">
        <v>0</v>
      </c>
      <c r="I165" s="34">
        <v>0</v>
      </c>
      <c r="J165" s="34">
        <v>0</v>
      </c>
      <c r="K165" s="10">
        <v>0</v>
      </c>
      <c r="L165" s="192">
        <v>0</v>
      </c>
      <c r="M165" s="192">
        <v>0</v>
      </c>
      <c r="N165" s="10">
        <v>0</v>
      </c>
      <c r="O165" s="10">
        <v>1380120</v>
      </c>
      <c r="P165" s="10">
        <v>6243.92</v>
      </c>
      <c r="Q165" s="192">
        <v>53275</v>
      </c>
      <c r="R165" s="16"/>
      <c r="S165" s="16"/>
      <c r="T165" s="192">
        <v>117166</v>
      </c>
      <c r="U165" s="192">
        <v>109843</v>
      </c>
      <c r="V165" s="192">
        <v>113505</v>
      </c>
      <c r="W165" s="192">
        <v>113504</v>
      </c>
      <c r="X165" s="10">
        <v>113504</v>
      </c>
      <c r="Y165" s="10">
        <v>189175</v>
      </c>
      <c r="Z165" s="16"/>
      <c r="AA165" s="11"/>
    </row>
    <row r="166" spans="1:27" x14ac:dyDescent="0.25">
      <c r="A166" s="20">
        <v>2730</v>
      </c>
      <c r="B166" s="21" t="s">
        <v>210</v>
      </c>
      <c r="C166" s="43">
        <v>650812</v>
      </c>
      <c r="D166" s="43">
        <v>1182876</v>
      </c>
      <c r="E166" s="43">
        <v>1146055</v>
      </c>
      <c r="F166" s="43">
        <v>1604478</v>
      </c>
      <c r="G166" s="43">
        <v>76332</v>
      </c>
      <c r="H166" s="34">
        <v>0</v>
      </c>
      <c r="I166" s="34">
        <v>0</v>
      </c>
      <c r="J166" s="34">
        <v>0</v>
      </c>
      <c r="K166" s="10">
        <v>0</v>
      </c>
      <c r="L166" s="192">
        <v>0</v>
      </c>
      <c r="M166" s="192">
        <v>0</v>
      </c>
      <c r="N166" s="10">
        <v>0</v>
      </c>
      <c r="O166" s="10">
        <v>541660</v>
      </c>
      <c r="P166" s="10">
        <v>2450.5700000000002</v>
      </c>
      <c r="Q166" s="192">
        <v>11500</v>
      </c>
      <c r="R166" s="16"/>
      <c r="S166" s="16"/>
      <c r="T166" s="192">
        <v>37780</v>
      </c>
      <c r="U166" s="192">
        <v>35418</v>
      </c>
      <c r="V166" s="192">
        <v>36599</v>
      </c>
      <c r="W166" s="192">
        <v>36599</v>
      </c>
      <c r="X166" s="10">
        <v>36599</v>
      </c>
      <c r="Y166" s="10">
        <v>60999</v>
      </c>
      <c r="Z166" s="16"/>
      <c r="AA166" s="11"/>
    </row>
    <row r="167" spans="1:27" x14ac:dyDescent="0.25">
      <c r="A167" s="20">
        <v>2737</v>
      </c>
      <c r="B167" s="21" t="s">
        <v>211</v>
      </c>
      <c r="C167" s="43">
        <v>248903</v>
      </c>
      <c r="D167" s="43">
        <v>419061</v>
      </c>
      <c r="E167" s="43">
        <v>417477</v>
      </c>
      <c r="F167" s="43">
        <v>584468</v>
      </c>
      <c r="G167" s="43">
        <v>27806</v>
      </c>
      <c r="H167" s="34">
        <v>0</v>
      </c>
      <c r="I167" s="34">
        <v>0</v>
      </c>
      <c r="J167" s="34">
        <v>0</v>
      </c>
      <c r="K167" s="10">
        <v>16133</v>
      </c>
      <c r="L167" s="192">
        <v>0</v>
      </c>
      <c r="M167" s="192">
        <v>0</v>
      </c>
      <c r="N167" s="10">
        <v>0</v>
      </c>
      <c r="O167" s="10">
        <v>178080</v>
      </c>
      <c r="P167" s="10">
        <v>805.67</v>
      </c>
      <c r="Q167" s="192">
        <v>6860</v>
      </c>
      <c r="R167" s="16"/>
      <c r="S167" s="16"/>
      <c r="T167" s="192">
        <v>14415</v>
      </c>
      <c r="U167" s="192">
        <v>13515</v>
      </c>
      <c r="V167" s="192">
        <v>13965</v>
      </c>
      <c r="W167" s="192">
        <v>13964</v>
      </c>
      <c r="X167" s="10">
        <v>13964</v>
      </c>
      <c r="Y167" s="10">
        <v>23276</v>
      </c>
      <c r="Z167" s="16"/>
      <c r="AA167" s="11"/>
    </row>
    <row r="168" spans="1:27" x14ac:dyDescent="0.25">
      <c r="A168" s="20">
        <v>2758</v>
      </c>
      <c r="B168" s="21" t="s">
        <v>212</v>
      </c>
      <c r="C168" s="43">
        <v>4300408</v>
      </c>
      <c r="D168" s="43">
        <v>7462128</v>
      </c>
      <c r="E168" s="43">
        <v>7351585</v>
      </c>
      <c r="F168" s="43">
        <v>10292219</v>
      </c>
      <c r="G168" s="43">
        <v>489645</v>
      </c>
      <c r="H168" s="34">
        <v>0</v>
      </c>
      <c r="I168" s="34">
        <v>0</v>
      </c>
      <c r="J168" s="34">
        <v>0</v>
      </c>
      <c r="K168" s="10">
        <v>0</v>
      </c>
      <c r="L168" s="192">
        <v>0</v>
      </c>
      <c r="M168" s="192">
        <v>0</v>
      </c>
      <c r="N168" s="10">
        <v>0</v>
      </c>
      <c r="O168" s="10">
        <v>3421362</v>
      </c>
      <c r="P168" s="10">
        <v>15478.87</v>
      </c>
      <c r="Q168" s="192">
        <v>83565</v>
      </c>
      <c r="R168" s="16"/>
      <c r="S168" s="16"/>
      <c r="T168" s="192">
        <v>254981</v>
      </c>
      <c r="U168" s="192">
        <v>239044</v>
      </c>
      <c r="V168" s="192">
        <v>247013</v>
      </c>
      <c r="W168" s="192">
        <v>247013</v>
      </c>
      <c r="X168" s="10">
        <v>247013</v>
      </c>
      <c r="Y168" s="10">
        <v>411687</v>
      </c>
      <c r="Z168" s="16"/>
      <c r="AA168" s="11"/>
    </row>
    <row r="169" spans="1:27" x14ac:dyDescent="0.25">
      <c r="A169" s="20">
        <v>2793</v>
      </c>
      <c r="B169" s="21" t="s">
        <v>213</v>
      </c>
      <c r="C169" s="43">
        <v>22111338</v>
      </c>
      <c r="D169" s="43">
        <v>36761451</v>
      </c>
      <c r="E169" s="43">
        <v>36795493</v>
      </c>
      <c r="F169" s="43">
        <v>51513690</v>
      </c>
      <c r="G169" s="43">
        <v>2450728</v>
      </c>
      <c r="H169" s="34">
        <v>0</v>
      </c>
      <c r="I169" s="34">
        <v>0</v>
      </c>
      <c r="J169" s="34">
        <v>0</v>
      </c>
      <c r="K169" s="10">
        <v>1425636</v>
      </c>
      <c r="L169" s="192">
        <v>0</v>
      </c>
      <c r="M169" s="192">
        <v>0</v>
      </c>
      <c r="N169" s="10">
        <v>0</v>
      </c>
      <c r="O169" s="10">
        <v>15596098</v>
      </c>
      <c r="P169" s="10">
        <v>70559.600000000006</v>
      </c>
      <c r="Q169" s="192">
        <v>232425</v>
      </c>
      <c r="R169" s="16"/>
      <c r="S169" s="16"/>
      <c r="T169" s="192">
        <v>1590287</v>
      </c>
      <c r="U169" s="192">
        <v>1477945</v>
      </c>
      <c r="V169" s="192">
        <v>1534116</v>
      </c>
      <c r="W169" s="192">
        <v>1534116</v>
      </c>
      <c r="X169" s="10">
        <v>1534116</v>
      </c>
      <c r="Y169" s="10">
        <v>2556860</v>
      </c>
      <c r="Z169" s="16"/>
      <c r="AA169" s="11"/>
    </row>
    <row r="170" spans="1:27" x14ac:dyDescent="0.25">
      <c r="A170" s="20">
        <v>1376</v>
      </c>
      <c r="B170" s="21" t="s">
        <v>214</v>
      </c>
      <c r="C170" s="43">
        <v>578807</v>
      </c>
      <c r="D170" s="43">
        <v>2116621</v>
      </c>
      <c r="E170" s="43">
        <v>1684643</v>
      </c>
      <c r="F170" s="43">
        <v>2358500</v>
      </c>
      <c r="G170" s="43">
        <v>112204</v>
      </c>
      <c r="H170" s="34">
        <v>0</v>
      </c>
      <c r="I170" s="34">
        <v>0</v>
      </c>
      <c r="J170" s="34">
        <v>0</v>
      </c>
      <c r="K170" s="10">
        <v>0</v>
      </c>
      <c r="L170" s="192">
        <v>0</v>
      </c>
      <c r="M170" s="192">
        <v>0</v>
      </c>
      <c r="N170" s="10">
        <v>0</v>
      </c>
      <c r="O170" s="10">
        <v>2594774</v>
      </c>
      <c r="P170" s="10">
        <v>11739.23</v>
      </c>
      <c r="Q170" s="192">
        <v>204595</v>
      </c>
      <c r="R170" s="16"/>
      <c r="S170" s="16"/>
      <c r="T170" s="192">
        <v>212614</v>
      </c>
      <c r="U170" s="192">
        <v>199326</v>
      </c>
      <c r="V170" s="192">
        <v>205969</v>
      </c>
      <c r="W170" s="192">
        <v>205970</v>
      </c>
      <c r="X170" s="10">
        <v>205970</v>
      </c>
      <c r="Y170" s="10">
        <v>343283</v>
      </c>
      <c r="Z170" s="16"/>
      <c r="AA170" s="11"/>
    </row>
    <row r="171" spans="1:27" x14ac:dyDescent="0.25">
      <c r="A171" s="20">
        <v>2800</v>
      </c>
      <c r="B171" s="21" t="s">
        <v>215</v>
      </c>
      <c r="C171" s="43">
        <v>1213515</v>
      </c>
      <c r="D171" s="43">
        <v>1943849</v>
      </c>
      <c r="E171" s="43">
        <v>1973353</v>
      </c>
      <c r="F171" s="43">
        <v>2762694</v>
      </c>
      <c r="G171" s="43">
        <v>131433</v>
      </c>
      <c r="H171" s="34">
        <v>0</v>
      </c>
      <c r="I171" s="34">
        <v>0</v>
      </c>
      <c r="J171" s="34">
        <v>0</v>
      </c>
      <c r="K171" s="10">
        <v>0</v>
      </c>
      <c r="L171" s="192">
        <v>0</v>
      </c>
      <c r="M171" s="192">
        <v>0</v>
      </c>
      <c r="N171" s="10">
        <v>0</v>
      </c>
      <c r="O171" s="10">
        <v>1366022</v>
      </c>
      <c r="P171" s="10">
        <v>6180.13</v>
      </c>
      <c r="Q171" s="192">
        <v>74855</v>
      </c>
      <c r="R171" s="16"/>
      <c r="S171" s="16"/>
      <c r="T171" s="192">
        <v>87479</v>
      </c>
      <c r="U171" s="192">
        <v>82012</v>
      </c>
      <c r="V171" s="192">
        <v>84746</v>
      </c>
      <c r="W171" s="192">
        <v>84746</v>
      </c>
      <c r="X171" s="10">
        <v>84746</v>
      </c>
      <c r="Y171" s="10">
        <v>141242</v>
      </c>
      <c r="Z171" s="16"/>
      <c r="AA171" s="11"/>
    </row>
    <row r="172" spans="1:27" x14ac:dyDescent="0.25">
      <c r="A172" s="20">
        <v>2814</v>
      </c>
      <c r="B172" s="21" t="s">
        <v>216</v>
      </c>
      <c r="C172" s="43">
        <v>831964</v>
      </c>
      <c r="D172" s="43">
        <v>1480515</v>
      </c>
      <c r="E172" s="43">
        <v>1445299</v>
      </c>
      <c r="F172" s="43">
        <v>2023418</v>
      </c>
      <c r="G172" s="43">
        <v>96263</v>
      </c>
      <c r="H172" s="34">
        <v>0</v>
      </c>
      <c r="I172" s="34">
        <v>0</v>
      </c>
      <c r="J172" s="34">
        <v>0</v>
      </c>
      <c r="K172" s="10">
        <v>0</v>
      </c>
      <c r="L172" s="192">
        <v>0</v>
      </c>
      <c r="M172" s="192">
        <v>0</v>
      </c>
      <c r="N172" s="10">
        <v>0</v>
      </c>
      <c r="O172" s="10">
        <v>729386</v>
      </c>
      <c r="P172" s="10">
        <v>3299.88</v>
      </c>
      <c r="Q172" s="192">
        <v>47050</v>
      </c>
      <c r="R172" s="16"/>
      <c r="S172" s="16"/>
      <c r="T172" s="192">
        <v>51254</v>
      </c>
      <c r="U172" s="192">
        <v>48051</v>
      </c>
      <c r="V172" s="192">
        <v>49652</v>
      </c>
      <c r="W172" s="192">
        <v>49652</v>
      </c>
      <c r="X172" s="10">
        <v>49652</v>
      </c>
      <c r="Y172" s="10">
        <v>82754</v>
      </c>
      <c r="Z172" s="16"/>
      <c r="AA172" s="11"/>
    </row>
    <row r="173" spans="1:27" x14ac:dyDescent="0.25">
      <c r="A173" s="20">
        <v>5960</v>
      </c>
      <c r="B173" s="21" t="s">
        <v>217</v>
      </c>
      <c r="C173" s="43">
        <v>477047</v>
      </c>
      <c r="D173" s="43">
        <v>792245</v>
      </c>
      <c r="E173" s="43">
        <v>793308</v>
      </c>
      <c r="F173" s="43">
        <v>1110631</v>
      </c>
      <c r="G173" s="43">
        <v>52837</v>
      </c>
      <c r="H173" s="34">
        <v>0</v>
      </c>
      <c r="I173" s="34">
        <v>0</v>
      </c>
      <c r="J173" s="34">
        <v>0</v>
      </c>
      <c r="K173" s="10">
        <v>0</v>
      </c>
      <c r="L173" s="192">
        <v>43781</v>
      </c>
      <c r="M173" s="192">
        <v>43781</v>
      </c>
      <c r="N173" s="10">
        <v>43780.32</v>
      </c>
      <c r="O173" s="10">
        <v>340578</v>
      </c>
      <c r="P173" s="10">
        <v>1540.84</v>
      </c>
      <c r="Q173" s="192">
        <v>33355</v>
      </c>
      <c r="R173" s="16"/>
      <c r="S173" s="16"/>
      <c r="T173" s="192">
        <v>27268</v>
      </c>
      <c r="U173" s="192">
        <v>25564</v>
      </c>
      <c r="V173" s="192">
        <v>26416</v>
      </c>
      <c r="W173" s="192">
        <v>26416</v>
      </c>
      <c r="X173" s="10">
        <v>26416</v>
      </c>
      <c r="Y173" s="10">
        <v>44026</v>
      </c>
      <c r="Z173" s="16"/>
      <c r="AA173" s="11"/>
    </row>
    <row r="174" spans="1:27" x14ac:dyDescent="0.25">
      <c r="A174" s="20">
        <v>2828</v>
      </c>
      <c r="B174" s="21" t="s">
        <v>218</v>
      </c>
      <c r="C174" s="43">
        <v>1109737</v>
      </c>
      <c r="D174" s="43">
        <v>1835599</v>
      </c>
      <c r="E174" s="43">
        <v>1840835</v>
      </c>
      <c r="F174" s="43">
        <v>2577169</v>
      </c>
      <c r="G174" s="43">
        <v>122607</v>
      </c>
      <c r="H174" s="34">
        <v>0</v>
      </c>
      <c r="I174" s="34">
        <v>0</v>
      </c>
      <c r="J174" s="34">
        <v>0</v>
      </c>
      <c r="K174" s="10">
        <v>0</v>
      </c>
      <c r="L174" s="192">
        <v>0</v>
      </c>
      <c r="M174" s="192">
        <v>0</v>
      </c>
      <c r="N174" s="10">
        <v>0</v>
      </c>
      <c r="O174" s="10">
        <v>940114</v>
      </c>
      <c r="P174" s="10">
        <v>4253.25</v>
      </c>
      <c r="Q174" s="192">
        <v>48555</v>
      </c>
      <c r="R174" s="16"/>
      <c r="S174" s="16"/>
      <c r="T174" s="192">
        <v>53974</v>
      </c>
      <c r="U174" s="192">
        <v>50601</v>
      </c>
      <c r="V174" s="192">
        <v>52287</v>
      </c>
      <c r="W174" s="192">
        <v>52288</v>
      </c>
      <c r="X174" s="10">
        <v>52288</v>
      </c>
      <c r="Y174" s="10">
        <v>87145</v>
      </c>
      <c r="Z174" s="16"/>
      <c r="AA174" s="11"/>
    </row>
    <row r="175" spans="1:27" x14ac:dyDescent="0.25">
      <c r="A175" s="20">
        <v>2835</v>
      </c>
      <c r="B175" s="21" t="s">
        <v>219</v>
      </c>
      <c r="C175" s="43">
        <v>4922394</v>
      </c>
      <c r="D175" s="43">
        <v>8116906</v>
      </c>
      <c r="E175" s="43">
        <v>8149562</v>
      </c>
      <c r="F175" s="43">
        <v>11409387</v>
      </c>
      <c r="G175" s="43">
        <v>542794</v>
      </c>
      <c r="H175" s="34">
        <v>0</v>
      </c>
      <c r="I175" s="34">
        <v>0</v>
      </c>
      <c r="J175" s="34">
        <v>0</v>
      </c>
      <c r="K175" s="10">
        <v>0</v>
      </c>
      <c r="L175" s="192">
        <v>0</v>
      </c>
      <c r="M175" s="192">
        <v>0</v>
      </c>
      <c r="N175" s="10">
        <v>0</v>
      </c>
      <c r="O175" s="10">
        <v>3520048</v>
      </c>
      <c r="P175" s="10">
        <v>15925.34</v>
      </c>
      <c r="Q175" s="192">
        <v>77570</v>
      </c>
      <c r="R175" s="16"/>
      <c r="S175" s="16"/>
      <c r="T175" s="192">
        <v>248068</v>
      </c>
      <c r="U175" s="192">
        <v>232564</v>
      </c>
      <c r="V175" s="192">
        <v>240316</v>
      </c>
      <c r="W175" s="192">
        <v>240316</v>
      </c>
      <c r="X175" s="10">
        <v>240316</v>
      </c>
      <c r="Y175" s="10">
        <v>400527</v>
      </c>
      <c r="Z175" s="16"/>
      <c r="AA175" s="11"/>
    </row>
    <row r="176" spans="1:27" x14ac:dyDescent="0.25">
      <c r="A176" s="20">
        <v>2842</v>
      </c>
      <c r="B176" s="21" t="s">
        <v>220</v>
      </c>
      <c r="C176" s="43">
        <v>19673</v>
      </c>
      <c r="D176" s="43">
        <v>21968</v>
      </c>
      <c r="E176" s="43">
        <v>26025</v>
      </c>
      <c r="F176" s="43">
        <v>36436</v>
      </c>
      <c r="G176" s="43">
        <v>1733</v>
      </c>
      <c r="H176" s="34">
        <v>21535</v>
      </c>
      <c r="I176" s="34">
        <v>13459</v>
      </c>
      <c r="J176" s="34">
        <v>18843</v>
      </c>
      <c r="K176" s="10">
        <v>0</v>
      </c>
      <c r="L176" s="192">
        <v>0</v>
      </c>
      <c r="M176" s="192">
        <v>0</v>
      </c>
      <c r="N176" s="10">
        <v>0</v>
      </c>
      <c r="O176" s="10">
        <v>370258</v>
      </c>
      <c r="P176" s="10">
        <v>1675.11</v>
      </c>
      <c r="Q176" s="192">
        <v>2155</v>
      </c>
      <c r="R176" s="16"/>
      <c r="S176" s="16"/>
      <c r="T176" s="192">
        <v>24129</v>
      </c>
      <c r="U176" s="192">
        <v>22620</v>
      </c>
      <c r="V176" s="192">
        <v>23375</v>
      </c>
      <c r="W176" s="192">
        <v>23375</v>
      </c>
      <c r="X176" s="10">
        <v>23375</v>
      </c>
      <c r="Y176" s="10">
        <v>38957</v>
      </c>
      <c r="Z176" s="16"/>
      <c r="AA176" s="11"/>
    </row>
    <row r="177" spans="1:28" x14ac:dyDescent="0.25">
      <c r="A177" s="20">
        <v>1848</v>
      </c>
      <c r="B177" s="21" t="s">
        <v>7</v>
      </c>
      <c r="C177" s="43">
        <v>37400</v>
      </c>
      <c r="D177" s="43">
        <v>214886</v>
      </c>
      <c r="E177" s="43">
        <v>157679</v>
      </c>
      <c r="F177" s="43">
        <v>220751</v>
      </c>
      <c r="G177" s="43">
        <v>10502</v>
      </c>
      <c r="H177" s="34">
        <v>0</v>
      </c>
      <c r="I177" s="34">
        <v>0</v>
      </c>
      <c r="J177" s="34">
        <v>0</v>
      </c>
      <c r="K177" s="10">
        <v>36695</v>
      </c>
      <c r="L177" s="192">
        <v>173531</v>
      </c>
      <c r="M177" s="192">
        <v>173531</v>
      </c>
      <c r="N177" s="10">
        <v>173531.2</v>
      </c>
      <c r="O177" s="10">
        <v>417746</v>
      </c>
      <c r="P177" s="10">
        <v>1889.96</v>
      </c>
      <c r="Q177" s="192">
        <v>13900</v>
      </c>
      <c r="R177" s="16"/>
      <c r="S177" s="16"/>
      <c r="T177" s="192">
        <v>103705</v>
      </c>
      <c r="U177" s="192">
        <v>97223</v>
      </c>
      <c r="V177" s="192">
        <v>100464</v>
      </c>
      <c r="W177" s="192">
        <v>100465</v>
      </c>
      <c r="X177" s="10">
        <v>100465</v>
      </c>
      <c r="Y177" s="10">
        <v>167439</v>
      </c>
      <c r="Z177" s="16"/>
      <c r="AA177" s="11"/>
    </row>
    <row r="178" spans="1:28" x14ac:dyDescent="0.25">
      <c r="A178" s="20">
        <v>2849</v>
      </c>
      <c r="B178" s="21" t="s">
        <v>221</v>
      </c>
      <c r="C178" s="43">
        <v>4412758</v>
      </c>
      <c r="D178" s="43">
        <v>8307967</v>
      </c>
      <c r="E178" s="43">
        <v>7950453</v>
      </c>
      <c r="F178" s="43">
        <v>11130634</v>
      </c>
      <c r="G178" s="43">
        <v>529532</v>
      </c>
      <c r="H178" s="34">
        <v>0</v>
      </c>
      <c r="I178" s="34">
        <v>0</v>
      </c>
      <c r="J178" s="34">
        <v>0</v>
      </c>
      <c r="K178" s="10">
        <v>0</v>
      </c>
      <c r="L178" s="192">
        <v>738701</v>
      </c>
      <c r="M178" s="192">
        <v>738701</v>
      </c>
      <c r="N178" s="10">
        <v>738701.18</v>
      </c>
      <c r="O178" s="10">
        <v>4768092</v>
      </c>
      <c r="P178" s="10">
        <v>21571.72</v>
      </c>
      <c r="Q178" s="192">
        <v>85265</v>
      </c>
      <c r="R178" s="16"/>
      <c r="S178" s="16"/>
      <c r="T178" s="192">
        <v>541723</v>
      </c>
      <c r="U178" s="192">
        <v>505450</v>
      </c>
      <c r="V178" s="192">
        <v>523553</v>
      </c>
      <c r="W178" s="192">
        <v>523575</v>
      </c>
      <c r="X178" s="10">
        <v>523575</v>
      </c>
      <c r="Y178" s="10">
        <v>872626</v>
      </c>
      <c r="Z178" s="16"/>
      <c r="AA178" s="11"/>
    </row>
    <row r="179" spans="1:28" x14ac:dyDescent="0.25">
      <c r="A179" s="20">
        <v>2856</v>
      </c>
      <c r="B179" s="21" t="s">
        <v>222</v>
      </c>
      <c r="C179" s="43">
        <v>921807</v>
      </c>
      <c r="D179" s="43">
        <v>1683602</v>
      </c>
      <c r="E179" s="43">
        <v>1628381</v>
      </c>
      <c r="F179" s="43">
        <v>2279732</v>
      </c>
      <c r="G179" s="43">
        <v>108457</v>
      </c>
      <c r="H179" s="34">
        <v>0</v>
      </c>
      <c r="I179" s="34">
        <v>0</v>
      </c>
      <c r="J179" s="34">
        <v>0</v>
      </c>
      <c r="K179" s="10">
        <v>52564</v>
      </c>
      <c r="L179" s="192">
        <v>110646</v>
      </c>
      <c r="M179" s="192">
        <v>110646</v>
      </c>
      <c r="N179" s="10">
        <v>110645.87</v>
      </c>
      <c r="O179" s="10">
        <v>552048</v>
      </c>
      <c r="P179" s="10">
        <v>2497.5700000000002</v>
      </c>
      <c r="Q179" s="192">
        <v>20770</v>
      </c>
      <c r="R179" s="16"/>
      <c r="S179" s="16"/>
      <c r="T179" s="192">
        <v>55642</v>
      </c>
      <c r="U179" s="192">
        <v>52165</v>
      </c>
      <c r="V179" s="192">
        <v>53903</v>
      </c>
      <c r="W179" s="192">
        <v>53903</v>
      </c>
      <c r="X179" s="10">
        <v>53903</v>
      </c>
      <c r="Y179" s="10">
        <v>89839</v>
      </c>
      <c r="Z179" s="16"/>
      <c r="AA179" s="11"/>
    </row>
    <row r="180" spans="1:28" x14ac:dyDescent="0.25">
      <c r="A180" s="20">
        <v>2863</v>
      </c>
      <c r="B180" s="21" t="s">
        <v>223</v>
      </c>
      <c r="C180" s="43">
        <v>243145</v>
      </c>
      <c r="D180" s="43">
        <v>458612</v>
      </c>
      <c r="E180" s="43">
        <v>438598</v>
      </c>
      <c r="F180" s="43">
        <v>614038</v>
      </c>
      <c r="G180" s="43">
        <v>29212</v>
      </c>
      <c r="H180" s="34">
        <v>0</v>
      </c>
      <c r="I180" s="34">
        <v>0</v>
      </c>
      <c r="J180" s="34">
        <v>0</v>
      </c>
      <c r="K180" s="10">
        <v>16860</v>
      </c>
      <c r="L180" s="192">
        <v>37413</v>
      </c>
      <c r="M180" s="192">
        <v>37413</v>
      </c>
      <c r="N180" s="10">
        <v>37411.980000000003</v>
      </c>
      <c r="O180" s="10">
        <v>182532</v>
      </c>
      <c r="P180" s="10">
        <v>825.81</v>
      </c>
      <c r="Q180" s="192">
        <v>9305</v>
      </c>
      <c r="R180" s="16"/>
      <c r="S180" s="16"/>
      <c r="T180" s="192">
        <v>11350</v>
      </c>
      <c r="U180" s="192">
        <v>10640</v>
      </c>
      <c r="V180" s="192">
        <v>10995</v>
      </c>
      <c r="W180" s="192">
        <v>10996</v>
      </c>
      <c r="X180" s="10">
        <v>10996</v>
      </c>
      <c r="Y180" s="10">
        <v>18324</v>
      </c>
      <c r="Z180" s="16"/>
      <c r="AA180" s="11"/>
    </row>
    <row r="181" spans="1:28" x14ac:dyDescent="0.25">
      <c r="A181" s="20">
        <v>3862</v>
      </c>
      <c r="B181" s="21" t="s">
        <v>224</v>
      </c>
      <c r="C181" s="43">
        <v>1637</v>
      </c>
      <c r="D181" s="25">
        <v>-1637</v>
      </c>
      <c r="E181" s="43">
        <v>0</v>
      </c>
      <c r="F181" s="43">
        <v>0</v>
      </c>
      <c r="G181" s="43">
        <v>0</v>
      </c>
      <c r="H181" s="34">
        <v>14924</v>
      </c>
      <c r="I181" s="34">
        <v>9328</v>
      </c>
      <c r="J181" s="34">
        <v>13058</v>
      </c>
      <c r="K181" s="10">
        <v>0</v>
      </c>
      <c r="L181" s="192">
        <v>0</v>
      </c>
      <c r="M181" s="192">
        <v>0</v>
      </c>
      <c r="N181" s="10">
        <v>0</v>
      </c>
      <c r="O181" s="10">
        <v>267120</v>
      </c>
      <c r="P181" s="10">
        <v>1208.5</v>
      </c>
      <c r="Q181" s="192">
        <v>10555</v>
      </c>
      <c r="R181" s="16"/>
      <c r="S181" s="16"/>
      <c r="T181" s="192">
        <v>21316</v>
      </c>
      <c r="U181" s="192">
        <v>16757</v>
      </c>
      <c r="V181" s="192">
        <v>18846</v>
      </c>
      <c r="W181" s="192">
        <v>18973</v>
      </c>
      <c r="X181" s="10">
        <v>18973</v>
      </c>
      <c r="Y181" s="10">
        <v>31622</v>
      </c>
      <c r="Z181" s="16"/>
      <c r="AA181" s="11"/>
    </row>
    <row r="182" spans="1:28" x14ac:dyDescent="0.25">
      <c r="A182" s="20">
        <v>2885</v>
      </c>
      <c r="B182" s="21" t="s">
        <v>225</v>
      </c>
      <c r="C182" s="43">
        <v>642336</v>
      </c>
      <c r="D182" s="43">
        <v>1143630</v>
      </c>
      <c r="E182" s="43">
        <v>1116229</v>
      </c>
      <c r="F182" s="43">
        <v>1562720</v>
      </c>
      <c r="G182" s="43">
        <v>74345</v>
      </c>
      <c r="H182" s="34">
        <v>0</v>
      </c>
      <c r="I182" s="34">
        <v>0</v>
      </c>
      <c r="J182" s="34">
        <v>0</v>
      </c>
      <c r="K182" s="10">
        <v>0</v>
      </c>
      <c r="L182" s="192">
        <v>273829</v>
      </c>
      <c r="M182" s="192">
        <v>273829</v>
      </c>
      <c r="N182" s="10">
        <v>273828.52</v>
      </c>
      <c r="O182" s="10">
        <v>1384572</v>
      </c>
      <c r="P182" s="10">
        <v>6264.06</v>
      </c>
      <c r="Q182" s="192">
        <v>48685</v>
      </c>
      <c r="R182" s="16"/>
      <c r="S182" s="16"/>
      <c r="T182" s="192">
        <v>112258</v>
      </c>
      <c r="U182" s="192">
        <v>105241</v>
      </c>
      <c r="V182" s="192">
        <v>108750</v>
      </c>
      <c r="W182" s="192">
        <v>108750</v>
      </c>
      <c r="X182" s="10">
        <v>108750</v>
      </c>
      <c r="Y182" s="10">
        <v>181249</v>
      </c>
      <c r="Z182" s="16"/>
      <c r="AA182" s="11"/>
    </row>
    <row r="183" spans="1:28" x14ac:dyDescent="0.25">
      <c r="A183" s="20">
        <v>2884</v>
      </c>
      <c r="B183" s="21" t="s">
        <v>226</v>
      </c>
      <c r="C183" s="43">
        <v>102591</v>
      </c>
      <c r="D183" s="43">
        <v>141121</v>
      </c>
      <c r="E183" s="43">
        <v>152320</v>
      </c>
      <c r="F183" s="43">
        <v>213247</v>
      </c>
      <c r="G183" s="43">
        <v>10145</v>
      </c>
      <c r="H183" s="34">
        <v>418817</v>
      </c>
      <c r="I183" s="34">
        <v>261761</v>
      </c>
      <c r="J183" s="34">
        <v>366465</v>
      </c>
      <c r="K183" s="10">
        <v>0</v>
      </c>
      <c r="L183" s="192">
        <v>0</v>
      </c>
      <c r="M183" s="192">
        <v>0</v>
      </c>
      <c r="N183" s="10">
        <v>0</v>
      </c>
      <c r="O183" s="10">
        <v>977214</v>
      </c>
      <c r="P183" s="10">
        <v>4421.1000000000004</v>
      </c>
      <c r="Q183" s="192">
        <v>42575</v>
      </c>
      <c r="R183" s="16"/>
      <c r="S183" s="16"/>
      <c r="T183" s="192">
        <v>41892</v>
      </c>
      <c r="U183" s="192">
        <v>39272</v>
      </c>
      <c r="V183" s="192">
        <v>40582</v>
      </c>
      <c r="W183" s="192">
        <v>40582</v>
      </c>
      <c r="X183" s="10">
        <v>40582</v>
      </c>
      <c r="Y183" s="10">
        <v>67637</v>
      </c>
      <c r="Z183" s="16"/>
      <c r="AA183" s="11"/>
    </row>
    <row r="184" spans="1:28" x14ac:dyDescent="0.25">
      <c r="A184" s="20">
        <v>2891</v>
      </c>
      <c r="B184" s="21" t="s">
        <v>45</v>
      </c>
      <c r="C184" s="43">
        <v>14964</v>
      </c>
      <c r="D184" s="43">
        <v>23474</v>
      </c>
      <c r="E184" s="43">
        <v>24023</v>
      </c>
      <c r="F184" s="43">
        <v>33633</v>
      </c>
      <c r="G184" s="43">
        <v>1600</v>
      </c>
      <c r="H184" s="34">
        <v>30025</v>
      </c>
      <c r="I184" s="34">
        <v>18766</v>
      </c>
      <c r="J184" s="34">
        <v>26272</v>
      </c>
      <c r="K184" s="10">
        <v>20563</v>
      </c>
      <c r="L184" s="192">
        <v>38209</v>
      </c>
      <c r="M184" s="192">
        <v>38209</v>
      </c>
      <c r="N184" s="10">
        <v>38208.03</v>
      </c>
      <c r="O184" s="10">
        <v>227052</v>
      </c>
      <c r="P184" s="10">
        <v>1027.22</v>
      </c>
      <c r="Q184" s="192">
        <v>17115</v>
      </c>
      <c r="R184" s="16"/>
      <c r="S184" s="16"/>
      <c r="T184" s="192">
        <v>15163</v>
      </c>
      <c r="U184" s="192">
        <v>14215</v>
      </c>
      <c r="V184" s="192">
        <v>14689</v>
      </c>
      <c r="W184" s="192">
        <v>14689</v>
      </c>
      <c r="X184" s="10">
        <v>14689</v>
      </c>
      <c r="Y184" s="10">
        <v>24481</v>
      </c>
      <c r="Z184" s="16"/>
      <c r="AA184" s="11"/>
    </row>
    <row r="185" spans="1:28" x14ac:dyDescent="0.25">
      <c r="A185" s="20">
        <v>2898</v>
      </c>
      <c r="B185" s="21" t="s">
        <v>227</v>
      </c>
      <c r="C185" s="43">
        <v>1175063</v>
      </c>
      <c r="D185" s="43">
        <v>2106084</v>
      </c>
      <c r="E185" s="43">
        <v>2050717</v>
      </c>
      <c r="F185" s="43">
        <v>2871003</v>
      </c>
      <c r="G185" s="43">
        <v>136586</v>
      </c>
      <c r="H185" s="34">
        <v>0</v>
      </c>
      <c r="I185" s="34">
        <v>0</v>
      </c>
      <c r="J185" s="34">
        <v>0</v>
      </c>
      <c r="K185" s="10">
        <v>0</v>
      </c>
      <c r="L185" s="192">
        <v>0</v>
      </c>
      <c r="M185" s="192">
        <v>0</v>
      </c>
      <c r="N185" s="10">
        <v>0</v>
      </c>
      <c r="O185" s="10">
        <v>1144906</v>
      </c>
      <c r="P185" s="10">
        <v>5179.76</v>
      </c>
      <c r="Q185" s="192">
        <v>18400</v>
      </c>
      <c r="R185" s="16"/>
      <c r="S185" s="16"/>
      <c r="T185" s="192">
        <v>95754</v>
      </c>
      <c r="U185" s="192">
        <v>89770</v>
      </c>
      <c r="V185" s="192">
        <v>92761</v>
      </c>
      <c r="W185" s="192">
        <v>92762</v>
      </c>
      <c r="X185" s="10">
        <v>92762</v>
      </c>
      <c r="Y185" s="10">
        <v>154603</v>
      </c>
      <c r="Z185" s="16"/>
      <c r="AA185" s="11"/>
    </row>
    <row r="186" spans="1:28" x14ac:dyDescent="0.25">
      <c r="A186" s="20">
        <v>3647</v>
      </c>
      <c r="B186" s="21" t="s">
        <v>54</v>
      </c>
      <c r="C186" s="43">
        <v>0</v>
      </c>
      <c r="D186" s="43">
        <v>0</v>
      </c>
      <c r="E186" s="43">
        <v>0</v>
      </c>
      <c r="F186" s="43">
        <v>0</v>
      </c>
      <c r="G186" s="43">
        <v>0</v>
      </c>
      <c r="H186" s="34">
        <v>10154</v>
      </c>
      <c r="I186" s="34">
        <v>6347</v>
      </c>
      <c r="J186" s="34">
        <v>8885</v>
      </c>
      <c r="K186" s="10">
        <v>0</v>
      </c>
      <c r="L186" s="192">
        <v>0</v>
      </c>
      <c r="M186" s="192">
        <v>0</v>
      </c>
      <c r="N186" s="10">
        <v>0</v>
      </c>
      <c r="O186" s="10">
        <v>534240</v>
      </c>
      <c r="P186" s="10">
        <v>2417</v>
      </c>
      <c r="Q186" s="192">
        <v>81860</v>
      </c>
      <c r="R186" s="16"/>
      <c r="S186" s="16"/>
      <c r="T186" s="192">
        <v>0</v>
      </c>
      <c r="U186" s="192">
        <v>206567</v>
      </c>
      <c r="V186" s="192">
        <v>103283</v>
      </c>
      <c r="W186" s="192">
        <v>75560</v>
      </c>
      <c r="X186" s="10">
        <v>75560</v>
      </c>
      <c r="Y186" s="10">
        <v>181380</v>
      </c>
      <c r="Z186" s="16"/>
      <c r="AA186" s="11"/>
    </row>
    <row r="187" spans="1:28" x14ac:dyDescent="0.25">
      <c r="A187" s="20">
        <v>2912</v>
      </c>
      <c r="B187" s="21" t="s">
        <v>228</v>
      </c>
      <c r="C187" s="43">
        <v>949961</v>
      </c>
      <c r="D187" s="43">
        <v>1675664</v>
      </c>
      <c r="E187" s="43">
        <v>1641016</v>
      </c>
      <c r="F187" s="43">
        <v>2297422</v>
      </c>
      <c r="G187" s="43">
        <v>109298</v>
      </c>
      <c r="H187" s="34">
        <v>0</v>
      </c>
      <c r="I187" s="34">
        <v>0</v>
      </c>
      <c r="J187" s="34">
        <v>0</v>
      </c>
      <c r="K187" s="10">
        <v>0</v>
      </c>
      <c r="L187" s="192">
        <v>107462</v>
      </c>
      <c r="M187" s="192">
        <v>107462</v>
      </c>
      <c r="N187" s="10">
        <v>107461.7</v>
      </c>
      <c r="O187" s="10">
        <v>716772</v>
      </c>
      <c r="P187" s="10">
        <v>3242.81</v>
      </c>
      <c r="Q187" s="192">
        <v>19735</v>
      </c>
      <c r="R187" s="16"/>
      <c r="S187" s="16"/>
      <c r="T187" s="192">
        <v>73515</v>
      </c>
      <c r="U187" s="192">
        <v>68921</v>
      </c>
      <c r="V187" s="192">
        <v>71219</v>
      </c>
      <c r="W187" s="192">
        <v>71218</v>
      </c>
      <c r="X187" s="10">
        <v>71218</v>
      </c>
      <c r="Y187" s="10">
        <v>118697</v>
      </c>
      <c r="Z187" s="16"/>
      <c r="AA187" s="11"/>
    </row>
    <row r="188" spans="1:28" x14ac:dyDescent="0.25">
      <c r="A188" s="20">
        <v>2940</v>
      </c>
      <c r="B188" s="21" t="s">
        <v>229</v>
      </c>
      <c r="C188" s="43">
        <v>149996</v>
      </c>
      <c r="D188" s="43">
        <v>252998</v>
      </c>
      <c r="E188" s="43">
        <v>251871</v>
      </c>
      <c r="F188" s="43">
        <v>352619</v>
      </c>
      <c r="G188" s="43">
        <v>16776</v>
      </c>
      <c r="H188" s="34">
        <v>0</v>
      </c>
      <c r="I188" s="34">
        <v>0</v>
      </c>
      <c r="J188" s="34">
        <v>0</v>
      </c>
      <c r="K188" s="10">
        <v>0</v>
      </c>
      <c r="L188" s="192">
        <v>28657</v>
      </c>
      <c r="M188" s="192">
        <v>28657</v>
      </c>
      <c r="N188" s="10">
        <v>28655.52</v>
      </c>
      <c r="O188" s="10">
        <v>165466</v>
      </c>
      <c r="P188" s="10">
        <v>748.6</v>
      </c>
      <c r="Q188" s="192">
        <v>12505</v>
      </c>
      <c r="R188" s="16"/>
      <c r="S188" s="16"/>
      <c r="T188" s="192">
        <v>10850</v>
      </c>
      <c r="U188" s="192">
        <v>10171</v>
      </c>
      <c r="V188" s="192">
        <v>10511</v>
      </c>
      <c r="W188" s="192">
        <v>10511</v>
      </c>
      <c r="X188" s="10">
        <v>10511</v>
      </c>
      <c r="Y188" s="10">
        <v>17517</v>
      </c>
      <c r="Z188" s="16"/>
      <c r="AA188" s="11"/>
    </row>
    <row r="189" spans="1:28" x14ac:dyDescent="0.25">
      <c r="A189" s="20">
        <v>2961</v>
      </c>
      <c r="B189" s="21" t="s">
        <v>230</v>
      </c>
      <c r="C189" s="43">
        <v>405314</v>
      </c>
      <c r="D189" s="43">
        <v>669532</v>
      </c>
      <c r="E189" s="43">
        <v>671779</v>
      </c>
      <c r="F189" s="43">
        <v>940491</v>
      </c>
      <c r="G189" s="43">
        <v>44743</v>
      </c>
      <c r="H189" s="34">
        <v>0</v>
      </c>
      <c r="I189" s="34">
        <v>0</v>
      </c>
      <c r="J189" s="34">
        <v>0</v>
      </c>
      <c r="K189" s="10">
        <v>0</v>
      </c>
      <c r="L189" s="192">
        <v>0</v>
      </c>
      <c r="M189" s="192">
        <v>0</v>
      </c>
      <c r="N189" s="10">
        <v>0</v>
      </c>
      <c r="O189" s="10">
        <v>301994</v>
      </c>
      <c r="P189" s="10">
        <v>1366.28</v>
      </c>
      <c r="Q189" s="192">
        <v>11210</v>
      </c>
      <c r="R189" s="16"/>
      <c r="S189" s="16"/>
      <c r="T189" s="192">
        <v>25244</v>
      </c>
      <c r="U189" s="192">
        <v>23666</v>
      </c>
      <c r="V189" s="192">
        <v>24455</v>
      </c>
      <c r="W189" s="192">
        <v>24455</v>
      </c>
      <c r="X189" s="10">
        <v>24455</v>
      </c>
      <c r="Y189" s="10">
        <v>40759</v>
      </c>
      <c r="Z189" s="16"/>
      <c r="AA189" s="11"/>
    </row>
    <row r="190" spans="1:28" x14ac:dyDescent="0.25">
      <c r="A190" s="20">
        <v>3087</v>
      </c>
      <c r="B190" s="21" t="s">
        <v>42</v>
      </c>
      <c r="C190" s="43">
        <v>0</v>
      </c>
      <c r="D190" s="43">
        <v>0</v>
      </c>
      <c r="E190" s="43">
        <v>0</v>
      </c>
      <c r="F190" s="43">
        <v>0</v>
      </c>
      <c r="G190" s="43">
        <v>0</v>
      </c>
      <c r="H190" s="34">
        <v>1363</v>
      </c>
      <c r="I190" s="34">
        <v>852</v>
      </c>
      <c r="J190" s="34">
        <v>1193</v>
      </c>
      <c r="K190" s="10">
        <v>0</v>
      </c>
      <c r="L190" s="192">
        <v>0</v>
      </c>
      <c r="M190" s="192">
        <v>0</v>
      </c>
      <c r="N190" s="10">
        <v>0</v>
      </c>
      <c r="O190" s="10">
        <v>77168</v>
      </c>
      <c r="P190" s="10">
        <v>349.12</v>
      </c>
      <c r="Q190" s="192">
        <v>2050</v>
      </c>
      <c r="R190" s="16"/>
      <c r="S190" s="16"/>
      <c r="T190" s="192">
        <v>4165</v>
      </c>
      <c r="U190" s="192">
        <v>3904</v>
      </c>
      <c r="V190" s="192">
        <v>4035</v>
      </c>
      <c r="W190" s="192">
        <v>4034</v>
      </c>
      <c r="X190" s="10">
        <v>4034</v>
      </c>
      <c r="Y190" s="10">
        <v>6725</v>
      </c>
      <c r="Z190" s="16"/>
      <c r="AA190" s="11"/>
      <c r="AB190" s="26"/>
    </row>
    <row r="191" spans="1:28" x14ac:dyDescent="0.25">
      <c r="A191" s="20">
        <v>3094</v>
      </c>
      <c r="B191" s="21" t="s">
        <v>231</v>
      </c>
      <c r="C191" s="43">
        <v>0</v>
      </c>
      <c r="D191" s="43">
        <v>0</v>
      </c>
      <c r="E191" s="43">
        <v>0</v>
      </c>
      <c r="F191" s="43">
        <v>0</v>
      </c>
      <c r="G191" s="43">
        <v>0</v>
      </c>
      <c r="H191" s="34">
        <v>317</v>
      </c>
      <c r="I191" s="34">
        <v>198</v>
      </c>
      <c r="J191" s="34">
        <v>278</v>
      </c>
      <c r="K191" s="10">
        <v>0</v>
      </c>
      <c r="L191" s="192">
        <v>0</v>
      </c>
      <c r="M191" s="192">
        <v>0</v>
      </c>
      <c r="N191" s="10">
        <v>0</v>
      </c>
      <c r="O191" s="10">
        <v>61586</v>
      </c>
      <c r="P191" s="10">
        <v>278.63</v>
      </c>
      <c r="Q191" s="192">
        <v>1860</v>
      </c>
      <c r="R191" s="16"/>
      <c r="S191" s="16"/>
      <c r="T191" s="192">
        <v>4413</v>
      </c>
      <c r="U191" s="192">
        <v>4138</v>
      </c>
      <c r="V191" s="192">
        <v>4275</v>
      </c>
      <c r="W191" s="192">
        <v>4275</v>
      </c>
      <c r="X191" s="10">
        <v>4275</v>
      </c>
      <c r="Y191" s="10">
        <v>7126</v>
      </c>
      <c r="Z191" s="16"/>
      <c r="AA191" s="11"/>
    </row>
    <row r="192" spans="1:28" x14ac:dyDescent="0.25">
      <c r="A192" s="20">
        <v>3129</v>
      </c>
      <c r="B192" s="21" t="s">
        <v>232</v>
      </c>
      <c r="C192" s="43">
        <v>1338059</v>
      </c>
      <c r="D192" s="43">
        <v>2178352</v>
      </c>
      <c r="E192" s="43">
        <v>2197757</v>
      </c>
      <c r="F192" s="43">
        <v>3076860</v>
      </c>
      <c r="G192" s="43">
        <v>146379</v>
      </c>
      <c r="H192" s="34">
        <v>0</v>
      </c>
      <c r="I192" s="34">
        <v>0</v>
      </c>
      <c r="J192" s="34">
        <v>0</v>
      </c>
      <c r="K192" s="10">
        <v>0</v>
      </c>
      <c r="L192" s="192">
        <v>0</v>
      </c>
      <c r="M192" s="192">
        <v>0</v>
      </c>
      <c r="N192" s="10">
        <v>0</v>
      </c>
      <c r="O192" s="10">
        <v>923048</v>
      </c>
      <c r="P192" s="10">
        <v>4176.04</v>
      </c>
      <c r="Q192" s="192">
        <v>775</v>
      </c>
      <c r="R192" s="16"/>
      <c r="S192" s="16"/>
      <c r="T192" s="192">
        <v>98141</v>
      </c>
      <c r="U192" s="192">
        <v>92008</v>
      </c>
      <c r="V192" s="192">
        <v>95075</v>
      </c>
      <c r="W192" s="192">
        <v>95074</v>
      </c>
      <c r="X192" s="10">
        <v>95074</v>
      </c>
      <c r="Y192" s="10">
        <v>158458</v>
      </c>
      <c r="Z192" s="16"/>
      <c r="AA192" s="11"/>
    </row>
    <row r="193" spans="1:27" x14ac:dyDescent="0.25">
      <c r="A193" s="20">
        <v>3150</v>
      </c>
      <c r="B193" s="21" t="s">
        <v>233</v>
      </c>
      <c r="C193" s="43">
        <v>740915</v>
      </c>
      <c r="D193" s="43">
        <v>1144809</v>
      </c>
      <c r="E193" s="43">
        <v>1178577</v>
      </c>
      <c r="F193" s="43">
        <v>1650009</v>
      </c>
      <c r="G193" s="43">
        <v>78498</v>
      </c>
      <c r="H193" s="34">
        <v>0</v>
      </c>
      <c r="I193" s="34">
        <v>0</v>
      </c>
      <c r="J193" s="34">
        <v>0</v>
      </c>
      <c r="K193" s="10">
        <v>0</v>
      </c>
      <c r="L193" s="192">
        <v>0</v>
      </c>
      <c r="M193" s="192">
        <v>0</v>
      </c>
      <c r="N193" s="10">
        <v>0</v>
      </c>
      <c r="O193" s="10">
        <v>1100386</v>
      </c>
      <c r="P193" s="10">
        <v>4978.3500000000004</v>
      </c>
      <c r="Q193" s="192">
        <v>43985</v>
      </c>
      <c r="R193" s="16"/>
      <c r="S193" s="16"/>
      <c r="T193" s="192">
        <v>115087</v>
      </c>
      <c r="U193" s="192">
        <v>107893</v>
      </c>
      <c r="V193" s="192">
        <v>111490</v>
      </c>
      <c r="W193" s="192">
        <v>111073</v>
      </c>
      <c r="X193" s="10">
        <v>111073</v>
      </c>
      <c r="Y193" s="10">
        <v>185955</v>
      </c>
      <c r="Z193" s="16"/>
      <c r="AA193" s="11"/>
    </row>
    <row r="194" spans="1:27" x14ac:dyDescent="0.25">
      <c r="A194" s="20">
        <v>3171</v>
      </c>
      <c r="B194" s="21" t="s">
        <v>234</v>
      </c>
      <c r="C194" s="43">
        <v>984916</v>
      </c>
      <c r="D194" s="43">
        <v>1827685</v>
      </c>
      <c r="E194" s="43">
        <v>1757876</v>
      </c>
      <c r="F194" s="43">
        <v>2461025</v>
      </c>
      <c r="G194" s="43">
        <v>117082</v>
      </c>
      <c r="H194" s="34">
        <v>0</v>
      </c>
      <c r="I194" s="34">
        <v>0</v>
      </c>
      <c r="J194" s="34">
        <v>0</v>
      </c>
      <c r="K194" s="10">
        <v>0</v>
      </c>
      <c r="L194" s="192">
        <v>0</v>
      </c>
      <c r="M194" s="192">
        <v>0</v>
      </c>
      <c r="N194" s="10">
        <v>0</v>
      </c>
      <c r="O194" s="10">
        <v>783552</v>
      </c>
      <c r="P194" s="10">
        <v>3544.93</v>
      </c>
      <c r="Q194" s="192">
        <v>37170</v>
      </c>
      <c r="R194" s="16"/>
      <c r="S194" s="16"/>
      <c r="T194" s="192">
        <v>55270</v>
      </c>
      <c r="U194" s="192">
        <v>51814</v>
      </c>
      <c r="V194" s="192">
        <v>53543</v>
      </c>
      <c r="W194" s="192">
        <v>53542</v>
      </c>
      <c r="X194" s="10">
        <v>53542</v>
      </c>
      <c r="Y194" s="10">
        <v>89237</v>
      </c>
      <c r="Z194" s="16"/>
      <c r="AA194" s="11"/>
    </row>
    <row r="195" spans="1:27" x14ac:dyDescent="0.25">
      <c r="A195" s="20">
        <v>3206</v>
      </c>
      <c r="B195" s="21" t="s">
        <v>235</v>
      </c>
      <c r="C195" s="43">
        <v>566302</v>
      </c>
      <c r="D195" s="43">
        <v>1033379</v>
      </c>
      <c r="E195" s="43">
        <v>999801</v>
      </c>
      <c r="F195" s="43">
        <v>1399721</v>
      </c>
      <c r="G195" s="43">
        <v>66591</v>
      </c>
      <c r="H195" s="34">
        <v>0</v>
      </c>
      <c r="I195" s="34">
        <v>0</v>
      </c>
      <c r="J195" s="34">
        <v>0</v>
      </c>
      <c r="K195" s="10">
        <v>0</v>
      </c>
      <c r="L195" s="192">
        <v>54925</v>
      </c>
      <c r="M195" s="192">
        <v>54925</v>
      </c>
      <c r="N195" s="10">
        <v>54924.91</v>
      </c>
      <c r="O195" s="10">
        <v>396228</v>
      </c>
      <c r="P195" s="10">
        <v>1792.61</v>
      </c>
      <c r="Q195" s="192">
        <v>21510</v>
      </c>
      <c r="R195" s="16"/>
      <c r="S195" s="16"/>
      <c r="T195" s="192">
        <v>2120</v>
      </c>
      <c r="U195" s="192">
        <v>1987</v>
      </c>
      <c r="V195" s="192">
        <v>2053</v>
      </c>
      <c r="W195" s="192">
        <v>2053</v>
      </c>
      <c r="X195" s="10">
        <v>2053</v>
      </c>
      <c r="Y195" s="10">
        <v>3423</v>
      </c>
      <c r="Z195" s="16"/>
      <c r="AA195" s="11"/>
    </row>
    <row r="196" spans="1:27" x14ac:dyDescent="0.25">
      <c r="A196" s="20">
        <v>3213</v>
      </c>
      <c r="B196" s="21" t="s">
        <v>236</v>
      </c>
      <c r="C196" s="43">
        <v>372758</v>
      </c>
      <c r="D196" s="43">
        <v>620561</v>
      </c>
      <c r="E196" s="43">
        <v>620824</v>
      </c>
      <c r="F196" s="43">
        <v>869154</v>
      </c>
      <c r="G196" s="43">
        <v>41349</v>
      </c>
      <c r="H196" s="34">
        <v>0</v>
      </c>
      <c r="I196" s="34">
        <v>0</v>
      </c>
      <c r="J196" s="34">
        <v>0</v>
      </c>
      <c r="K196" s="10">
        <v>33257</v>
      </c>
      <c r="L196" s="192">
        <v>41393</v>
      </c>
      <c r="M196" s="192">
        <v>41393</v>
      </c>
      <c r="N196" s="10">
        <v>41392.199999999997</v>
      </c>
      <c r="O196" s="10">
        <v>362096</v>
      </c>
      <c r="P196" s="10">
        <v>1638.19</v>
      </c>
      <c r="Q196" s="192">
        <v>15870</v>
      </c>
      <c r="R196" s="16"/>
      <c r="S196" s="16"/>
      <c r="T196" s="192">
        <v>20286</v>
      </c>
      <c r="U196" s="192">
        <v>19018</v>
      </c>
      <c r="V196" s="192">
        <v>19652</v>
      </c>
      <c r="W196" s="192">
        <v>19652</v>
      </c>
      <c r="X196" s="10">
        <v>19652</v>
      </c>
      <c r="Y196" s="10">
        <v>32754</v>
      </c>
      <c r="Z196" s="16"/>
      <c r="AA196" s="11"/>
    </row>
    <row r="197" spans="1:27" x14ac:dyDescent="0.25">
      <c r="A197" s="20">
        <v>3220</v>
      </c>
      <c r="B197" s="21" t="s">
        <v>237</v>
      </c>
      <c r="C197" s="43">
        <v>1566717</v>
      </c>
      <c r="D197" s="43">
        <v>2756433</v>
      </c>
      <c r="E197" s="43">
        <v>2701969</v>
      </c>
      <c r="F197" s="43">
        <v>3782755</v>
      </c>
      <c r="G197" s="43">
        <v>179962</v>
      </c>
      <c r="H197" s="34">
        <v>0</v>
      </c>
      <c r="I197" s="34">
        <v>0</v>
      </c>
      <c r="J197" s="34">
        <v>0</v>
      </c>
      <c r="K197" s="10">
        <v>0</v>
      </c>
      <c r="L197" s="192">
        <v>0</v>
      </c>
      <c r="M197" s="192">
        <v>0</v>
      </c>
      <c r="N197" s="10">
        <v>0</v>
      </c>
      <c r="O197" s="10">
        <v>1363054</v>
      </c>
      <c r="P197" s="10">
        <v>6166.71</v>
      </c>
      <c r="Q197" s="192">
        <v>133620</v>
      </c>
      <c r="R197" s="16"/>
      <c r="S197" s="16"/>
      <c r="T197" s="192">
        <v>94155</v>
      </c>
      <c r="U197" s="192">
        <v>88269</v>
      </c>
      <c r="V197" s="192">
        <v>91212</v>
      </c>
      <c r="W197" s="192">
        <v>91213</v>
      </c>
      <c r="X197" s="10">
        <v>91213</v>
      </c>
      <c r="Y197" s="10">
        <v>152019</v>
      </c>
      <c r="Z197" s="16"/>
      <c r="AA197" s="11"/>
    </row>
    <row r="198" spans="1:27" x14ac:dyDescent="0.25">
      <c r="A198" s="20">
        <v>3269</v>
      </c>
      <c r="B198" s="21" t="s">
        <v>238</v>
      </c>
      <c r="C198" s="43">
        <v>6365377</v>
      </c>
      <c r="D198" s="43">
        <v>8015501</v>
      </c>
      <c r="E198" s="43">
        <v>8988049</v>
      </c>
      <c r="F198" s="43">
        <v>12583268</v>
      </c>
      <c r="G198" s="43">
        <v>598640</v>
      </c>
      <c r="H198" s="34">
        <v>24890</v>
      </c>
      <c r="I198" s="34">
        <v>15557</v>
      </c>
      <c r="J198" s="34">
        <v>21779</v>
      </c>
      <c r="K198" s="10">
        <v>0</v>
      </c>
      <c r="L198" s="192">
        <v>2321177</v>
      </c>
      <c r="M198" s="192">
        <v>2321177</v>
      </c>
      <c r="N198" s="10">
        <v>2321177.1</v>
      </c>
      <c r="O198" s="10">
        <v>20229888</v>
      </c>
      <c r="P198" s="10">
        <v>91523.72</v>
      </c>
      <c r="Q198" s="192">
        <v>228910</v>
      </c>
      <c r="R198" s="16"/>
      <c r="S198" s="16"/>
      <c r="T198" s="192">
        <v>2831884</v>
      </c>
      <c r="U198" s="192">
        <v>2603278</v>
      </c>
      <c r="V198" s="192">
        <v>2716384</v>
      </c>
      <c r="W198" s="192">
        <v>2717182</v>
      </c>
      <c r="X198" s="10">
        <v>2717182</v>
      </c>
      <c r="Y198" s="10">
        <v>4528637</v>
      </c>
      <c r="Z198" s="16"/>
      <c r="AA198" s="11"/>
    </row>
    <row r="199" spans="1:27" x14ac:dyDescent="0.25">
      <c r="A199" s="20">
        <v>3276</v>
      </c>
      <c r="B199" s="21" t="s">
        <v>239</v>
      </c>
      <c r="C199" s="43">
        <v>676506</v>
      </c>
      <c r="D199" s="43">
        <v>1024641</v>
      </c>
      <c r="E199" s="43">
        <v>1063217</v>
      </c>
      <c r="F199" s="43">
        <v>1488504</v>
      </c>
      <c r="G199" s="43">
        <v>70815</v>
      </c>
      <c r="H199" s="34">
        <v>0</v>
      </c>
      <c r="I199" s="34">
        <v>0</v>
      </c>
      <c r="J199" s="34">
        <v>0</v>
      </c>
      <c r="K199" s="10">
        <v>0</v>
      </c>
      <c r="L199" s="192">
        <v>0</v>
      </c>
      <c r="M199" s="192">
        <v>0</v>
      </c>
      <c r="N199" s="10">
        <v>0</v>
      </c>
      <c r="O199" s="10">
        <v>524594</v>
      </c>
      <c r="P199" s="10">
        <v>2373.36</v>
      </c>
      <c r="Q199" s="192">
        <v>19980</v>
      </c>
      <c r="R199" s="16"/>
      <c r="S199" s="16"/>
      <c r="T199" s="192">
        <v>25832</v>
      </c>
      <c r="U199" s="192">
        <v>24565</v>
      </c>
      <c r="V199" s="192">
        <v>25199</v>
      </c>
      <c r="W199" s="192">
        <v>25198</v>
      </c>
      <c r="X199" s="10">
        <v>25198</v>
      </c>
      <c r="Y199" s="10">
        <v>41998</v>
      </c>
      <c r="Z199" s="16"/>
      <c r="AA199" s="11"/>
    </row>
    <row r="200" spans="1:27" x14ac:dyDescent="0.25">
      <c r="A200" s="20">
        <v>3290</v>
      </c>
      <c r="B200" s="21" t="s">
        <v>240</v>
      </c>
      <c r="C200" s="43">
        <v>4896872</v>
      </c>
      <c r="D200" s="43">
        <v>8533348</v>
      </c>
      <c r="E200" s="43">
        <v>8393888</v>
      </c>
      <c r="F200" s="43">
        <v>11751443</v>
      </c>
      <c r="G200" s="43">
        <v>559067</v>
      </c>
      <c r="H200" s="34">
        <v>0</v>
      </c>
      <c r="I200" s="34">
        <v>0</v>
      </c>
      <c r="J200" s="34">
        <v>0</v>
      </c>
      <c r="K200" s="10">
        <v>0</v>
      </c>
      <c r="L200" s="192">
        <v>304077</v>
      </c>
      <c r="M200" s="192">
        <v>304077</v>
      </c>
      <c r="N200" s="10">
        <v>304078.13</v>
      </c>
      <c r="O200" s="10">
        <v>3779006</v>
      </c>
      <c r="P200" s="10">
        <v>17096.91</v>
      </c>
      <c r="Q200" s="192">
        <v>44305</v>
      </c>
      <c r="R200" s="16"/>
      <c r="S200" s="16"/>
      <c r="T200" s="192">
        <v>360157</v>
      </c>
      <c r="U200" s="192">
        <v>336705</v>
      </c>
      <c r="V200" s="192">
        <v>348431</v>
      </c>
      <c r="W200" s="192">
        <v>348431</v>
      </c>
      <c r="X200" s="10">
        <v>348431</v>
      </c>
      <c r="Y200" s="10">
        <v>580718</v>
      </c>
      <c r="Z200" s="16"/>
      <c r="AA200" s="11"/>
    </row>
    <row r="201" spans="1:27" x14ac:dyDescent="0.25">
      <c r="A201" s="20">
        <v>3297</v>
      </c>
      <c r="B201" s="21" t="s">
        <v>241</v>
      </c>
      <c r="C201" s="43">
        <v>778362</v>
      </c>
      <c r="D201" s="43">
        <v>1607941</v>
      </c>
      <c r="E201" s="43">
        <v>1491439</v>
      </c>
      <c r="F201" s="43">
        <v>2088015</v>
      </c>
      <c r="G201" s="43">
        <v>99336</v>
      </c>
      <c r="H201" s="34">
        <v>0</v>
      </c>
      <c r="I201" s="34">
        <v>0</v>
      </c>
      <c r="J201" s="34">
        <v>0</v>
      </c>
      <c r="K201" s="10">
        <v>0</v>
      </c>
      <c r="L201" s="192">
        <v>0</v>
      </c>
      <c r="M201" s="192">
        <v>0</v>
      </c>
      <c r="N201" s="10">
        <v>0</v>
      </c>
      <c r="O201" s="10">
        <v>925274</v>
      </c>
      <c r="P201" s="10">
        <v>4186.1099999999997</v>
      </c>
      <c r="Q201" s="192">
        <v>130020</v>
      </c>
      <c r="R201" s="16"/>
      <c r="S201" s="16"/>
      <c r="T201" s="192">
        <v>72279</v>
      </c>
      <c r="U201" s="192">
        <v>64972</v>
      </c>
      <c r="V201" s="192">
        <v>68626</v>
      </c>
      <c r="W201" s="192">
        <v>68625</v>
      </c>
      <c r="X201" s="10">
        <v>68625</v>
      </c>
      <c r="Y201" s="10">
        <v>114377</v>
      </c>
      <c r="Z201" s="16"/>
      <c r="AA201" s="11"/>
    </row>
    <row r="202" spans="1:27" x14ac:dyDescent="0.25">
      <c r="A202" s="20">
        <v>1897</v>
      </c>
      <c r="B202" s="21" t="s">
        <v>242</v>
      </c>
      <c r="C202" s="43">
        <v>10116</v>
      </c>
      <c r="D202" s="43">
        <v>18091</v>
      </c>
      <c r="E202" s="43">
        <v>17629</v>
      </c>
      <c r="F202" s="43">
        <v>24682</v>
      </c>
      <c r="G202" s="43">
        <v>1174</v>
      </c>
      <c r="H202" s="34">
        <v>969</v>
      </c>
      <c r="I202" s="34">
        <v>606</v>
      </c>
      <c r="J202" s="34">
        <v>848</v>
      </c>
      <c r="K202" s="10">
        <v>0</v>
      </c>
      <c r="L202" s="192">
        <v>0</v>
      </c>
      <c r="M202" s="192">
        <v>0</v>
      </c>
      <c r="N202" s="10">
        <v>0</v>
      </c>
      <c r="O202" s="10">
        <v>304962</v>
      </c>
      <c r="P202" s="10">
        <v>1379.7</v>
      </c>
      <c r="Q202" s="192">
        <v>5940</v>
      </c>
      <c r="R202" s="16"/>
      <c r="S202" s="16"/>
      <c r="T202" s="192">
        <v>43510</v>
      </c>
      <c r="U202" s="192">
        <v>40790</v>
      </c>
      <c r="V202" s="192">
        <v>42150</v>
      </c>
      <c r="W202" s="192">
        <v>42150</v>
      </c>
      <c r="X202" s="10">
        <v>42150</v>
      </c>
      <c r="Y202" s="10">
        <v>70250</v>
      </c>
      <c r="Z202" s="16"/>
      <c r="AA202" s="11"/>
    </row>
    <row r="203" spans="1:27" x14ac:dyDescent="0.25">
      <c r="A203" s="20">
        <v>3304</v>
      </c>
      <c r="B203" s="21" t="s">
        <v>243</v>
      </c>
      <c r="C203" s="43">
        <v>547109</v>
      </c>
      <c r="D203" s="43">
        <v>908476</v>
      </c>
      <c r="E203" s="43">
        <v>909741</v>
      </c>
      <c r="F203" s="43">
        <v>1273638</v>
      </c>
      <c r="G203" s="43">
        <v>60592</v>
      </c>
      <c r="H203" s="34">
        <v>0</v>
      </c>
      <c r="I203" s="34">
        <v>0</v>
      </c>
      <c r="J203" s="34">
        <v>0</v>
      </c>
      <c r="K203" s="10">
        <v>0</v>
      </c>
      <c r="L203" s="192">
        <v>0</v>
      </c>
      <c r="M203" s="192">
        <v>0</v>
      </c>
      <c r="N203" s="10">
        <v>0</v>
      </c>
      <c r="O203" s="10">
        <v>490462</v>
      </c>
      <c r="P203" s="10">
        <v>2218.94</v>
      </c>
      <c r="Q203" s="192">
        <v>25640</v>
      </c>
      <c r="R203" s="16"/>
      <c r="S203" s="16"/>
      <c r="T203" s="192">
        <v>1790</v>
      </c>
      <c r="U203" s="192">
        <v>1678</v>
      </c>
      <c r="V203" s="192">
        <v>1734</v>
      </c>
      <c r="W203" s="192">
        <v>1734</v>
      </c>
      <c r="X203" s="10">
        <v>1734</v>
      </c>
      <c r="Y203" s="10">
        <v>2890</v>
      </c>
      <c r="Z203" s="16"/>
      <c r="AA203" s="11"/>
    </row>
    <row r="204" spans="1:27" x14ac:dyDescent="0.25">
      <c r="A204" s="20">
        <v>3311</v>
      </c>
      <c r="B204" s="21" t="s">
        <v>244</v>
      </c>
      <c r="C204" s="43">
        <v>2007040</v>
      </c>
      <c r="D204" s="43">
        <v>3561532</v>
      </c>
      <c r="E204" s="43">
        <v>3480357</v>
      </c>
      <c r="F204" s="43">
        <v>4872500</v>
      </c>
      <c r="G204" s="43">
        <v>231806</v>
      </c>
      <c r="H204" s="34">
        <v>0</v>
      </c>
      <c r="I204" s="34">
        <v>0</v>
      </c>
      <c r="J204" s="34">
        <v>0</v>
      </c>
      <c r="K204" s="10">
        <v>145724</v>
      </c>
      <c r="L204" s="192">
        <v>232436</v>
      </c>
      <c r="M204" s="192">
        <v>232436</v>
      </c>
      <c r="N204" s="10">
        <v>232436.33</v>
      </c>
      <c r="O204" s="10">
        <v>1601978</v>
      </c>
      <c r="P204" s="10">
        <v>7247.64</v>
      </c>
      <c r="Q204" s="192">
        <v>44960</v>
      </c>
      <c r="R204" s="16"/>
      <c r="S204" s="16"/>
      <c r="T204" s="192">
        <v>143024</v>
      </c>
      <c r="U204" s="192">
        <v>134086</v>
      </c>
      <c r="V204" s="192">
        <v>138555</v>
      </c>
      <c r="W204" s="192">
        <v>138556</v>
      </c>
      <c r="X204" s="10">
        <v>138556</v>
      </c>
      <c r="Y204" s="10">
        <v>230924</v>
      </c>
      <c r="Z204" s="16"/>
      <c r="AA204" s="11"/>
    </row>
    <row r="205" spans="1:27" x14ac:dyDescent="0.25">
      <c r="A205" s="20">
        <v>3318</v>
      </c>
      <c r="B205" s="21" t="s">
        <v>245</v>
      </c>
      <c r="C205" s="43">
        <v>394822</v>
      </c>
      <c r="D205" s="43">
        <v>688786</v>
      </c>
      <c r="E205" s="43">
        <v>677255</v>
      </c>
      <c r="F205" s="43">
        <v>948156</v>
      </c>
      <c r="G205" s="43">
        <v>45108</v>
      </c>
      <c r="H205" s="34">
        <v>0</v>
      </c>
      <c r="I205" s="34">
        <v>0</v>
      </c>
      <c r="J205" s="34">
        <v>0</v>
      </c>
      <c r="K205" s="10">
        <v>0</v>
      </c>
      <c r="L205" s="192">
        <v>48557</v>
      </c>
      <c r="M205" s="192">
        <v>48557</v>
      </c>
      <c r="N205" s="10">
        <v>48556.58</v>
      </c>
      <c r="O205" s="10">
        <v>358386</v>
      </c>
      <c r="P205" s="10">
        <v>1621.4</v>
      </c>
      <c r="Q205" s="192">
        <v>21415</v>
      </c>
      <c r="R205" s="16"/>
      <c r="S205" s="16"/>
      <c r="T205" s="192">
        <v>21434</v>
      </c>
      <c r="U205" s="192">
        <v>16296</v>
      </c>
      <c r="V205" s="192">
        <v>18866</v>
      </c>
      <c r="W205" s="192">
        <v>18865</v>
      </c>
      <c r="X205" s="10">
        <v>18865</v>
      </c>
      <c r="Y205" s="10">
        <v>31442</v>
      </c>
      <c r="Z205" s="16"/>
      <c r="AA205" s="11"/>
    </row>
    <row r="206" spans="1:27" x14ac:dyDescent="0.25">
      <c r="A206" s="20">
        <v>3325</v>
      </c>
      <c r="B206" s="21" t="s">
        <v>246</v>
      </c>
      <c r="C206" s="43">
        <v>414509</v>
      </c>
      <c r="D206" s="43">
        <v>968661</v>
      </c>
      <c r="E206" s="43">
        <v>864481</v>
      </c>
      <c r="F206" s="43">
        <v>1210274</v>
      </c>
      <c r="G206" s="43">
        <v>57578</v>
      </c>
      <c r="H206" s="34">
        <v>0</v>
      </c>
      <c r="I206" s="34">
        <v>0</v>
      </c>
      <c r="J206" s="34">
        <v>0</v>
      </c>
      <c r="K206" s="10">
        <v>0</v>
      </c>
      <c r="L206" s="192">
        <v>0</v>
      </c>
      <c r="M206" s="192">
        <v>0</v>
      </c>
      <c r="N206" s="10">
        <v>0</v>
      </c>
      <c r="O206" s="10">
        <v>606956</v>
      </c>
      <c r="P206" s="10">
        <v>2745.98</v>
      </c>
      <c r="Q206" s="192">
        <v>48100</v>
      </c>
      <c r="R206" s="16"/>
      <c r="S206" s="16"/>
      <c r="T206" s="192">
        <v>34244</v>
      </c>
      <c r="U206" s="192">
        <v>32104</v>
      </c>
      <c r="V206" s="192">
        <v>33174</v>
      </c>
      <c r="W206" s="192">
        <v>33174</v>
      </c>
      <c r="X206" s="10">
        <v>33174</v>
      </c>
      <c r="Y206" s="10">
        <v>55290</v>
      </c>
      <c r="Z206" s="16"/>
      <c r="AA206" s="11"/>
    </row>
    <row r="207" spans="1:27" x14ac:dyDescent="0.25">
      <c r="A207" s="20">
        <v>3332</v>
      </c>
      <c r="B207" s="21" t="s">
        <v>247</v>
      </c>
      <c r="C207" s="43">
        <v>1217161</v>
      </c>
      <c r="D207" s="43">
        <v>1918990</v>
      </c>
      <c r="E207" s="43">
        <v>1960094</v>
      </c>
      <c r="F207" s="43">
        <v>2744132</v>
      </c>
      <c r="G207" s="43">
        <v>130550</v>
      </c>
      <c r="H207" s="34">
        <v>0</v>
      </c>
      <c r="I207" s="34">
        <v>0</v>
      </c>
      <c r="J207" s="34">
        <v>0</v>
      </c>
      <c r="K207" s="10">
        <v>0</v>
      </c>
      <c r="L207" s="192">
        <v>94726</v>
      </c>
      <c r="M207" s="192">
        <v>94726</v>
      </c>
      <c r="N207" s="10">
        <v>94725.02</v>
      </c>
      <c r="O207" s="10">
        <v>765744</v>
      </c>
      <c r="P207" s="10">
        <v>3464.37</v>
      </c>
      <c r="Q207" s="192">
        <v>12775</v>
      </c>
      <c r="R207" s="16"/>
      <c r="S207" s="16"/>
      <c r="T207" s="192">
        <v>66876</v>
      </c>
      <c r="U207" s="192">
        <v>62696</v>
      </c>
      <c r="V207" s="192">
        <v>64786</v>
      </c>
      <c r="W207" s="192">
        <v>64786</v>
      </c>
      <c r="X207" s="10">
        <v>64786</v>
      </c>
      <c r="Y207" s="10">
        <v>107977</v>
      </c>
      <c r="Z207" s="16"/>
      <c r="AA207" s="11"/>
    </row>
    <row r="208" spans="1:27" x14ac:dyDescent="0.25">
      <c r="A208" s="20">
        <v>3339</v>
      </c>
      <c r="B208" s="21" t="s">
        <v>248</v>
      </c>
      <c r="C208" s="43">
        <v>3295561</v>
      </c>
      <c r="D208" s="43">
        <v>5827959</v>
      </c>
      <c r="E208" s="43">
        <v>5702200</v>
      </c>
      <c r="F208" s="43">
        <v>7983080</v>
      </c>
      <c r="G208" s="43">
        <v>379790</v>
      </c>
      <c r="H208" s="34">
        <v>0</v>
      </c>
      <c r="I208" s="34">
        <v>0</v>
      </c>
      <c r="J208" s="34">
        <v>0</v>
      </c>
      <c r="K208" s="10">
        <v>0</v>
      </c>
      <c r="L208" s="192">
        <v>0</v>
      </c>
      <c r="M208" s="192">
        <v>0</v>
      </c>
      <c r="N208" s="10">
        <v>0</v>
      </c>
      <c r="O208" s="10">
        <v>2844086</v>
      </c>
      <c r="P208" s="10">
        <v>12867.17</v>
      </c>
      <c r="Q208" s="192">
        <v>111545</v>
      </c>
      <c r="R208" s="16"/>
      <c r="S208" s="16"/>
      <c r="T208" s="192">
        <v>220503</v>
      </c>
      <c r="U208" s="192">
        <v>206722</v>
      </c>
      <c r="V208" s="192">
        <v>213612</v>
      </c>
      <c r="W208" s="192">
        <v>213613</v>
      </c>
      <c r="X208" s="10">
        <v>213613</v>
      </c>
      <c r="Y208" s="10">
        <v>356020</v>
      </c>
      <c r="Z208" s="16"/>
      <c r="AA208" s="11"/>
    </row>
    <row r="209" spans="1:27" x14ac:dyDescent="0.25">
      <c r="A209" s="20">
        <v>3360</v>
      </c>
      <c r="B209" s="21" t="s">
        <v>249</v>
      </c>
      <c r="C209" s="43">
        <v>1355663</v>
      </c>
      <c r="D209" s="43">
        <v>2396589</v>
      </c>
      <c r="E209" s="43">
        <v>2345158</v>
      </c>
      <c r="F209" s="43">
        <v>3283221</v>
      </c>
      <c r="G209" s="43">
        <v>156197</v>
      </c>
      <c r="H209" s="34">
        <v>0</v>
      </c>
      <c r="I209" s="34">
        <v>0</v>
      </c>
      <c r="J209" s="34">
        <v>0</v>
      </c>
      <c r="K209" s="10">
        <v>95210</v>
      </c>
      <c r="L209" s="192">
        <v>184675</v>
      </c>
      <c r="M209" s="192">
        <v>184675</v>
      </c>
      <c r="N209" s="10">
        <v>184675.79</v>
      </c>
      <c r="O209" s="10">
        <v>1052156</v>
      </c>
      <c r="P209" s="10">
        <v>4760.1499999999996</v>
      </c>
      <c r="Q209" s="192">
        <v>67260</v>
      </c>
      <c r="R209" s="16"/>
      <c r="S209" s="16"/>
      <c r="T209" s="192">
        <v>83737</v>
      </c>
      <c r="U209" s="192">
        <v>77151</v>
      </c>
      <c r="V209" s="192">
        <v>80444</v>
      </c>
      <c r="W209" s="192">
        <v>83149</v>
      </c>
      <c r="X209" s="10">
        <v>83149</v>
      </c>
      <c r="Y209" s="10">
        <v>133171</v>
      </c>
      <c r="Z209" s="16"/>
      <c r="AA209" s="11"/>
    </row>
    <row r="210" spans="1:27" x14ac:dyDescent="0.25">
      <c r="A210" s="20">
        <v>3367</v>
      </c>
      <c r="B210" s="21" t="s">
        <v>250</v>
      </c>
      <c r="C210" s="43">
        <v>936130</v>
      </c>
      <c r="D210" s="43">
        <v>1729021</v>
      </c>
      <c r="E210" s="43">
        <v>1665720</v>
      </c>
      <c r="F210" s="43">
        <v>2332007</v>
      </c>
      <c r="G210" s="43">
        <v>110944</v>
      </c>
      <c r="H210" s="34">
        <v>0</v>
      </c>
      <c r="I210" s="34">
        <v>0</v>
      </c>
      <c r="J210" s="34">
        <v>0</v>
      </c>
      <c r="K210" s="10">
        <v>0</v>
      </c>
      <c r="L210" s="192">
        <v>0</v>
      </c>
      <c r="M210" s="192">
        <v>0</v>
      </c>
      <c r="N210" s="10">
        <v>0</v>
      </c>
      <c r="O210" s="10">
        <v>785778</v>
      </c>
      <c r="P210" s="10">
        <v>3555</v>
      </c>
      <c r="Q210" s="192">
        <v>21025</v>
      </c>
      <c r="R210" s="16"/>
      <c r="S210" s="16"/>
      <c r="T210" s="192">
        <v>61656</v>
      </c>
      <c r="U210" s="192">
        <v>57657</v>
      </c>
      <c r="V210" s="192">
        <v>59657</v>
      </c>
      <c r="W210" s="192">
        <v>59657</v>
      </c>
      <c r="X210" s="10">
        <v>59657</v>
      </c>
      <c r="Y210" s="10">
        <v>99427</v>
      </c>
      <c r="Z210" s="16"/>
      <c r="AA210" s="11"/>
    </row>
    <row r="211" spans="1:27" x14ac:dyDescent="0.25">
      <c r="A211" s="20">
        <v>3381</v>
      </c>
      <c r="B211" s="21" t="s">
        <v>251</v>
      </c>
      <c r="C211" s="43">
        <v>1656456</v>
      </c>
      <c r="D211" s="43">
        <v>3212347</v>
      </c>
      <c r="E211" s="43">
        <v>3043002</v>
      </c>
      <c r="F211" s="43">
        <v>4260203</v>
      </c>
      <c r="G211" s="43">
        <v>202676</v>
      </c>
      <c r="H211" s="34">
        <v>0</v>
      </c>
      <c r="I211" s="34">
        <v>0</v>
      </c>
      <c r="J211" s="34">
        <v>0</v>
      </c>
      <c r="K211" s="10">
        <v>0</v>
      </c>
      <c r="L211" s="192">
        <v>0</v>
      </c>
      <c r="M211" s="192">
        <v>0</v>
      </c>
      <c r="N211" s="10">
        <v>0</v>
      </c>
      <c r="O211" s="10">
        <v>1661338</v>
      </c>
      <c r="P211" s="10">
        <v>7516.2</v>
      </c>
      <c r="Q211" s="192">
        <v>20085</v>
      </c>
      <c r="R211" s="16"/>
      <c r="S211" s="16"/>
      <c r="T211" s="192">
        <v>196683</v>
      </c>
      <c r="U211" s="192">
        <v>271677</v>
      </c>
      <c r="V211" s="192">
        <v>234180</v>
      </c>
      <c r="W211" s="192">
        <v>234181</v>
      </c>
      <c r="X211" s="10">
        <v>234181</v>
      </c>
      <c r="Y211" s="10">
        <v>390299</v>
      </c>
      <c r="Z211" s="16"/>
      <c r="AA211" s="11"/>
    </row>
    <row r="212" spans="1:27" x14ac:dyDescent="0.25">
      <c r="A212" s="20">
        <v>3409</v>
      </c>
      <c r="B212" s="21" t="s">
        <v>252</v>
      </c>
      <c r="C212" s="43">
        <v>1957055</v>
      </c>
      <c r="D212" s="43">
        <v>3768568</v>
      </c>
      <c r="E212" s="43">
        <v>3578514</v>
      </c>
      <c r="F212" s="43">
        <v>5009921</v>
      </c>
      <c r="G212" s="43">
        <v>238343</v>
      </c>
      <c r="H212" s="34">
        <v>0</v>
      </c>
      <c r="I212" s="34">
        <v>0</v>
      </c>
      <c r="J212" s="34">
        <v>0</v>
      </c>
      <c r="K212" s="10">
        <v>0</v>
      </c>
      <c r="L212" s="192">
        <v>0</v>
      </c>
      <c r="M212" s="192">
        <v>0</v>
      </c>
      <c r="N212" s="10">
        <v>0</v>
      </c>
      <c r="O212" s="10">
        <v>1566362</v>
      </c>
      <c r="P212" s="10">
        <v>7086.51</v>
      </c>
      <c r="Q212" s="192">
        <v>129660</v>
      </c>
      <c r="R212" s="16"/>
      <c r="S212" s="16"/>
      <c r="T212" s="192">
        <v>156544</v>
      </c>
      <c r="U212" s="192">
        <v>146760</v>
      </c>
      <c r="V212" s="192">
        <v>149326</v>
      </c>
      <c r="W212" s="192">
        <v>150876</v>
      </c>
      <c r="X212" s="10">
        <v>150876</v>
      </c>
      <c r="Y212" s="10">
        <v>251462</v>
      </c>
      <c r="Z212" s="16"/>
      <c r="AA212" s="11"/>
    </row>
    <row r="213" spans="1:27" x14ac:dyDescent="0.25">
      <c r="A213" s="20">
        <v>3427</v>
      </c>
      <c r="B213" s="21" t="s">
        <v>253</v>
      </c>
      <c r="C213" s="43">
        <v>298588</v>
      </c>
      <c r="D213" s="43">
        <v>528586</v>
      </c>
      <c r="E213" s="43">
        <v>516984</v>
      </c>
      <c r="F213" s="43">
        <v>723778</v>
      </c>
      <c r="G213" s="43">
        <v>34433</v>
      </c>
      <c r="H213" s="34">
        <v>0</v>
      </c>
      <c r="I213" s="34">
        <v>0</v>
      </c>
      <c r="J213" s="34">
        <v>0</v>
      </c>
      <c r="K213" s="10">
        <v>19174</v>
      </c>
      <c r="L213" s="192">
        <v>39005</v>
      </c>
      <c r="M213" s="192">
        <v>39005</v>
      </c>
      <c r="N213" s="10">
        <v>39004.07</v>
      </c>
      <c r="O213" s="10">
        <v>218148</v>
      </c>
      <c r="P213" s="10">
        <v>986.94</v>
      </c>
      <c r="Q213" s="192">
        <v>14150</v>
      </c>
      <c r="R213" s="16"/>
      <c r="S213" s="16"/>
      <c r="T213" s="192">
        <v>17119</v>
      </c>
      <c r="U213" s="192">
        <v>16049</v>
      </c>
      <c r="V213" s="192">
        <v>16584</v>
      </c>
      <c r="W213" s="192">
        <v>16583</v>
      </c>
      <c r="X213" s="10">
        <v>16583</v>
      </c>
      <c r="Y213" s="10">
        <v>27641</v>
      </c>
      <c r="Z213" s="16"/>
      <c r="AA213" s="11"/>
    </row>
    <row r="214" spans="1:27" x14ac:dyDescent="0.25">
      <c r="A214" s="20">
        <v>3428</v>
      </c>
      <c r="B214" s="21" t="s">
        <v>254</v>
      </c>
      <c r="C214" s="43">
        <v>794135</v>
      </c>
      <c r="D214" s="43">
        <v>1445570</v>
      </c>
      <c r="E214" s="43">
        <v>1399816</v>
      </c>
      <c r="F214" s="43">
        <v>1959742</v>
      </c>
      <c r="G214" s="43">
        <v>93233</v>
      </c>
      <c r="H214" s="34">
        <v>0</v>
      </c>
      <c r="I214" s="34">
        <v>0</v>
      </c>
      <c r="J214" s="34">
        <v>0</v>
      </c>
      <c r="K214" s="10">
        <v>0</v>
      </c>
      <c r="L214" s="192">
        <v>0</v>
      </c>
      <c r="M214" s="192">
        <v>0</v>
      </c>
      <c r="N214" s="10">
        <v>0</v>
      </c>
      <c r="O214" s="10">
        <v>570598</v>
      </c>
      <c r="P214" s="10">
        <v>2581.4899999999998</v>
      </c>
      <c r="Q214" s="192">
        <v>61890</v>
      </c>
      <c r="R214" s="16"/>
      <c r="S214" s="16"/>
      <c r="T214" s="192">
        <v>42343</v>
      </c>
      <c r="U214" s="192">
        <v>39697</v>
      </c>
      <c r="V214" s="192">
        <v>41019</v>
      </c>
      <c r="W214" s="192">
        <v>41020</v>
      </c>
      <c r="X214" s="10">
        <v>41020</v>
      </c>
      <c r="Y214" s="10">
        <v>68366</v>
      </c>
      <c r="Z214" s="16"/>
      <c r="AA214" s="11"/>
    </row>
    <row r="215" spans="1:27" x14ac:dyDescent="0.25">
      <c r="A215" s="20">
        <v>3430</v>
      </c>
      <c r="B215" s="21" t="s">
        <v>255</v>
      </c>
      <c r="C215" s="43">
        <v>4132740</v>
      </c>
      <c r="D215" s="43">
        <v>7357122</v>
      </c>
      <c r="E215" s="43">
        <v>7181164</v>
      </c>
      <c r="F215" s="43">
        <v>10053629</v>
      </c>
      <c r="G215" s="43">
        <v>478294</v>
      </c>
      <c r="H215" s="34">
        <v>0</v>
      </c>
      <c r="I215" s="34">
        <v>0</v>
      </c>
      <c r="J215" s="34">
        <v>0</v>
      </c>
      <c r="K215" s="10">
        <v>250852</v>
      </c>
      <c r="L215" s="192">
        <v>0</v>
      </c>
      <c r="M215" s="192">
        <v>0</v>
      </c>
      <c r="N215" s="10">
        <v>0</v>
      </c>
      <c r="O215" s="10">
        <v>2714236</v>
      </c>
      <c r="P215" s="10">
        <v>12279.7</v>
      </c>
      <c r="Q215" s="192">
        <v>46570</v>
      </c>
      <c r="R215" s="16"/>
      <c r="S215" s="16"/>
      <c r="T215" s="192">
        <v>315106</v>
      </c>
      <c r="U215" s="192">
        <v>286992</v>
      </c>
      <c r="V215" s="192">
        <v>301048</v>
      </c>
      <c r="W215" s="192">
        <v>301049</v>
      </c>
      <c r="X215" s="10">
        <v>301049</v>
      </c>
      <c r="Y215" s="10">
        <v>501748</v>
      </c>
      <c r="Z215" s="16"/>
      <c r="AA215" s="11"/>
    </row>
    <row r="216" spans="1:27" x14ac:dyDescent="0.25">
      <c r="A216" s="20">
        <v>3434</v>
      </c>
      <c r="B216" s="21" t="s">
        <v>256</v>
      </c>
      <c r="C216" s="43">
        <v>1083006</v>
      </c>
      <c r="D216" s="43">
        <v>1983487</v>
      </c>
      <c r="E216" s="43">
        <v>1916558</v>
      </c>
      <c r="F216" s="43">
        <v>2683182</v>
      </c>
      <c r="G216" s="43">
        <v>127650</v>
      </c>
      <c r="H216" s="34">
        <v>0</v>
      </c>
      <c r="I216" s="34">
        <v>0</v>
      </c>
      <c r="J216" s="34">
        <v>0</v>
      </c>
      <c r="K216" s="10">
        <v>62878</v>
      </c>
      <c r="L216" s="192">
        <v>187063</v>
      </c>
      <c r="M216" s="192">
        <v>187063</v>
      </c>
      <c r="N216" s="10">
        <v>187063.92</v>
      </c>
      <c r="O216" s="10">
        <v>705642</v>
      </c>
      <c r="P216" s="10">
        <v>3192.45</v>
      </c>
      <c r="Q216" s="192">
        <v>120645</v>
      </c>
      <c r="R216" s="16"/>
      <c r="S216" s="16"/>
      <c r="T216" s="192">
        <v>57711</v>
      </c>
      <c r="U216" s="192">
        <v>54104</v>
      </c>
      <c r="V216" s="192">
        <v>55907</v>
      </c>
      <c r="W216" s="192">
        <v>55907</v>
      </c>
      <c r="X216" s="10">
        <v>55907</v>
      </c>
      <c r="Y216" s="10">
        <v>93179</v>
      </c>
      <c r="Z216" s="16"/>
      <c r="AA216" s="11"/>
    </row>
    <row r="217" spans="1:27" x14ac:dyDescent="0.25">
      <c r="A217" s="20">
        <v>3437</v>
      </c>
      <c r="B217" s="21" t="s">
        <v>257</v>
      </c>
      <c r="C217" s="43">
        <v>1035617</v>
      </c>
      <c r="D217" s="43">
        <v>2411168</v>
      </c>
      <c r="E217" s="43">
        <v>2154240</v>
      </c>
      <c r="F217" s="43">
        <v>3015937</v>
      </c>
      <c r="G217" s="43">
        <v>143481</v>
      </c>
      <c r="H217" s="34">
        <v>0</v>
      </c>
      <c r="I217" s="34">
        <v>0</v>
      </c>
      <c r="J217" s="34">
        <v>0</v>
      </c>
      <c r="K217" s="10">
        <v>0</v>
      </c>
      <c r="L217" s="192">
        <v>0</v>
      </c>
      <c r="M217" s="192">
        <v>0</v>
      </c>
      <c r="N217" s="10">
        <v>0</v>
      </c>
      <c r="O217" s="10">
        <v>2781758</v>
      </c>
      <c r="P217" s="10">
        <v>12585.18</v>
      </c>
      <c r="Q217" s="192">
        <v>80765</v>
      </c>
      <c r="R217" s="16"/>
      <c r="S217" s="16"/>
      <c r="T217" s="192">
        <v>247570</v>
      </c>
      <c r="U217" s="192">
        <v>232097</v>
      </c>
      <c r="V217" s="192">
        <v>239834</v>
      </c>
      <c r="W217" s="192">
        <v>239833</v>
      </c>
      <c r="X217" s="10">
        <v>239833</v>
      </c>
      <c r="Y217" s="10">
        <v>399723</v>
      </c>
      <c r="Z217" s="16"/>
      <c r="AA217" s="11"/>
    </row>
    <row r="218" spans="1:27" x14ac:dyDescent="0.25">
      <c r="A218" s="20">
        <v>3444</v>
      </c>
      <c r="B218" s="21" t="s">
        <v>258</v>
      </c>
      <c r="C218" s="43">
        <v>3007356</v>
      </c>
      <c r="D218" s="43">
        <v>5556157</v>
      </c>
      <c r="E218" s="43">
        <v>5352196</v>
      </c>
      <c r="F218" s="43">
        <v>7493074</v>
      </c>
      <c r="G218" s="43">
        <v>356478</v>
      </c>
      <c r="H218" s="34">
        <v>0</v>
      </c>
      <c r="I218" s="34">
        <v>0</v>
      </c>
      <c r="J218" s="34">
        <v>0</v>
      </c>
      <c r="K218" s="10">
        <v>0</v>
      </c>
      <c r="L218" s="192">
        <v>0</v>
      </c>
      <c r="M218" s="192">
        <v>0</v>
      </c>
      <c r="N218" s="10">
        <v>0</v>
      </c>
      <c r="O218" s="10">
        <v>2549512</v>
      </c>
      <c r="P218" s="10">
        <v>11534.46</v>
      </c>
      <c r="Q218" s="192">
        <v>102640</v>
      </c>
      <c r="R218" s="16"/>
      <c r="S218" s="16"/>
      <c r="T218" s="192">
        <v>200093</v>
      </c>
      <c r="U218" s="192">
        <v>187587</v>
      </c>
      <c r="V218" s="192">
        <v>193841</v>
      </c>
      <c r="W218" s="192">
        <v>193840</v>
      </c>
      <c r="X218" s="10">
        <v>193840</v>
      </c>
      <c r="Y218" s="10">
        <v>323067</v>
      </c>
      <c r="Z218" s="16"/>
      <c r="AA218" s="11"/>
    </row>
    <row r="219" spans="1:27" x14ac:dyDescent="0.25">
      <c r="A219" s="20">
        <v>3479</v>
      </c>
      <c r="B219" s="21" t="s">
        <v>259</v>
      </c>
      <c r="C219" s="43">
        <v>149291</v>
      </c>
      <c r="D219" s="43">
        <v>230786</v>
      </c>
      <c r="E219" s="43">
        <v>237548</v>
      </c>
      <c r="F219" s="43">
        <v>332568</v>
      </c>
      <c r="G219" s="43">
        <v>15822</v>
      </c>
      <c r="H219" s="34">
        <v>0</v>
      </c>
      <c r="I219" s="34">
        <v>0</v>
      </c>
      <c r="J219" s="34">
        <v>0</v>
      </c>
      <c r="K219" s="10">
        <v>0</v>
      </c>
      <c r="L219" s="192">
        <v>0</v>
      </c>
      <c r="M219" s="192">
        <v>0</v>
      </c>
      <c r="N219" s="10">
        <v>0</v>
      </c>
      <c r="O219" s="10">
        <v>2634100</v>
      </c>
      <c r="P219" s="10">
        <v>11917.15</v>
      </c>
      <c r="Q219" s="192">
        <v>76575</v>
      </c>
      <c r="R219" s="16"/>
      <c r="S219" s="16"/>
      <c r="T219" s="192">
        <v>237502</v>
      </c>
      <c r="U219" s="192">
        <v>222658</v>
      </c>
      <c r="V219" s="192">
        <v>230081</v>
      </c>
      <c r="W219" s="192">
        <v>230080</v>
      </c>
      <c r="X219" s="10">
        <v>230080</v>
      </c>
      <c r="Y219" s="10">
        <v>383467</v>
      </c>
      <c r="Z219" s="16"/>
      <c r="AA219" s="11"/>
    </row>
    <row r="220" spans="1:27" x14ac:dyDescent="0.25">
      <c r="A220" s="20">
        <v>3484</v>
      </c>
      <c r="B220" s="21" t="s">
        <v>9</v>
      </c>
      <c r="C220" s="43">
        <v>0</v>
      </c>
      <c r="D220" s="43">
        <v>0</v>
      </c>
      <c r="E220" s="43">
        <v>0</v>
      </c>
      <c r="F220" s="43">
        <v>0</v>
      </c>
      <c r="G220" s="43">
        <v>0</v>
      </c>
      <c r="H220" s="34">
        <v>0</v>
      </c>
      <c r="I220" s="34">
        <v>0</v>
      </c>
      <c r="J220" s="34">
        <v>0</v>
      </c>
      <c r="K220" s="10">
        <v>9587</v>
      </c>
      <c r="L220" s="192">
        <v>22288</v>
      </c>
      <c r="M220" s="192">
        <v>22288</v>
      </c>
      <c r="N220" s="10">
        <v>22289.18</v>
      </c>
      <c r="O220" s="10">
        <v>113526</v>
      </c>
      <c r="P220" s="10">
        <v>513.61</v>
      </c>
      <c r="Q220" s="192">
        <v>16565</v>
      </c>
      <c r="R220" s="16"/>
      <c r="S220" s="16"/>
      <c r="T220" s="192">
        <v>6068</v>
      </c>
      <c r="U220" s="192">
        <v>5689</v>
      </c>
      <c r="V220" s="192">
        <v>5879</v>
      </c>
      <c r="W220" s="192">
        <v>5879</v>
      </c>
      <c r="X220" s="10">
        <v>5879</v>
      </c>
      <c r="Y220" s="10">
        <v>9797</v>
      </c>
      <c r="Z220" s="16"/>
      <c r="AA220" s="11"/>
    </row>
    <row r="221" spans="1:27" x14ac:dyDescent="0.25">
      <c r="A221" s="20">
        <v>3500</v>
      </c>
      <c r="B221" s="21" t="s">
        <v>260</v>
      </c>
      <c r="C221" s="43">
        <v>2514674</v>
      </c>
      <c r="D221" s="43">
        <v>4305535</v>
      </c>
      <c r="E221" s="43">
        <v>4262631</v>
      </c>
      <c r="F221" s="43">
        <v>5967683</v>
      </c>
      <c r="G221" s="43">
        <v>283908</v>
      </c>
      <c r="H221" s="34">
        <v>0</v>
      </c>
      <c r="I221" s="34">
        <v>0</v>
      </c>
      <c r="J221" s="34">
        <v>0</v>
      </c>
      <c r="K221" s="10">
        <v>0</v>
      </c>
      <c r="L221" s="192">
        <v>227660</v>
      </c>
      <c r="M221" s="192">
        <v>227660</v>
      </c>
      <c r="N221" s="10">
        <v>227660.07</v>
      </c>
      <c r="O221" s="10">
        <v>1906198</v>
      </c>
      <c r="P221" s="10">
        <v>8623.99</v>
      </c>
      <c r="Q221" s="192">
        <v>160170</v>
      </c>
      <c r="R221" s="16"/>
      <c r="S221" s="16"/>
      <c r="T221" s="192">
        <v>191313</v>
      </c>
      <c r="U221" s="192">
        <v>179357</v>
      </c>
      <c r="V221" s="192">
        <v>185334</v>
      </c>
      <c r="W221" s="192">
        <v>185064</v>
      </c>
      <c r="X221" s="10">
        <v>185064</v>
      </c>
      <c r="Y221" s="10">
        <v>308981</v>
      </c>
      <c r="Z221" s="16"/>
      <c r="AA221" s="11"/>
    </row>
    <row r="222" spans="1:27" x14ac:dyDescent="0.25">
      <c r="A222" s="20">
        <v>3528</v>
      </c>
      <c r="B222" s="21" t="s">
        <v>261</v>
      </c>
      <c r="C222" s="43">
        <v>512880</v>
      </c>
      <c r="D222" s="43">
        <v>738015</v>
      </c>
      <c r="E222" s="43">
        <v>781810</v>
      </c>
      <c r="F222" s="43">
        <v>1094533</v>
      </c>
      <c r="G222" s="43">
        <v>52072</v>
      </c>
      <c r="H222" s="34">
        <v>0</v>
      </c>
      <c r="I222" s="34">
        <v>0</v>
      </c>
      <c r="J222" s="34">
        <v>0</v>
      </c>
      <c r="K222" s="10">
        <v>0</v>
      </c>
      <c r="L222" s="192">
        <v>0</v>
      </c>
      <c r="M222" s="192">
        <v>0</v>
      </c>
      <c r="N222" s="10">
        <v>0</v>
      </c>
      <c r="O222" s="10">
        <v>580244</v>
      </c>
      <c r="P222" s="10">
        <v>2625.13</v>
      </c>
      <c r="Q222" s="192">
        <v>11305</v>
      </c>
      <c r="R222" s="16"/>
      <c r="S222" s="16"/>
      <c r="T222" s="192">
        <v>40643</v>
      </c>
      <c r="U222" s="192">
        <v>38103</v>
      </c>
      <c r="V222" s="192">
        <v>39373</v>
      </c>
      <c r="W222" s="192">
        <v>39373</v>
      </c>
      <c r="X222" s="10">
        <v>39373</v>
      </c>
      <c r="Y222" s="10">
        <v>65622</v>
      </c>
      <c r="Z222" s="16"/>
      <c r="AA222" s="11"/>
    </row>
    <row r="223" spans="1:27" x14ac:dyDescent="0.25">
      <c r="A223" s="20">
        <v>3549</v>
      </c>
      <c r="B223" s="21" t="s">
        <v>262</v>
      </c>
      <c r="C223" s="43">
        <v>2294523</v>
      </c>
      <c r="D223" s="43">
        <v>6134633</v>
      </c>
      <c r="E223" s="43">
        <v>5268222</v>
      </c>
      <c r="F223" s="43">
        <v>7375511</v>
      </c>
      <c r="G223" s="43">
        <v>350885</v>
      </c>
      <c r="H223" s="34">
        <v>0</v>
      </c>
      <c r="I223" s="34">
        <v>0</v>
      </c>
      <c r="J223" s="34">
        <v>0</v>
      </c>
      <c r="K223" s="10">
        <v>0</v>
      </c>
      <c r="L223" s="192">
        <v>105074</v>
      </c>
      <c r="M223" s="192">
        <v>105074</v>
      </c>
      <c r="N223" s="10">
        <v>105073.57</v>
      </c>
      <c r="O223" s="10">
        <v>5459636</v>
      </c>
      <c r="P223" s="10">
        <v>24700.39</v>
      </c>
      <c r="Q223" s="192">
        <v>216490</v>
      </c>
      <c r="R223" s="16"/>
      <c r="S223" s="16"/>
      <c r="T223" s="192">
        <v>567297</v>
      </c>
      <c r="U223" s="192">
        <v>531117</v>
      </c>
      <c r="V223" s="192">
        <v>549207</v>
      </c>
      <c r="W223" s="192">
        <v>549207</v>
      </c>
      <c r="X223" s="10">
        <v>549207</v>
      </c>
      <c r="Y223" s="10">
        <v>915345</v>
      </c>
      <c r="Z223" s="16"/>
      <c r="AA223" s="11"/>
    </row>
    <row r="224" spans="1:27" x14ac:dyDescent="0.25">
      <c r="A224" s="20">
        <v>3612</v>
      </c>
      <c r="B224" s="21" t="s">
        <v>263</v>
      </c>
      <c r="C224" s="43">
        <v>3118956</v>
      </c>
      <c r="D224" s="43">
        <v>5299787</v>
      </c>
      <c r="E224" s="43">
        <v>5261715</v>
      </c>
      <c r="F224" s="43">
        <v>7366401</v>
      </c>
      <c r="G224" s="43">
        <v>350451</v>
      </c>
      <c r="H224" s="34">
        <v>0</v>
      </c>
      <c r="I224" s="34">
        <v>0</v>
      </c>
      <c r="J224" s="34">
        <v>0</v>
      </c>
      <c r="K224" s="10">
        <v>0</v>
      </c>
      <c r="L224" s="192">
        <v>0</v>
      </c>
      <c r="M224" s="192">
        <v>0</v>
      </c>
      <c r="N224" s="10">
        <v>0</v>
      </c>
      <c r="O224" s="10">
        <v>2604420</v>
      </c>
      <c r="P224" s="10">
        <v>11782.87</v>
      </c>
      <c r="Q224" s="192">
        <v>73635</v>
      </c>
      <c r="R224" s="16"/>
      <c r="S224" s="16"/>
      <c r="T224" s="192">
        <v>191872</v>
      </c>
      <c r="U224" s="192">
        <v>179880</v>
      </c>
      <c r="V224" s="192">
        <v>185876</v>
      </c>
      <c r="W224" s="192">
        <v>185876</v>
      </c>
      <c r="X224" s="10">
        <v>185876</v>
      </c>
      <c r="Y224" s="10">
        <v>309794</v>
      </c>
      <c r="Z224" s="16"/>
      <c r="AA224" s="11"/>
    </row>
    <row r="225" spans="1:27" x14ac:dyDescent="0.25">
      <c r="A225" s="20">
        <v>3619</v>
      </c>
      <c r="B225" s="21" t="s">
        <v>264</v>
      </c>
      <c r="C225" s="43">
        <v>76168146</v>
      </c>
      <c r="D225" s="43">
        <v>122566956</v>
      </c>
      <c r="E225" s="43">
        <v>124209439</v>
      </c>
      <c r="F225" s="43">
        <v>173893212</v>
      </c>
      <c r="G225" s="43">
        <v>8272852</v>
      </c>
      <c r="H225" s="34">
        <v>0</v>
      </c>
      <c r="I225" s="34">
        <v>0</v>
      </c>
      <c r="J225" s="34">
        <v>0</v>
      </c>
      <c r="K225" s="10">
        <v>5018688</v>
      </c>
      <c r="L225" s="192">
        <v>8225213</v>
      </c>
      <c r="M225" s="192">
        <v>8225213</v>
      </c>
      <c r="N225" s="10">
        <v>8225214.3099999996</v>
      </c>
      <c r="O225" s="10">
        <v>56115976</v>
      </c>
      <c r="P225" s="10">
        <v>253878.94</v>
      </c>
      <c r="Q225" s="192">
        <v>2119500</v>
      </c>
      <c r="R225" s="16"/>
      <c r="S225" s="16"/>
      <c r="T225" s="192">
        <v>6796241</v>
      </c>
      <c r="U225" s="192">
        <v>6769980</v>
      </c>
      <c r="V225" s="192">
        <v>6744371</v>
      </c>
      <c r="W225" s="192">
        <v>6770197</v>
      </c>
      <c r="X225" s="10">
        <v>6770197</v>
      </c>
      <c r="Y225" s="10">
        <v>11283662</v>
      </c>
      <c r="Z225" s="16"/>
      <c r="AA225" s="11"/>
    </row>
    <row r="226" spans="1:27" x14ac:dyDescent="0.25">
      <c r="A226" s="20">
        <v>3633</v>
      </c>
      <c r="B226" s="21" t="s">
        <v>265</v>
      </c>
      <c r="C226" s="43">
        <v>642835</v>
      </c>
      <c r="D226" s="43">
        <v>1131205</v>
      </c>
      <c r="E226" s="43">
        <v>1108775</v>
      </c>
      <c r="F226" s="43">
        <v>1552285</v>
      </c>
      <c r="G226" s="43">
        <v>73849</v>
      </c>
      <c r="H226" s="34">
        <v>0</v>
      </c>
      <c r="I226" s="34">
        <v>0</v>
      </c>
      <c r="J226" s="34">
        <v>0</v>
      </c>
      <c r="K226" s="10">
        <v>0</v>
      </c>
      <c r="L226" s="192">
        <v>0</v>
      </c>
      <c r="M226" s="192">
        <v>0</v>
      </c>
      <c r="N226" s="10">
        <v>0</v>
      </c>
      <c r="O226" s="10">
        <v>510496</v>
      </c>
      <c r="P226" s="10">
        <v>2309.58</v>
      </c>
      <c r="Q226" s="192">
        <v>18420</v>
      </c>
      <c r="R226" s="16"/>
      <c r="S226" s="16"/>
      <c r="T226" s="192">
        <v>48803</v>
      </c>
      <c r="U226" s="192">
        <v>49951</v>
      </c>
      <c r="V226" s="192">
        <v>49377</v>
      </c>
      <c r="W226" s="192">
        <v>49377</v>
      </c>
      <c r="X226" s="10">
        <v>49377</v>
      </c>
      <c r="Y226" s="10">
        <v>82295</v>
      </c>
      <c r="Z226" s="16"/>
      <c r="AA226" s="11"/>
    </row>
    <row r="227" spans="1:27" x14ac:dyDescent="0.25">
      <c r="A227" s="20">
        <v>3640</v>
      </c>
      <c r="B227" s="21" t="s">
        <v>266</v>
      </c>
      <c r="C227" s="43">
        <v>0</v>
      </c>
      <c r="D227" s="43">
        <v>0</v>
      </c>
      <c r="E227" s="43">
        <v>0</v>
      </c>
      <c r="F227" s="43">
        <v>0</v>
      </c>
      <c r="G227" s="43">
        <v>0</v>
      </c>
      <c r="H227" s="34">
        <v>648</v>
      </c>
      <c r="I227" s="34">
        <v>405</v>
      </c>
      <c r="J227" s="34">
        <v>566</v>
      </c>
      <c r="K227" s="10">
        <v>0</v>
      </c>
      <c r="L227" s="192">
        <v>70049</v>
      </c>
      <c r="M227" s="192">
        <v>70049</v>
      </c>
      <c r="N227" s="10">
        <v>70049.72</v>
      </c>
      <c r="O227" s="10">
        <v>437038</v>
      </c>
      <c r="P227" s="10">
        <v>1977.24</v>
      </c>
      <c r="Q227" s="192">
        <v>61210</v>
      </c>
      <c r="R227" s="16"/>
      <c r="S227" s="16"/>
      <c r="T227" s="192">
        <v>42894</v>
      </c>
      <c r="U227" s="192">
        <v>40212</v>
      </c>
      <c r="V227" s="192">
        <v>41553</v>
      </c>
      <c r="W227" s="192">
        <v>41553</v>
      </c>
      <c r="X227" s="10">
        <v>41553</v>
      </c>
      <c r="Y227" s="10">
        <v>69255</v>
      </c>
      <c r="Z227" s="16"/>
      <c r="AA227" s="11"/>
    </row>
    <row r="228" spans="1:27" x14ac:dyDescent="0.25">
      <c r="A228" s="20">
        <v>3661</v>
      </c>
      <c r="B228" s="21" t="s">
        <v>267</v>
      </c>
      <c r="C228" s="43">
        <v>685436</v>
      </c>
      <c r="D228" s="43">
        <v>1213690</v>
      </c>
      <c r="E228" s="43">
        <v>1186954</v>
      </c>
      <c r="F228" s="43">
        <v>1661736</v>
      </c>
      <c r="G228" s="43">
        <v>79056</v>
      </c>
      <c r="H228" s="34">
        <v>0</v>
      </c>
      <c r="I228" s="34">
        <v>0</v>
      </c>
      <c r="J228" s="34">
        <v>0</v>
      </c>
      <c r="K228" s="10">
        <v>0</v>
      </c>
      <c r="L228" s="192">
        <v>0</v>
      </c>
      <c r="M228" s="192">
        <v>0</v>
      </c>
      <c r="N228" s="10">
        <v>0</v>
      </c>
      <c r="O228" s="10">
        <v>597310</v>
      </c>
      <c r="P228" s="10">
        <v>2702.34</v>
      </c>
      <c r="Q228" s="192">
        <v>29355</v>
      </c>
      <c r="R228" s="16"/>
      <c r="S228" s="16"/>
      <c r="T228" s="192">
        <v>38903</v>
      </c>
      <c r="U228" s="192">
        <v>36471</v>
      </c>
      <c r="V228" s="192">
        <v>37687</v>
      </c>
      <c r="W228" s="192">
        <v>37687</v>
      </c>
      <c r="X228" s="10">
        <v>37687</v>
      </c>
      <c r="Y228" s="10">
        <v>62812</v>
      </c>
      <c r="Z228" s="16"/>
      <c r="AA228" s="11"/>
    </row>
    <row r="229" spans="1:27" x14ac:dyDescent="0.25">
      <c r="A229" s="20">
        <v>3668</v>
      </c>
      <c r="B229" s="21" t="s">
        <v>268</v>
      </c>
      <c r="C229" s="43">
        <v>948004</v>
      </c>
      <c r="D229" s="43">
        <v>1719377</v>
      </c>
      <c r="E229" s="43">
        <v>1667113</v>
      </c>
      <c r="F229" s="43">
        <v>2333958</v>
      </c>
      <c r="G229" s="43">
        <v>111036</v>
      </c>
      <c r="H229" s="34">
        <v>0</v>
      </c>
      <c r="I229" s="34">
        <v>0</v>
      </c>
      <c r="J229" s="34">
        <v>0</v>
      </c>
      <c r="K229" s="10">
        <v>0</v>
      </c>
      <c r="L229" s="192">
        <v>106666</v>
      </c>
      <c r="M229" s="192">
        <v>106666</v>
      </c>
      <c r="N229" s="10">
        <v>106665.66</v>
      </c>
      <c r="O229" s="10">
        <v>693770</v>
      </c>
      <c r="P229" s="10">
        <v>3138.74</v>
      </c>
      <c r="Q229" s="192">
        <v>36405</v>
      </c>
      <c r="R229" s="16"/>
      <c r="S229" s="16"/>
      <c r="T229" s="192">
        <v>53536</v>
      </c>
      <c r="U229" s="192">
        <v>50190</v>
      </c>
      <c r="V229" s="192">
        <v>51863</v>
      </c>
      <c r="W229" s="192">
        <v>51863</v>
      </c>
      <c r="X229" s="10">
        <v>51863</v>
      </c>
      <c r="Y229" s="10">
        <v>86439</v>
      </c>
      <c r="Z229" s="16"/>
      <c r="AA229" s="11"/>
    </row>
    <row r="230" spans="1:27" x14ac:dyDescent="0.25">
      <c r="A230" s="20">
        <v>3675</v>
      </c>
      <c r="B230" s="21" t="s">
        <v>269</v>
      </c>
      <c r="C230" s="43">
        <v>1967888</v>
      </c>
      <c r="D230" s="43">
        <v>3503028</v>
      </c>
      <c r="E230" s="43">
        <v>3419322</v>
      </c>
      <c r="F230" s="43">
        <v>4787051</v>
      </c>
      <c r="G230" s="43">
        <v>227741</v>
      </c>
      <c r="H230" s="34">
        <v>0</v>
      </c>
      <c r="I230" s="34">
        <v>0</v>
      </c>
      <c r="J230" s="34">
        <v>0</v>
      </c>
      <c r="K230" s="10">
        <v>0</v>
      </c>
      <c r="L230" s="192">
        <v>0</v>
      </c>
      <c r="M230" s="192">
        <v>0</v>
      </c>
      <c r="N230" s="10">
        <v>0</v>
      </c>
      <c r="O230" s="10">
        <v>2344720</v>
      </c>
      <c r="P230" s="10">
        <v>10607.94</v>
      </c>
      <c r="Q230" s="192">
        <v>85475</v>
      </c>
      <c r="R230" s="16"/>
      <c r="S230" s="16"/>
      <c r="T230" s="192">
        <v>246392</v>
      </c>
      <c r="U230" s="192">
        <v>230992</v>
      </c>
      <c r="V230" s="192">
        <v>238692</v>
      </c>
      <c r="W230" s="192">
        <v>238693</v>
      </c>
      <c r="X230" s="10">
        <v>238693</v>
      </c>
      <c r="Y230" s="10">
        <v>397819</v>
      </c>
      <c r="Z230" s="16"/>
      <c r="AA230" s="11"/>
    </row>
    <row r="231" spans="1:27" x14ac:dyDescent="0.25">
      <c r="A231" s="20">
        <v>3682</v>
      </c>
      <c r="B231" s="21" t="s">
        <v>270</v>
      </c>
      <c r="C231" s="43">
        <v>2415288</v>
      </c>
      <c r="D231" s="43">
        <v>4098427</v>
      </c>
      <c r="E231" s="43">
        <v>4071072</v>
      </c>
      <c r="F231" s="43">
        <v>5699500</v>
      </c>
      <c r="G231" s="43">
        <v>271150</v>
      </c>
      <c r="H231" s="34">
        <v>0</v>
      </c>
      <c r="I231" s="34">
        <v>0</v>
      </c>
      <c r="J231" s="34">
        <v>0</v>
      </c>
      <c r="K231" s="10">
        <v>0</v>
      </c>
      <c r="L231" s="192">
        <v>0</v>
      </c>
      <c r="M231" s="192">
        <v>0</v>
      </c>
      <c r="N231" s="10">
        <v>0</v>
      </c>
      <c r="O231" s="10">
        <v>1780800</v>
      </c>
      <c r="P231" s="10">
        <v>8056.67</v>
      </c>
      <c r="Q231" s="192">
        <v>41410</v>
      </c>
      <c r="R231" s="16"/>
      <c r="S231" s="16"/>
      <c r="T231" s="192">
        <v>223055</v>
      </c>
      <c r="U231" s="192">
        <v>209114</v>
      </c>
      <c r="V231" s="192">
        <v>216085</v>
      </c>
      <c r="W231" s="192">
        <v>216084</v>
      </c>
      <c r="X231" s="10">
        <v>216084</v>
      </c>
      <c r="Y231" s="10">
        <v>360142</v>
      </c>
      <c r="Z231" s="16"/>
      <c r="AA231" s="11"/>
    </row>
    <row r="232" spans="1:27" x14ac:dyDescent="0.25">
      <c r="A232" s="20">
        <v>3689</v>
      </c>
      <c r="B232" s="21" t="s">
        <v>271</v>
      </c>
      <c r="C232" s="43">
        <v>338430</v>
      </c>
      <c r="D232" s="43">
        <v>577370</v>
      </c>
      <c r="E232" s="43">
        <v>572375</v>
      </c>
      <c r="F232" s="43">
        <v>801326</v>
      </c>
      <c r="G232" s="43">
        <v>38122</v>
      </c>
      <c r="H232" s="34">
        <v>0</v>
      </c>
      <c r="I232" s="34">
        <v>0</v>
      </c>
      <c r="J232" s="34">
        <v>0</v>
      </c>
      <c r="K232" s="10">
        <v>48002</v>
      </c>
      <c r="L232" s="192">
        <v>64477</v>
      </c>
      <c r="M232" s="192">
        <v>64477</v>
      </c>
      <c r="N232" s="10">
        <v>64477.42</v>
      </c>
      <c r="O232" s="10">
        <v>537950</v>
      </c>
      <c r="P232" s="10">
        <v>2433.7800000000002</v>
      </c>
      <c r="Q232" s="192">
        <v>29680</v>
      </c>
      <c r="R232" s="16"/>
      <c r="S232" s="16"/>
      <c r="T232" s="192">
        <v>46241</v>
      </c>
      <c r="U232" s="192">
        <v>43350</v>
      </c>
      <c r="V232" s="192">
        <v>44795</v>
      </c>
      <c r="W232" s="192">
        <v>44796</v>
      </c>
      <c r="X232" s="10">
        <v>44796</v>
      </c>
      <c r="Y232" s="10">
        <v>74658</v>
      </c>
      <c r="Z232" s="16"/>
      <c r="AA232" s="11"/>
    </row>
    <row r="233" spans="1:27" x14ac:dyDescent="0.25">
      <c r="A233" s="20">
        <v>3696</v>
      </c>
      <c r="B233" s="21" t="s">
        <v>272</v>
      </c>
      <c r="C233" s="43">
        <v>296531</v>
      </c>
      <c r="D233" s="43">
        <v>498532</v>
      </c>
      <c r="E233" s="43">
        <v>496915</v>
      </c>
      <c r="F233" s="43">
        <v>695680</v>
      </c>
      <c r="G233" s="43">
        <v>33097</v>
      </c>
      <c r="H233" s="34">
        <v>0</v>
      </c>
      <c r="I233" s="34">
        <v>0</v>
      </c>
      <c r="J233" s="34">
        <v>0</v>
      </c>
      <c r="K233" s="10">
        <v>0</v>
      </c>
      <c r="L233" s="192">
        <v>0</v>
      </c>
      <c r="M233" s="192">
        <v>0</v>
      </c>
      <c r="N233" s="10">
        <v>0</v>
      </c>
      <c r="O233" s="10">
        <v>260442</v>
      </c>
      <c r="P233" s="10">
        <v>1178.29</v>
      </c>
      <c r="Q233" s="192">
        <v>10985</v>
      </c>
      <c r="R233" s="16"/>
      <c r="S233" s="16"/>
      <c r="T233" s="192">
        <v>18150</v>
      </c>
      <c r="U233" s="192">
        <v>17016</v>
      </c>
      <c r="V233" s="192">
        <v>17583</v>
      </c>
      <c r="W233" s="192">
        <v>17582</v>
      </c>
      <c r="X233" s="10">
        <v>17582</v>
      </c>
      <c r="Y233" s="10">
        <v>29306</v>
      </c>
      <c r="Z233" s="16"/>
      <c r="AA233" s="11"/>
    </row>
    <row r="234" spans="1:27" x14ac:dyDescent="0.25">
      <c r="A234" s="20">
        <v>3787</v>
      </c>
      <c r="B234" s="21" t="s">
        <v>273</v>
      </c>
      <c r="C234" s="43">
        <v>1731627</v>
      </c>
      <c r="D234" s="43">
        <v>2982594</v>
      </c>
      <c r="E234" s="43">
        <v>2946388</v>
      </c>
      <c r="F234" s="43">
        <v>4124945</v>
      </c>
      <c r="G234" s="43">
        <v>196241</v>
      </c>
      <c r="H234" s="34">
        <v>0</v>
      </c>
      <c r="I234" s="34">
        <v>0</v>
      </c>
      <c r="J234" s="34">
        <v>0</v>
      </c>
      <c r="K234" s="10">
        <v>0</v>
      </c>
      <c r="L234" s="192">
        <v>0</v>
      </c>
      <c r="M234" s="192">
        <v>0</v>
      </c>
      <c r="N234" s="10">
        <v>0</v>
      </c>
      <c r="O234" s="10">
        <v>1477322</v>
      </c>
      <c r="P234" s="10">
        <v>6683.68</v>
      </c>
      <c r="Q234" s="192">
        <v>77915</v>
      </c>
      <c r="R234" s="16"/>
      <c r="S234" s="16"/>
      <c r="T234" s="192">
        <v>145654</v>
      </c>
      <c r="U234" s="192">
        <v>136552</v>
      </c>
      <c r="V234" s="192">
        <v>141103</v>
      </c>
      <c r="W234" s="192">
        <v>141103</v>
      </c>
      <c r="X234" s="10">
        <v>141103</v>
      </c>
      <c r="Y234" s="10">
        <v>235172</v>
      </c>
      <c r="Z234" s="16"/>
      <c r="AA234" s="11"/>
    </row>
    <row r="235" spans="1:27" x14ac:dyDescent="0.25">
      <c r="A235" s="20">
        <v>3794</v>
      </c>
      <c r="B235" s="21" t="s">
        <v>274</v>
      </c>
      <c r="C235" s="43">
        <v>1969586</v>
      </c>
      <c r="D235" s="43">
        <v>3273936</v>
      </c>
      <c r="E235" s="43">
        <v>3277201</v>
      </c>
      <c r="F235" s="43">
        <v>4588081</v>
      </c>
      <c r="G235" s="43">
        <v>218275</v>
      </c>
      <c r="H235" s="34">
        <v>0</v>
      </c>
      <c r="I235" s="34">
        <v>0</v>
      </c>
      <c r="J235" s="34">
        <v>0</v>
      </c>
      <c r="K235" s="10">
        <v>0</v>
      </c>
      <c r="L235" s="192">
        <v>0</v>
      </c>
      <c r="M235" s="192">
        <v>0</v>
      </c>
      <c r="N235" s="10">
        <v>0</v>
      </c>
      <c r="O235" s="10">
        <v>1784510</v>
      </c>
      <c r="P235" s="10">
        <v>8073.45</v>
      </c>
      <c r="Q235" s="192">
        <v>55805</v>
      </c>
      <c r="R235" s="16"/>
      <c r="S235" s="16"/>
      <c r="T235" s="192">
        <v>127003</v>
      </c>
      <c r="U235" s="192">
        <v>119065</v>
      </c>
      <c r="V235" s="192">
        <v>123033</v>
      </c>
      <c r="W235" s="192">
        <v>123034</v>
      </c>
      <c r="X235" s="10">
        <v>123034</v>
      </c>
      <c r="Y235" s="10">
        <v>205056</v>
      </c>
      <c r="Z235" s="16"/>
      <c r="AA235" s="11"/>
    </row>
    <row r="236" spans="1:27" x14ac:dyDescent="0.25">
      <c r="A236" s="20">
        <v>3822</v>
      </c>
      <c r="B236" s="21" t="s">
        <v>275</v>
      </c>
      <c r="C236" s="43">
        <v>2883274</v>
      </c>
      <c r="D236" s="43">
        <v>5483013</v>
      </c>
      <c r="E236" s="43">
        <v>5228929</v>
      </c>
      <c r="F236" s="43">
        <v>7320501</v>
      </c>
      <c r="G236" s="43">
        <v>348268</v>
      </c>
      <c r="H236" s="34">
        <v>0</v>
      </c>
      <c r="I236" s="34">
        <v>0</v>
      </c>
      <c r="J236" s="34">
        <v>0</v>
      </c>
      <c r="K236" s="10">
        <v>0</v>
      </c>
      <c r="L236" s="192">
        <v>0</v>
      </c>
      <c r="M236" s="192">
        <v>0</v>
      </c>
      <c r="N236" s="10">
        <v>0</v>
      </c>
      <c r="O236" s="10">
        <v>3489626</v>
      </c>
      <c r="P236" s="10">
        <v>15787.71</v>
      </c>
      <c r="Q236" s="192">
        <v>145965</v>
      </c>
      <c r="R236" s="16"/>
      <c r="S236" s="16"/>
      <c r="T236" s="192">
        <v>296373</v>
      </c>
      <c r="U236" s="192">
        <v>275834</v>
      </c>
      <c r="V236" s="192">
        <v>286104</v>
      </c>
      <c r="W236" s="192">
        <v>286103</v>
      </c>
      <c r="X236" s="10">
        <v>286103</v>
      </c>
      <c r="Y236" s="10">
        <v>476840</v>
      </c>
      <c r="Z236" s="16"/>
      <c r="AA236" s="11"/>
    </row>
    <row r="237" spans="1:27" x14ac:dyDescent="0.25">
      <c r="A237" s="20">
        <v>3857</v>
      </c>
      <c r="B237" s="21" t="s">
        <v>276</v>
      </c>
      <c r="C237" s="43">
        <v>3040507</v>
      </c>
      <c r="D237" s="43">
        <v>5488955</v>
      </c>
      <c r="E237" s="43">
        <v>5330914</v>
      </c>
      <c r="F237" s="43">
        <v>7463279</v>
      </c>
      <c r="G237" s="43">
        <v>355060</v>
      </c>
      <c r="H237" s="34">
        <v>0</v>
      </c>
      <c r="I237" s="34">
        <v>0</v>
      </c>
      <c r="J237" s="34">
        <v>0</v>
      </c>
      <c r="K237" s="10">
        <v>0</v>
      </c>
      <c r="L237" s="192">
        <v>0</v>
      </c>
      <c r="M237" s="192">
        <v>0</v>
      </c>
      <c r="N237" s="10">
        <v>0</v>
      </c>
      <c r="O237" s="10">
        <v>3570504</v>
      </c>
      <c r="P237" s="10">
        <v>16153.61</v>
      </c>
      <c r="Q237" s="192">
        <v>139190</v>
      </c>
      <c r="R237" s="16"/>
      <c r="S237" s="16"/>
      <c r="T237" s="192">
        <v>236849</v>
      </c>
      <c r="U237" s="192">
        <v>222045</v>
      </c>
      <c r="V237" s="192">
        <v>229448</v>
      </c>
      <c r="W237" s="192">
        <v>229447</v>
      </c>
      <c r="X237" s="10">
        <v>229447</v>
      </c>
      <c r="Y237" s="10">
        <v>382412</v>
      </c>
      <c r="Z237" s="16"/>
      <c r="AA237" s="11"/>
    </row>
    <row r="238" spans="1:27" x14ac:dyDescent="0.25">
      <c r="A238" s="20">
        <v>3871</v>
      </c>
      <c r="B238" s="21" t="s">
        <v>277</v>
      </c>
      <c r="C238" s="43">
        <v>460007</v>
      </c>
      <c r="D238" s="43">
        <v>874277</v>
      </c>
      <c r="E238" s="43">
        <v>833927</v>
      </c>
      <c r="F238" s="43">
        <v>1167498</v>
      </c>
      <c r="G238" s="43">
        <v>55543</v>
      </c>
      <c r="H238" s="34">
        <v>0</v>
      </c>
      <c r="I238" s="34">
        <v>0</v>
      </c>
      <c r="J238" s="34">
        <v>0</v>
      </c>
      <c r="K238" s="10">
        <v>49258</v>
      </c>
      <c r="L238" s="192">
        <v>81989</v>
      </c>
      <c r="M238" s="192">
        <v>81989</v>
      </c>
      <c r="N238" s="10">
        <v>81990.350000000006</v>
      </c>
      <c r="O238" s="10">
        <v>533498</v>
      </c>
      <c r="P238" s="10">
        <v>2413.64</v>
      </c>
      <c r="Q238" s="192">
        <v>35395</v>
      </c>
      <c r="R238" s="16"/>
      <c r="S238" s="16"/>
      <c r="T238" s="192">
        <v>27272</v>
      </c>
      <c r="U238" s="192">
        <v>26526</v>
      </c>
      <c r="V238" s="192">
        <v>26899</v>
      </c>
      <c r="W238" s="192">
        <v>26899</v>
      </c>
      <c r="X238" s="10">
        <v>26899</v>
      </c>
      <c r="Y238" s="10">
        <v>44832</v>
      </c>
      <c r="Z238" s="16"/>
      <c r="AA238" s="11"/>
    </row>
    <row r="239" spans="1:27" x14ac:dyDescent="0.25">
      <c r="A239" s="20">
        <v>3892</v>
      </c>
      <c r="B239" s="21" t="s">
        <v>278</v>
      </c>
      <c r="C239" s="43">
        <v>5207883</v>
      </c>
      <c r="D239" s="43">
        <v>9192794</v>
      </c>
      <c r="E239" s="43">
        <v>9000423</v>
      </c>
      <c r="F239" s="43">
        <v>12600593</v>
      </c>
      <c r="G239" s="43">
        <v>599464</v>
      </c>
      <c r="H239" s="34">
        <v>0</v>
      </c>
      <c r="I239" s="34">
        <v>0</v>
      </c>
      <c r="J239" s="34">
        <v>0</v>
      </c>
      <c r="K239" s="10">
        <v>0</v>
      </c>
      <c r="L239" s="192">
        <v>0</v>
      </c>
      <c r="M239" s="192">
        <v>0</v>
      </c>
      <c r="N239" s="10">
        <v>0</v>
      </c>
      <c r="O239" s="10">
        <v>5054504</v>
      </c>
      <c r="P239" s="10">
        <v>22867.5</v>
      </c>
      <c r="Q239" s="192">
        <v>81925</v>
      </c>
      <c r="R239" s="16"/>
      <c r="S239" s="16"/>
      <c r="T239" s="192">
        <v>432039</v>
      </c>
      <c r="U239" s="192">
        <v>405036</v>
      </c>
      <c r="V239" s="192">
        <v>418537</v>
      </c>
      <c r="W239" s="192">
        <v>418537</v>
      </c>
      <c r="X239" s="10">
        <v>418537</v>
      </c>
      <c r="Y239" s="10">
        <v>697563</v>
      </c>
      <c r="Z239" s="16"/>
      <c r="AA239" s="11"/>
    </row>
    <row r="240" spans="1:27" x14ac:dyDescent="0.25">
      <c r="A240" s="20">
        <v>3899</v>
      </c>
      <c r="B240" s="21" t="s">
        <v>279</v>
      </c>
      <c r="C240" s="43">
        <v>765606</v>
      </c>
      <c r="D240" s="43">
        <v>1312496</v>
      </c>
      <c r="E240" s="43">
        <v>1298814</v>
      </c>
      <c r="F240" s="43">
        <v>1818340</v>
      </c>
      <c r="G240" s="43">
        <v>86506</v>
      </c>
      <c r="H240" s="34">
        <v>0</v>
      </c>
      <c r="I240" s="34">
        <v>0</v>
      </c>
      <c r="J240" s="34">
        <v>0</v>
      </c>
      <c r="K240" s="10">
        <v>0</v>
      </c>
      <c r="L240" s="192">
        <v>93134</v>
      </c>
      <c r="M240" s="192">
        <v>93134</v>
      </c>
      <c r="N240" s="10">
        <v>93132.94</v>
      </c>
      <c r="O240" s="10">
        <v>695254</v>
      </c>
      <c r="P240" s="10">
        <v>3145.46</v>
      </c>
      <c r="Q240" s="192">
        <v>34580</v>
      </c>
      <c r="R240" s="16"/>
      <c r="S240" s="16"/>
      <c r="T240" s="192">
        <v>764</v>
      </c>
      <c r="U240" s="192">
        <v>716</v>
      </c>
      <c r="V240" s="192">
        <v>739</v>
      </c>
      <c r="W240" s="192">
        <v>740</v>
      </c>
      <c r="X240" s="10">
        <v>740</v>
      </c>
      <c r="Y240" s="10">
        <v>1233</v>
      </c>
      <c r="Z240" s="16"/>
      <c r="AA240" s="11"/>
    </row>
    <row r="241" spans="1:27" x14ac:dyDescent="0.25">
      <c r="A241" s="20">
        <v>3906</v>
      </c>
      <c r="B241" s="21" t="s">
        <v>280</v>
      </c>
      <c r="C241" s="43">
        <v>393289</v>
      </c>
      <c r="D241" s="43">
        <v>859975</v>
      </c>
      <c r="E241" s="43">
        <v>783290</v>
      </c>
      <c r="F241" s="43">
        <v>1096606</v>
      </c>
      <c r="G241" s="43">
        <v>52170</v>
      </c>
      <c r="H241" s="34">
        <v>0</v>
      </c>
      <c r="I241" s="34">
        <v>0</v>
      </c>
      <c r="J241" s="34">
        <v>0</v>
      </c>
      <c r="K241" s="10">
        <v>0</v>
      </c>
      <c r="L241" s="192">
        <v>141691</v>
      </c>
      <c r="M241" s="192">
        <v>141691</v>
      </c>
      <c r="N241" s="10">
        <v>141689.51</v>
      </c>
      <c r="O241" s="10">
        <v>830298</v>
      </c>
      <c r="P241" s="10">
        <v>3756.42</v>
      </c>
      <c r="Q241" s="192">
        <v>55720</v>
      </c>
      <c r="R241" s="16"/>
      <c r="S241" s="16"/>
      <c r="T241" s="192">
        <v>66309</v>
      </c>
      <c r="U241" s="192">
        <v>62166</v>
      </c>
      <c r="V241" s="192">
        <v>64063</v>
      </c>
      <c r="W241" s="192">
        <v>64179</v>
      </c>
      <c r="X241" s="10">
        <v>64179</v>
      </c>
      <c r="Y241" s="10">
        <v>106966</v>
      </c>
      <c r="Z241" s="16"/>
      <c r="AA241" s="11"/>
    </row>
    <row r="242" spans="1:27" x14ac:dyDescent="0.25">
      <c r="A242" s="20">
        <v>3920</v>
      </c>
      <c r="B242" s="21" t="s">
        <v>281</v>
      </c>
      <c r="C242" s="43">
        <v>73722</v>
      </c>
      <c r="D242" s="43">
        <v>80698</v>
      </c>
      <c r="E242" s="43">
        <v>96512</v>
      </c>
      <c r="F242" s="43">
        <v>135118</v>
      </c>
      <c r="G242" s="43">
        <v>6428</v>
      </c>
      <c r="H242" s="34">
        <v>12698</v>
      </c>
      <c r="I242" s="34">
        <v>7937</v>
      </c>
      <c r="J242" s="34">
        <v>11111</v>
      </c>
      <c r="K242" s="10">
        <v>0</v>
      </c>
      <c r="L242" s="192">
        <v>32637</v>
      </c>
      <c r="M242" s="192">
        <v>32637</v>
      </c>
      <c r="N242" s="10">
        <v>32635.73</v>
      </c>
      <c r="O242" s="10">
        <v>217406</v>
      </c>
      <c r="P242" s="10">
        <v>983.58</v>
      </c>
      <c r="Q242" s="192">
        <v>17735</v>
      </c>
      <c r="R242" s="16"/>
      <c r="S242" s="16"/>
      <c r="T242" s="192">
        <v>14021</v>
      </c>
      <c r="U242" s="192">
        <v>13143</v>
      </c>
      <c r="V242" s="192">
        <v>13583</v>
      </c>
      <c r="W242" s="192">
        <v>13582</v>
      </c>
      <c r="X242" s="10">
        <v>13582</v>
      </c>
      <c r="Y242" s="10">
        <v>22637</v>
      </c>
      <c r="Z242" s="16"/>
      <c r="AA242" s="11"/>
    </row>
    <row r="243" spans="1:27" x14ac:dyDescent="0.25">
      <c r="A243" s="20">
        <v>3925</v>
      </c>
      <c r="B243" s="21" t="s">
        <v>282</v>
      </c>
      <c r="C243" s="43">
        <v>288626</v>
      </c>
      <c r="D243" s="43">
        <v>813014</v>
      </c>
      <c r="E243" s="43">
        <v>688525</v>
      </c>
      <c r="F243" s="43">
        <v>963934</v>
      </c>
      <c r="G243" s="43">
        <v>45859</v>
      </c>
      <c r="H243" s="34">
        <v>0</v>
      </c>
      <c r="I243" s="34">
        <v>0</v>
      </c>
      <c r="J243" s="34">
        <v>0</v>
      </c>
      <c r="K243" s="10">
        <v>0</v>
      </c>
      <c r="L243" s="192">
        <v>0</v>
      </c>
      <c r="M243" s="192">
        <v>0</v>
      </c>
      <c r="N243" s="10">
        <v>0</v>
      </c>
      <c r="O243" s="10">
        <v>3295222</v>
      </c>
      <c r="P243" s="10">
        <v>14908.19</v>
      </c>
      <c r="Q243" s="192">
        <v>95390</v>
      </c>
      <c r="R243" s="16"/>
      <c r="S243" s="16"/>
      <c r="T243" s="192">
        <v>244912</v>
      </c>
      <c r="U243" s="192">
        <v>228559</v>
      </c>
      <c r="V243" s="192">
        <v>236736</v>
      </c>
      <c r="W243" s="192">
        <v>236736</v>
      </c>
      <c r="X243" s="10">
        <v>236736</v>
      </c>
      <c r="Y243" s="10">
        <v>394559</v>
      </c>
      <c r="Z243" s="16"/>
      <c r="AA243" s="11"/>
    </row>
    <row r="244" spans="1:27" x14ac:dyDescent="0.25">
      <c r="A244" s="20">
        <v>3934</v>
      </c>
      <c r="B244" s="21" t="s">
        <v>283</v>
      </c>
      <c r="C244" s="43">
        <v>836887</v>
      </c>
      <c r="D244" s="43">
        <v>1486127</v>
      </c>
      <c r="E244" s="43">
        <v>1451884</v>
      </c>
      <c r="F244" s="43">
        <v>2032637</v>
      </c>
      <c r="G244" s="43">
        <v>96701</v>
      </c>
      <c r="H244" s="34">
        <v>0</v>
      </c>
      <c r="I244" s="34">
        <v>0</v>
      </c>
      <c r="J244" s="34">
        <v>0</v>
      </c>
      <c r="K244" s="10">
        <v>0</v>
      </c>
      <c r="L244" s="192">
        <v>0</v>
      </c>
      <c r="M244" s="192">
        <v>0</v>
      </c>
      <c r="N244" s="10">
        <v>0</v>
      </c>
      <c r="O244" s="10">
        <v>675962</v>
      </c>
      <c r="P244" s="10">
        <v>3058.18</v>
      </c>
      <c r="Q244" s="192">
        <v>22630</v>
      </c>
      <c r="R244" s="16"/>
      <c r="S244" s="16"/>
      <c r="T244" s="192">
        <v>52615</v>
      </c>
      <c r="U244" s="192">
        <v>49327</v>
      </c>
      <c r="V244" s="192">
        <v>50970</v>
      </c>
      <c r="W244" s="192">
        <v>50971</v>
      </c>
      <c r="X244" s="10">
        <v>50971</v>
      </c>
      <c r="Y244" s="10">
        <v>84951</v>
      </c>
      <c r="Z244" s="16"/>
      <c r="AA244" s="11"/>
    </row>
    <row r="245" spans="1:27" x14ac:dyDescent="0.25">
      <c r="A245" s="20">
        <v>3941</v>
      </c>
      <c r="B245" s="21" t="s">
        <v>284</v>
      </c>
      <c r="C245" s="43">
        <v>901872</v>
      </c>
      <c r="D245" s="43">
        <v>1543669</v>
      </c>
      <c r="E245" s="43">
        <v>1528463</v>
      </c>
      <c r="F245" s="43">
        <v>2139849</v>
      </c>
      <c r="G245" s="43">
        <v>101802</v>
      </c>
      <c r="H245" s="34">
        <v>0</v>
      </c>
      <c r="I245" s="34">
        <v>0</v>
      </c>
      <c r="J245" s="34">
        <v>0</v>
      </c>
      <c r="K245" s="10">
        <v>0</v>
      </c>
      <c r="L245" s="192">
        <v>72437</v>
      </c>
      <c r="M245" s="192">
        <v>72437</v>
      </c>
      <c r="N245" s="10">
        <v>72437.84</v>
      </c>
      <c r="O245" s="10">
        <v>852558</v>
      </c>
      <c r="P245" s="10">
        <v>3857.13</v>
      </c>
      <c r="Q245" s="192">
        <v>117445</v>
      </c>
      <c r="R245" s="16"/>
      <c r="S245" s="16"/>
      <c r="T245" s="192">
        <v>21755</v>
      </c>
      <c r="U245" s="192">
        <v>20393</v>
      </c>
      <c r="V245" s="192">
        <v>21074</v>
      </c>
      <c r="W245" s="192">
        <v>21074</v>
      </c>
      <c r="X245" s="10">
        <v>21074</v>
      </c>
      <c r="Y245" s="10">
        <v>35124</v>
      </c>
      <c r="Z245" s="16"/>
      <c r="AA245" s="11"/>
    </row>
    <row r="246" spans="1:27" x14ac:dyDescent="0.25">
      <c r="A246" s="20">
        <v>3948</v>
      </c>
      <c r="B246" s="21" t="s">
        <v>285</v>
      </c>
      <c r="C246" s="43">
        <v>482058</v>
      </c>
      <c r="D246" s="43">
        <v>754592</v>
      </c>
      <c r="E246" s="43">
        <v>772906</v>
      </c>
      <c r="F246" s="43">
        <v>1082068</v>
      </c>
      <c r="G246" s="43">
        <v>51479</v>
      </c>
      <c r="H246" s="34">
        <v>0</v>
      </c>
      <c r="I246" s="34">
        <v>0</v>
      </c>
      <c r="J246" s="34">
        <v>0</v>
      </c>
      <c r="K246" s="10">
        <v>40200</v>
      </c>
      <c r="L246" s="192">
        <v>101890</v>
      </c>
      <c r="M246" s="192">
        <v>101890</v>
      </c>
      <c r="N246" s="10">
        <v>101889.4</v>
      </c>
      <c r="O246" s="10">
        <v>450394</v>
      </c>
      <c r="P246" s="10">
        <v>2037.66</v>
      </c>
      <c r="Q246" s="192">
        <v>20815</v>
      </c>
      <c r="R246" s="16"/>
      <c r="S246" s="16"/>
      <c r="T246" s="192">
        <v>31200</v>
      </c>
      <c r="U246" s="192">
        <v>29251</v>
      </c>
      <c r="V246" s="192">
        <v>30013</v>
      </c>
      <c r="W246" s="192">
        <v>30744</v>
      </c>
      <c r="X246" s="10">
        <v>30744</v>
      </c>
      <c r="Y246" s="10">
        <v>50061</v>
      </c>
      <c r="Z246" s="16"/>
      <c r="AA246" s="11"/>
    </row>
    <row r="247" spans="1:27" x14ac:dyDescent="0.25">
      <c r="A247" s="20">
        <v>3955</v>
      </c>
      <c r="B247" s="21" t="s">
        <v>286</v>
      </c>
      <c r="C247" s="43">
        <v>2284481</v>
      </c>
      <c r="D247" s="43">
        <v>3765106</v>
      </c>
      <c r="E247" s="43">
        <v>3780992</v>
      </c>
      <c r="F247" s="43">
        <v>5293390</v>
      </c>
      <c r="G247" s="43">
        <v>251829</v>
      </c>
      <c r="H247" s="34">
        <v>0</v>
      </c>
      <c r="I247" s="34">
        <v>0</v>
      </c>
      <c r="J247" s="34">
        <v>0</v>
      </c>
      <c r="K247" s="10">
        <v>0</v>
      </c>
      <c r="L247" s="192">
        <v>0</v>
      </c>
      <c r="M247" s="192">
        <v>0</v>
      </c>
      <c r="N247" s="10">
        <v>0</v>
      </c>
      <c r="O247" s="10">
        <v>1728860</v>
      </c>
      <c r="P247" s="10">
        <v>7821.68</v>
      </c>
      <c r="Q247" s="192">
        <v>61395</v>
      </c>
      <c r="R247" s="16"/>
      <c r="S247" s="16"/>
      <c r="T247" s="192">
        <v>131758</v>
      </c>
      <c r="U247" s="192">
        <v>123523</v>
      </c>
      <c r="V247" s="192">
        <v>127640</v>
      </c>
      <c r="W247" s="192">
        <v>127641</v>
      </c>
      <c r="X247" s="10">
        <v>127641</v>
      </c>
      <c r="Y247" s="10">
        <v>212733</v>
      </c>
      <c r="Z247" s="16"/>
      <c r="AA247" s="11"/>
    </row>
    <row r="248" spans="1:27" x14ac:dyDescent="0.25">
      <c r="A248" s="20">
        <v>3962</v>
      </c>
      <c r="B248" s="21" t="s">
        <v>287</v>
      </c>
      <c r="C248" s="43">
        <v>3492183</v>
      </c>
      <c r="D248" s="43">
        <v>5867085</v>
      </c>
      <c r="E248" s="43">
        <v>5849542</v>
      </c>
      <c r="F248" s="43">
        <v>8189360</v>
      </c>
      <c r="G248" s="43">
        <v>389603</v>
      </c>
      <c r="H248" s="34">
        <v>0</v>
      </c>
      <c r="I248" s="34">
        <v>0</v>
      </c>
      <c r="J248" s="34">
        <v>0</v>
      </c>
      <c r="K248" s="10">
        <v>0</v>
      </c>
      <c r="L248" s="192">
        <v>0</v>
      </c>
      <c r="M248" s="192">
        <v>0</v>
      </c>
      <c r="N248" s="10">
        <v>0</v>
      </c>
      <c r="O248" s="10">
        <v>2555448</v>
      </c>
      <c r="P248" s="10">
        <v>11561.31</v>
      </c>
      <c r="Q248" s="192">
        <v>104425</v>
      </c>
      <c r="R248" s="16"/>
      <c r="S248" s="16"/>
      <c r="T248" s="192">
        <v>194476</v>
      </c>
      <c r="U248" s="192">
        <v>182322</v>
      </c>
      <c r="V248" s="192">
        <v>188398</v>
      </c>
      <c r="W248" s="192">
        <v>188399</v>
      </c>
      <c r="X248" s="10">
        <v>188399</v>
      </c>
      <c r="Y248" s="10">
        <v>313998</v>
      </c>
      <c r="Z248" s="16"/>
      <c r="AA248" s="11"/>
    </row>
    <row r="249" spans="1:27" x14ac:dyDescent="0.25">
      <c r="A249" s="20">
        <v>3969</v>
      </c>
      <c r="B249" s="21" t="s">
        <v>288</v>
      </c>
      <c r="C249" s="43">
        <v>349678</v>
      </c>
      <c r="D249" s="43">
        <v>628543</v>
      </c>
      <c r="E249" s="43">
        <v>611388</v>
      </c>
      <c r="F249" s="43">
        <v>855943</v>
      </c>
      <c r="G249" s="43">
        <v>40721</v>
      </c>
      <c r="H249" s="34">
        <v>0</v>
      </c>
      <c r="I249" s="34">
        <v>0</v>
      </c>
      <c r="J249" s="34">
        <v>0</v>
      </c>
      <c r="K249" s="10">
        <v>0</v>
      </c>
      <c r="L249" s="192">
        <v>0</v>
      </c>
      <c r="M249" s="192">
        <v>0</v>
      </c>
      <c r="N249" s="10">
        <v>0</v>
      </c>
      <c r="O249" s="10">
        <v>250054</v>
      </c>
      <c r="P249" s="10">
        <v>1131.29</v>
      </c>
      <c r="Q249" s="192">
        <v>9870</v>
      </c>
      <c r="R249" s="16"/>
      <c r="S249" s="16"/>
      <c r="T249" s="192">
        <v>24256</v>
      </c>
      <c r="U249" s="192">
        <v>22740</v>
      </c>
      <c r="V249" s="192">
        <v>23498</v>
      </c>
      <c r="W249" s="192">
        <v>23498</v>
      </c>
      <c r="X249" s="10">
        <v>23498</v>
      </c>
      <c r="Y249" s="10">
        <v>39164</v>
      </c>
      <c r="Z249" s="16"/>
      <c r="AA249" s="11"/>
    </row>
    <row r="250" spans="1:27" x14ac:dyDescent="0.25">
      <c r="A250" s="20">
        <v>2177</v>
      </c>
      <c r="B250" s="21" t="s">
        <v>289</v>
      </c>
      <c r="C250" s="43">
        <v>53555</v>
      </c>
      <c r="D250" s="43">
        <v>85502</v>
      </c>
      <c r="E250" s="43">
        <v>86911</v>
      </c>
      <c r="F250" s="43">
        <v>121674</v>
      </c>
      <c r="G250" s="43">
        <v>5789</v>
      </c>
      <c r="H250" s="34">
        <v>0</v>
      </c>
      <c r="I250" s="34">
        <v>0</v>
      </c>
      <c r="J250" s="34">
        <v>0</v>
      </c>
      <c r="K250" s="10">
        <v>0</v>
      </c>
      <c r="L250" s="192">
        <v>0</v>
      </c>
      <c r="M250" s="192">
        <v>0</v>
      </c>
      <c r="N250" s="10">
        <v>0</v>
      </c>
      <c r="O250" s="10">
        <v>784294</v>
      </c>
      <c r="P250" s="10">
        <v>3548.29</v>
      </c>
      <c r="Q250" s="192">
        <v>24865</v>
      </c>
      <c r="R250" s="16"/>
      <c r="S250" s="16"/>
      <c r="T250" s="192">
        <v>87654</v>
      </c>
      <c r="U250" s="192">
        <v>82177</v>
      </c>
      <c r="V250" s="192">
        <v>84915</v>
      </c>
      <c r="W250" s="192">
        <v>84915</v>
      </c>
      <c r="X250" s="10">
        <v>84915</v>
      </c>
      <c r="Y250" s="10">
        <v>141526</v>
      </c>
      <c r="Z250" s="16"/>
      <c r="AA250" s="11"/>
    </row>
    <row r="251" spans="1:27" x14ac:dyDescent="0.25">
      <c r="A251" s="20">
        <v>3976</v>
      </c>
      <c r="B251" s="21" t="s">
        <v>290</v>
      </c>
      <c r="C251" s="43">
        <v>179102</v>
      </c>
      <c r="D251" s="43">
        <v>198129</v>
      </c>
      <c r="E251" s="43">
        <v>235769</v>
      </c>
      <c r="F251" s="43">
        <v>330078</v>
      </c>
      <c r="G251" s="43">
        <v>15703</v>
      </c>
      <c r="H251" s="34">
        <v>1789</v>
      </c>
      <c r="I251" s="34">
        <v>1118</v>
      </c>
      <c r="J251" s="34">
        <v>1566</v>
      </c>
      <c r="K251" s="10">
        <v>1851</v>
      </c>
      <c r="L251" s="192">
        <v>0</v>
      </c>
      <c r="M251" s="192">
        <v>0</v>
      </c>
      <c r="N251" s="10">
        <v>0</v>
      </c>
      <c r="O251" s="10">
        <v>17066</v>
      </c>
      <c r="P251" s="10">
        <v>77.209999999999994</v>
      </c>
      <c r="Q251" s="192">
        <v>0</v>
      </c>
      <c r="R251" s="16"/>
      <c r="S251" s="16"/>
      <c r="T251" s="192">
        <v>23080</v>
      </c>
      <c r="U251" s="192">
        <v>19479</v>
      </c>
      <c r="V251" s="192">
        <v>17660</v>
      </c>
      <c r="W251" s="192">
        <v>19651</v>
      </c>
      <c r="X251" s="10">
        <v>19651</v>
      </c>
      <c r="Y251" s="10">
        <v>33596</v>
      </c>
      <c r="Z251" s="16"/>
      <c r="AA251" s="11"/>
    </row>
    <row r="252" spans="1:27" x14ac:dyDescent="0.25">
      <c r="A252" s="20">
        <v>4690</v>
      </c>
      <c r="B252" s="21" t="s">
        <v>291</v>
      </c>
      <c r="C252" s="43">
        <v>120965</v>
      </c>
      <c r="D252" s="43">
        <v>232021</v>
      </c>
      <c r="E252" s="43">
        <v>220616</v>
      </c>
      <c r="F252" s="43">
        <v>308862</v>
      </c>
      <c r="G252" s="43">
        <v>14694</v>
      </c>
      <c r="H252" s="34">
        <v>0</v>
      </c>
      <c r="I252" s="34">
        <v>0</v>
      </c>
      <c r="J252" s="34">
        <v>0</v>
      </c>
      <c r="K252" s="10">
        <v>0</v>
      </c>
      <c r="L252" s="192">
        <v>0</v>
      </c>
      <c r="M252" s="192">
        <v>0</v>
      </c>
      <c r="N252" s="10">
        <v>0</v>
      </c>
      <c r="O252" s="10">
        <v>148400</v>
      </c>
      <c r="P252" s="10">
        <v>671.39</v>
      </c>
      <c r="Q252" s="192">
        <v>5515</v>
      </c>
      <c r="R252" s="16"/>
      <c r="S252" s="16"/>
      <c r="T252" s="192">
        <v>7517</v>
      </c>
      <c r="U252" s="192">
        <v>7047</v>
      </c>
      <c r="V252" s="192">
        <v>7282</v>
      </c>
      <c r="W252" s="192">
        <v>7282</v>
      </c>
      <c r="X252" s="10">
        <v>7282</v>
      </c>
      <c r="Y252" s="10">
        <v>12136</v>
      </c>
      <c r="Z252" s="16"/>
      <c r="AA252" s="11"/>
    </row>
    <row r="253" spans="1:27" x14ac:dyDescent="0.25">
      <c r="A253" s="20">
        <v>2016</v>
      </c>
      <c r="B253" s="21" t="s">
        <v>292</v>
      </c>
      <c r="C253" s="43">
        <v>462464</v>
      </c>
      <c r="D253" s="43">
        <v>842226</v>
      </c>
      <c r="E253" s="43">
        <v>815431</v>
      </c>
      <c r="F253" s="43">
        <v>1141604</v>
      </c>
      <c r="G253" s="43">
        <v>54311</v>
      </c>
      <c r="H253" s="34">
        <v>0</v>
      </c>
      <c r="I253" s="34">
        <v>0</v>
      </c>
      <c r="J253" s="34">
        <v>0</v>
      </c>
      <c r="K253" s="10">
        <v>32332</v>
      </c>
      <c r="L253" s="192">
        <v>49353</v>
      </c>
      <c r="M253" s="192">
        <v>49353</v>
      </c>
      <c r="N253" s="10">
        <v>49352.62</v>
      </c>
      <c r="O253" s="10">
        <v>350224</v>
      </c>
      <c r="P253" s="10">
        <v>1584.48</v>
      </c>
      <c r="Q253" s="192">
        <v>29540</v>
      </c>
      <c r="R253" s="16"/>
      <c r="S253" s="16"/>
      <c r="T253" s="192">
        <v>37553</v>
      </c>
      <c r="U253" s="192">
        <v>35205</v>
      </c>
      <c r="V253" s="192">
        <v>36378</v>
      </c>
      <c r="W253" s="192">
        <v>36379</v>
      </c>
      <c r="X253" s="10">
        <v>36379</v>
      </c>
      <c r="Y253" s="10">
        <v>60631</v>
      </c>
      <c r="Z253" s="16"/>
      <c r="AA253" s="11"/>
    </row>
    <row r="254" spans="1:27" x14ac:dyDescent="0.25">
      <c r="A254" s="20">
        <v>3983</v>
      </c>
      <c r="B254" s="21" t="s">
        <v>293</v>
      </c>
      <c r="C254" s="43">
        <v>1438410</v>
      </c>
      <c r="D254" s="43">
        <v>2392044</v>
      </c>
      <c r="E254" s="43">
        <v>2394034</v>
      </c>
      <c r="F254" s="43">
        <v>3351648</v>
      </c>
      <c r="G254" s="43">
        <v>159452</v>
      </c>
      <c r="H254" s="34">
        <v>0</v>
      </c>
      <c r="I254" s="34">
        <v>0</v>
      </c>
      <c r="J254" s="34">
        <v>0</v>
      </c>
      <c r="K254" s="10">
        <v>0</v>
      </c>
      <c r="L254" s="192">
        <v>0</v>
      </c>
      <c r="M254" s="192">
        <v>0</v>
      </c>
      <c r="N254" s="10">
        <v>0</v>
      </c>
      <c r="O254" s="10">
        <v>993538</v>
      </c>
      <c r="P254" s="10">
        <v>4494.95</v>
      </c>
      <c r="Q254" s="192">
        <v>23240</v>
      </c>
      <c r="R254" s="16"/>
      <c r="S254" s="16"/>
      <c r="T254" s="192">
        <v>133798</v>
      </c>
      <c r="U254" s="192">
        <v>125435</v>
      </c>
      <c r="V254" s="192">
        <v>129148</v>
      </c>
      <c r="W254" s="192">
        <v>133328</v>
      </c>
      <c r="X254" s="10">
        <v>133328</v>
      </c>
      <c r="Y254" s="10">
        <v>214478</v>
      </c>
      <c r="Z254" s="16"/>
      <c r="AA254" s="11"/>
    </row>
    <row r="255" spans="1:27" x14ac:dyDescent="0.25">
      <c r="A255" s="20">
        <v>3514</v>
      </c>
      <c r="B255" s="21" t="s">
        <v>294</v>
      </c>
      <c r="C255" s="43">
        <v>30821</v>
      </c>
      <c r="D255" s="43">
        <v>48381</v>
      </c>
      <c r="E255" s="43">
        <v>49501</v>
      </c>
      <c r="F255" s="43">
        <v>69302</v>
      </c>
      <c r="G255" s="43">
        <v>3297</v>
      </c>
      <c r="H255" s="34">
        <v>87765</v>
      </c>
      <c r="I255" s="34">
        <v>54853</v>
      </c>
      <c r="J255" s="34">
        <v>76794</v>
      </c>
      <c r="K255" s="10">
        <v>0</v>
      </c>
      <c r="L255" s="192">
        <v>0</v>
      </c>
      <c r="M255" s="192">
        <v>0</v>
      </c>
      <c r="N255" s="10">
        <v>0</v>
      </c>
      <c r="O255" s="10">
        <v>203308</v>
      </c>
      <c r="P255" s="10">
        <v>919.8</v>
      </c>
      <c r="Q255" s="192">
        <v>7850</v>
      </c>
      <c r="R255" s="16"/>
      <c r="S255" s="16"/>
      <c r="T255" s="192">
        <v>13599</v>
      </c>
      <c r="U255" s="192">
        <v>12749</v>
      </c>
      <c r="V255" s="192">
        <v>13174</v>
      </c>
      <c r="W255" s="192">
        <v>13174</v>
      </c>
      <c r="X255" s="10">
        <v>13174</v>
      </c>
      <c r="Y255" s="10">
        <v>21956</v>
      </c>
      <c r="Z255" s="16"/>
      <c r="AA255" s="11"/>
    </row>
    <row r="256" spans="1:27" x14ac:dyDescent="0.25">
      <c r="A256" s="20">
        <v>616</v>
      </c>
      <c r="B256" s="21" t="s">
        <v>295</v>
      </c>
      <c r="C256" s="43">
        <v>0</v>
      </c>
      <c r="D256" s="43">
        <v>0</v>
      </c>
      <c r="E256" s="43">
        <v>0</v>
      </c>
      <c r="F256" s="43">
        <v>0</v>
      </c>
      <c r="G256" s="43">
        <v>0</v>
      </c>
      <c r="H256" s="34">
        <v>0</v>
      </c>
      <c r="I256" s="34">
        <v>0</v>
      </c>
      <c r="J256" s="34">
        <v>0</v>
      </c>
      <c r="K256" s="10">
        <v>0</v>
      </c>
      <c r="L256" s="192">
        <v>22288</v>
      </c>
      <c r="M256" s="192">
        <v>22288</v>
      </c>
      <c r="N256" s="10">
        <v>22289.18</v>
      </c>
      <c r="O256" s="10">
        <v>96460</v>
      </c>
      <c r="P256" s="10">
        <v>436.4</v>
      </c>
      <c r="Q256" s="192">
        <v>26580</v>
      </c>
      <c r="R256" s="16"/>
      <c r="S256" s="16"/>
      <c r="T256" s="192">
        <v>23686</v>
      </c>
      <c r="U256" s="192">
        <v>22206</v>
      </c>
      <c r="V256" s="192">
        <v>22945</v>
      </c>
      <c r="W256" s="192">
        <v>22946</v>
      </c>
      <c r="X256" s="10">
        <v>22946</v>
      </c>
      <c r="Y256" s="10">
        <v>38243</v>
      </c>
      <c r="Z256" s="16"/>
      <c r="AA256" s="11"/>
    </row>
    <row r="257" spans="1:27" x14ac:dyDescent="0.25">
      <c r="A257" s="20">
        <v>1945</v>
      </c>
      <c r="B257" s="21" t="s">
        <v>296</v>
      </c>
      <c r="C257" s="43">
        <v>495093</v>
      </c>
      <c r="D257" s="43">
        <v>821411</v>
      </c>
      <c r="E257" s="43">
        <v>822815</v>
      </c>
      <c r="F257" s="43">
        <v>1151941</v>
      </c>
      <c r="G257" s="43">
        <v>54803</v>
      </c>
      <c r="H257" s="34">
        <v>0</v>
      </c>
      <c r="I257" s="34">
        <v>0</v>
      </c>
      <c r="J257" s="34">
        <v>0</v>
      </c>
      <c r="K257" s="10">
        <v>0</v>
      </c>
      <c r="L257" s="192">
        <v>0</v>
      </c>
      <c r="M257" s="192">
        <v>0</v>
      </c>
      <c r="N257" s="10">
        <v>0</v>
      </c>
      <c r="O257" s="10">
        <v>587664</v>
      </c>
      <c r="P257" s="10">
        <v>2658.7</v>
      </c>
      <c r="Q257" s="192">
        <v>21880</v>
      </c>
      <c r="R257" s="16"/>
      <c r="S257" s="16"/>
      <c r="T257" s="192">
        <v>54213</v>
      </c>
      <c r="U257" s="192">
        <v>65654</v>
      </c>
      <c r="V257" s="192">
        <v>59933</v>
      </c>
      <c r="W257" s="192">
        <v>59933</v>
      </c>
      <c r="X257" s="10">
        <v>59933</v>
      </c>
      <c r="Y257" s="10">
        <v>99889</v>
      </c>
      <c r="Z257" s="16"/>
      <c r="AA257" s="11"/>
    </row>
    <row r="258" spans="1:27" x14ac:dyDescent="0.25">
      <c r="A258" s="20">
        <v>1526</v>
      </c>
      <c r="B258" s="21" t="s">
        <v>448</v>
      </c>
      <c r="C258" s="43">
        <v>0</v>
      </c>
      <c r="D258" s="43">
        <v>0</v>
      </c>
      <c r="E258" s="43">
        <v>0</v>
      </c>
      <c r="F258" s="43">
        <v>0</v>
      </c>
      <c r="G258" s="43">
        <v>0</v>
      </c>
      <c r="H258" s="34">
        <v>11747</v>
      </c>
      <c r="I258" s="34">
        <v>7342</v>
      </c>
      <c r="J258" s="34">
        <v>10278</v>
      </c>
      <c r="K258" s="10">
        <v>0</v>
      </c>
      <c r="L258" s="192">
        <v>132934</v>
      </c>
      <c r="M258" s="192">
        <v>132934</v>
      </c>
      <c r="N258" s="10">
        <v>132935.04999999999</v>
      </c>
      <c r="O258" s="10">
        <v>943082</v>
      </c>
      <c r="P258" s="10">
        <v>4266.68</v>
      </c>
      <c r="Q258" s="192">
        <v>117085</v>
      </c>
      <c r="R258" s="16"/>
      <c r="S258" s="16"/>
      <c r="T258" s="192">
        <v>117649</v>
      </c>
      <c r="U258" s="192">
        <v>110296</v>
      </c>
      <c r="V258" s="192">
        <v>113972</v>
      </c>
      <c r="W258" s="192">
        <v>114003</v>
      </c>
      <c r="X258" s="10">
        <v>114003</v>
      </c>
      <c r="Y258" s="10">
        <v>189943</v>
      </c>
      <c r="Z258" s="16"/>
      <c r="AA258" s="11"/>
    </row>
    <row r="259" spans="1:27" x14ac:dyDescent="0.25">
      <c r="A259" s="20">
        <v>3654</v>
      </c>
      <c r="B259" s="21" t="s">
        <v>10</v>
      </c>
      <c r="C259" s="43">
        <v>0</v>
      </c>
      <c r="D259" s="43">
        <v>0</v>
      </c>
      <c r="E259" s="43">
        <v>0</v>
      </c>
      <c r="F259" s="43">
        <v>0</v>
      </c>
      <c r="G259" s="43">
        <v>0</v>
      </c>
      <c r="H259" s="34">
        <v>4681</v>
      </c>
      <c r="I259" s="34">
        <v>2926</v>
      </c>
      <c r="J259" s="34">
        <v>4096</v>
      </c>
      <c r="K259" s="10">
        <v>21753</v>
      </c>
      <c r="L259" s="192">
        <v>37413</v>
      </c>
      <c r="M259" s="192">
        <v>37413</v>
      </c>
      <c r="N259" s="10">
        <v>37411.980000000003</v>
      </c>
      <c r="O259" s="10">
        <v>243376</v>
      </c>
      <c r="P259" s="10">
        <v>1101.08</v>
      </c>
      <c r="Q259" s="192">
        <v>23045</v>
      </c>
      <c r="R259" s="16"/>
      <c r="S259" s="16"/>
      <c r="T259" s="192">
        <v>21150</v>
      </c>
      <c r="U259" s="192">
        <v>19828</v>
      </c>
      <c r="V259" s="192">
        <v>20488</v>
      </c>
      <c r="W259" s="192">
        <v>20489</v>
      </c>
      <c r="X259" s="10">
        <v>20489</v>
      </c>
      <c r="Y259" s="10">
        <v>34148</v>
      </c>
      <c r="Z259" s="16"/>
      <c r="AA259" s="11"/>
    </row>
    <row r="260" spans="1:27" x14ac:dyDescent="0.25">
      <c r="A260" s="20">
        <v>3990</v>
      </c>
      <c r="B260" s="21" t="s">
        <v>297</v>
      </c>
      <c r="C260" s="43">
        <v>782051</v>
      </c>
      <c r="D260" s="43">
        <v>1350661</v>
      </c>
      <c r="E260" s="43">
        <v>1332945</v>
      </c>
      <c r="F260" s="43">
        <v>1866122</v>
      </c>
      <c r="G260" s="43">
        <v>88780</v>
      </c>
      <c r="H260" s="34">
        <v>0</v>
      </c>
      <c r="I260" s="34">
        <v>0</v>
      </c>
      <c r="J260" s="34">
        <v>0</v>
      </c>
      <c r="K260" s="10">
        <v>43307</v>
      </c>
      <c r="L260" s="192">
        <v>73233</v>
      </c>
      <c r="M260" s="192">
        <v>73233</v>
      </c>
      <c r="N260" s="10">
        <v>73233.88</v>
      </c>
      <c r="O260" s="10">
        <v>483784</v>
      </c>
      <c r="P260" s="10">
        <v>2188.73</v>
      </c>
      <c r="Q260" s="192">
        <v>35895</v>
      </c>
      <c r="R260" s="16"/>
      <c r="S260" s="16"/>
      <c r="T260" s="192">
        <v>43427</v>
      </c>
      <c r="U260" s="192">
        <v>40713</v>
      </c>
      <c r="V260" s="192">
        <v>42071</v>
      </c>
      <c r="W260" s="192">
        <v>42070</v>
      </c>
      <c r="X260" s="10">
        <v>42070</v>
      </c>
      <c r="Y260" s="10">
        <v>70117</v>
      </c>
      <c r="Z260" s="16"/>
      <c r="AA260" s="11"/>
    </row>
    <row r="261" spans="1:27" x14ac:dyDescent="0.25">
      <c r="A261" s="20">
        <v>4011</v>
      </c>
      <c r="B261" s="21" t="s">
        <v>298</v>
      </c>
      <c r="C261" s="43">
        <v>39828</v>
      </c>
      <c r="D261" s="43">
        <v>37416</v>
      </c>
      <c r="E261" s="43">
        <v>48277</v>
      </c>
      <c r="F261" s="43">
        <v>67589</v>
      </c>
      <c r="G261" s="43">
        <v>3215</v>
      </c>
      <c r="H261" s="34">
        <v>13123</v>
      </c>
      <c r="I261" s="34">
        <v>8202</v>
      </c>
      <c r="J261" s="34">
        <v>11482</v>
      </c>
      <c r="K261" s="10">
        <v>0</v>
      </c>
      <c r="L261" s="192">
        <v>7960</v>
      </c>
      <c r="M261" s="192">
        <v>7960</v>
      </c>
      <c r="N261" s="10">
        <v>7960.42</v>
      </c>
      <c r="O261" s="10">
        <v>66780</v>
      </c>
      <c r="P261" s="10">
        <v>302.12</v>
      </c>
      <c r="Q261" s="192">
        <v>1400</v>
      </c>
      <c r="R261" s="16"/>
      <c r="S261" s="16"/>
      <c r="T261" s="192">
        <v>5315</v>
      </c>
      <c r="U261" s="192">
        <v>4983</v>
      </c>
      <c r="V261" s="192">
        <v>5149</v>
      </c>
      <c r="W261" s="192">
        <v>5149</v>
      </c>
      <c r="X261" s="10">
        <v>5149</v>
      </c>
      <c r="Y261" s="10">
        <v>8581</v>
      </c>
      <c r="Z261" s="16"/>
      <c r="AA261" s="11"/>
    </row>
    <row r="262" spans="1:27" x14ac:dyDescent="0.25">
      <c r="A262" s="20">
        <v>4018</v>
      </c>
      <c r="B262" s="21" t="s">
        <v>299</v>
      </c>
      <c r="C262" s="43">
        <v>4830186</v>
      </c>
      <c r="D262" s="43">
        <v>8431959</v>
      </c>
      <c r="E262" s="43">
        <v>8288841</v>
      </c>
      <c r="F262" s="43">
        <v>11604377</v>
      </c>
      <c r="G262" s="43">
        <v>552070</v>
      </c>
      <c r="H262" s="34">
        <v>0</v>
      </c>
      <c r="I262" s="34">
        <v>0</v>
      </c>
      <c r="J262" s="34">
        <v>0</v>
      </c>
      <c r="K262" s="10">
        <v>0</v>
      </c>
      <c r="L262" s="192">
        <v>0</v>
      </c>
      <c r="M262" s="192">
        <v>0</v>
      </c>
      <c r="N262" s="10">
        <v>0</v>
      </c>
      <c r="O262" s="10">
        <v>4631564</v>
      </c>
      <c r="P262" s="10">
        <v>20954.04</v>
      </c>
      <c r="Q262" s="192">
        <v>122690</v>
      </c>
      <c r="R262" s="16"/>
      <c r="S262" s="16"/>
      <c r="T262" s="192">
        <v>277053</v>
      </c>
      <c r="U262" s="192">
        <v>259736</v>
      </c>
      <c r="V262" s="192">
        <v>268394</v>
      </c>
      <c r="W262" s="192">
        <v>268395</v>
      </c>
      <c r="X262" s="10">
        <v>268395</v>
      </c>
      <c r="Y262" s="10">
        <v>447323</v>
      </c>
      <c r="Z262" s="16"/>
      <c r="AA262" s="11"/>
    </row>
    <row r="263" spans="1:27" x14ac:dyDescent="0.25">
      <c r="A263" s="20">
        <v>4025</v>
      </c>
      <c r="B263" s="21" t="s">
        <v>300</v>
      </c>
      <c r="C263" s="43">
        <v>507952</v>
      </c>
      <c r="D263" s="43">
        <v>906264</v>
      </c>
      <c r="E263" s="43">
        <v>883885</v>
      </c>
      <c r="F263" s="43">
        <v>1237439</v>
      </c>
      <c r="G263" s="43">
        <v>58870</v>
      </c>
      <c r="H263" s="34">
        <v>0</v>
      </c>
      <c r="I263" s="34">
        <v>0</v>
      </c>
      <c r="J263" s="34">
        <v>0</v>
      </c>
      <c r="K263" s="10">
        <v>0</v>
      </c>
      <c r="L263" s="192">
        <v>0</v>
      </c>
      <c r="M263" s="192">
        <v>0</v>
      </c>
      <c r="N263" s="10">
        <v>0</v>
      </c>
      <c r="O263" s="10">
        <v>362838</v>
      </c>
      <c r="P263" s="10">
        <v>1641.55</v>
      </c>
      <c r="Q263" s="192">
        <v>11525</v>
      </c>
      <c r="R263" s="16"/>
      <c r="S263" s="16"/>
      <c r="T263" s="192">
        <v>17677</v>
      </c>
      <c r="U263" s="192">
        <v>16573</v>
      </c>
      <c r="V263" s="192">
        <v>17125</v>
      </c>
      <c r="W263" s="192">
        <v>17125</v>
      </c>
      <c r="X263" s="10">
        <v>17125</v>
      </c>
      <c r="Y263" s="10">
        <v>28541</v>
      </c>
      <c r="Z263" s="16"/>
      <c r="AA263" s="11"/>
    </row>
    <row r="264" spans="1:27" x14ac:dyDescent="0.25">
      <c r="A264" s="20">
        <v>4060</v>
      </c>
      <c r="B264" s="21" t="s">
        <v>301</v>
      </c>
      <c r="C264" s="43">
        <v>1850036</v>
      </c>
      <c r="D264" s="43">
        <v>2211553</v>
      </c>
      <c r="E264" s="43">
        <v>2538493</v>
      </c>
      <c r="F264" s="43">
        <v>3553891</v>
      </c>
      <c r="G264" s="43">
        <v>169074</v>
      </c>
      <c r="H264" s="34">
        <v>126395</v>
      </c>
      <c r="I264" s="34">
        <v>78997</v>
      </c>
      <c r="J264" s="34">
        <v>110596</v>
      </c>
      <c r="K264" s="10">
        <v>0</v>
      </c>
      <c r="L264" s="192">
        <v>0</v>
      </c>
      <c r="M264" s="192">
        <v>0</v>
      </c>
      <c r="N264" s="10">
        <v>0</v>
      </c>
      <c r="O264" s="10">
        <v>4081000</v>
      </c>
      <c r="P264" s="10">
        <v>18463.189999999999</v>
      </c>
      <c r="Q264" s="192">
        <v>137980</v>
      </c>
      <c r="R264" s="16"/>
      <c r="S264" s="16"/>
      <c r="T264" s="192">
        <v>291871</v>
      </c>
      <c r="U264" s="192">
        <v>273628</v>
      </c>
      <c r="V264" s="192">
        <v>282750</v>
      </c>
      <c r="W264" s="192">
        <v>282749</v>
      </c>
      <c r="X264" s="10">
        <v>282749</v>
      </c>
      <c r="Y264" s="10">
        <v>471250</v>
      </c>
      <c r="Z264" s="16"/>
      <c r="AA264" s="11"/>
    </row>
    <row r="265" spans="1:27" x14ac:dyDescent="0.25">
      <c r="A265" s="20">
        <v>4067</v>
      </c>
      <c r="B265" s="21" t="s">
        <v>302</v>
      </c>
      <c r="C265" s="43">
        <v>1139488</v>
      </c>
      <c r="D265" s="43">
        <v>1701493</v>
      </c>
      <c r="E265" s="43">
        <v>1775613</v>
      </c>
      <c r="F265" s="43">
        <v>2485858</v>
      </c>
      <c r="G265" s="43">
        <v>118263</v>
      </c>
      <c r="H265" s="34">
        <v>0</v>
      </c>
      <c r="I265" s="34">
        <v>0</v>
      </c>
      <c r="J265" s="34">
        <v>0</v>
      </c>
      <c r="K265" s="10">
        <v>0</v>
      </c>
      <c r="L265" s="192">
        <v>104278</v>
      </c>
      <c r="M265" s="192">
        <v>104278</v>
      </c>
      <c r="N265" s="10">
        <v>104277.53</v>
      </c>
      <c r="O265" s="10">
        <v>789488</v>
      </c>
      <c r="P265" s="10">
        <v>3571.79</v>
      </c>
      <c r="Q265" s="192">
        <v>19090</v>
      </c>
      <c r="R265" s="16"/>
      <c r="S265" s="16"/>
      <c r="T265" s="192">
        <v>61837</v>
      </c>
      <c r="U265" s="192">
        <v>57973</v>
      </c>
      <c r="V265" s="192">
        <v>59905</v>
      </c>
      <c r="W265" s="192">
        <v>59905</v>
      </c>
      <c r="X265" s="10">
        <v>59905</v>
      </c>
      <c r="Y265" s="10">
        <v>99842</v>
      </c>
      <c r="Z265" s="16"/>
      <c r="AA265" s="11"/>
    </row>
    <row r="266" spans="1:27" x14ac:dyDescent="0.25">
      <c r="A266" s="20">
        <v>4074</v>
      </c>
      <c r="B266" s="21" t="s">
        <v>303</v>
      </c>
      <c r="C266" s="43">
        <v>1630163</v>
      </c>
      <c r="D266" s="43">
        <v>2785137</v>
      </c>
      <c r="E266" s="43">
        <v>2759563</v>
      </c>
      <c r="F266" s="43">
        <v>3863387</v>
      </c>
      <c r="G266" s="43">
        <v>183798</v>
      </c>
      <c r="H266" s="34">
        <v>0</v>
      </c>
      <c r="I266" s="34">
        <v>0</v>
      </c>
      <c r="J266" s="34">
        <v>0</v>
      </c>
      <c r="K266" s="10">
        <v>0</v>
      </c>
      <c r="L266" s="192">
        <v>128954</v>
      </c>
      <c r="M266" s="192">
        <v>128954</v>
      </c>
      <c r="N266" s="10">
        <v>128954.84</v>
      </c>
      <c r="O266" s="10">
        <v>1290338</v>
      </c>
      <c r="P266" s="10">
        <v>5837.73</v>
      </c>
      <c r="Q266" s="192">
        <v>170425</v>
      </c>
      <c r="R266" s="16"/>
      <c r="S266" s="16"/>
      <c r="T266" s="192">
        <v>108052</v>
      </c>
      <c r="U266" s="192">
        <v>101299</v>
      </c>
      <c r="V266" s="192">
        <v>104676</v>
      </c>
      <c r="W266" s="192">
        <v>104676</v>
      </c>
      <c r="X266" s="10">
        <v>104676</v>
      </c>
      <c r="Y266" s="10">
        <v>174459</v>
      </c>
      <c r="Z266" s="16"/>
      <c r="AA266" s="11"/>
    </row>
    <row r="267" spans="1:27" x14ac:dyDescent="0.25">
      <c r="A267" s="20">
        <v>4088</v>
      </c>
      <c r="B267" s="21" t="s">
        <v>304</v>
      </c>
      <c r="C267" s="43">
        <v>1164242</v>
      </c>
      <c r="D267" s="43">
        <v>2138021</v>
      </c>
      <c r="E267" s="43">
        <v>2063914</v>
      </c>
      <c r="F267" s="43">
        <v>2889480</v>
      </c>
      <c r="G267" s="43">
        <v>137465</v>
      </c>
      <c r="H267" s="34">
        <v>0</v>
      </c>
      <c r="I267" s="34">
        <v>0</v>
      </c>
      <c r="J267" s="34">
        <v>0</v>
      </c>
      <c r="K267" s="10">
        <v>0</v>
      </c>
      <c r="L267" s="192">
        <v>0</v>
      </c>
      <c r="M267" s="192">
        <v>0</v>
      </c>
      <c r="N267" s="10">
        <v>0</v>
      </c>
      <c r="O267" s="10">
        <v>932694</v>
      </c>
      <c r="P267" s="10">
        <v>4219.68</v>
      </c>
      <c r="Q267" s="192">
        <v>40225</v>
      </c>
      <c r="R267" s="16"/>
      <c r="S267" s="16"/>
      <c r="T267" s="192">
        <v>64175</v>
      </c>
      <c r="U267" s="192">
        <v>60164</v>
      </c>
      <c r="V267" s="192">
        <v>62170</v>
      </c>
      <c r="W267" s="192">
        <v>62169</v>
      </c>
      <c r="X267" s="10">
        <v>62169</v>
      </c>
      <c r="Y267" s="10">
        <v>103617</v>
      </c>
      <c r="Z267" s="16"/>
      <c r="AA267" s="11"/>
    </row>
    <row r="268" spans="1:27" x14ac:dyDescent="0.25">
      <c r="A268" s="20">
        <v>4095</v>
      </c>
      <c r="B268" s="21" t="s">
        <v>305</v>
      </c>
      <c r="C268" s="43">
        <v>2061638</v>
      </c>
      <c r="D268" s="43">
        <v>3512043</v>
      </c>
      <c r="E268" s="43">
        <v>3483551</v>
      </c>
      <c r="F268" s="43">
        <v>4876971</v>
      </c>
      <c r="G268" s="43">
        <v>232019</v>
      </c>
      <c r="H268" s="34">
        <v>0</v>
      </c>
      <c r="I268" s="34">
        <v>0</v>
      </c>
      <c r="J268" s="34">
        <v>0</v>
      </c>
      <c r="K268" s="10">
        <v>0</v>
      </c>
      <c r="L268" s="192">
        <v>0</v>
      </c>
      <c r="M268" s="192">
        <v>0</v>
      </c>
      <c r="N268" s="10">
        <v>0</v>
      </c>
      <c r="O268" s="10">
        <v>2119894</v>
      </c>
      <c r="P268" s="10">
        <v>9590.7900000000009</v>
      </c>
      <c r="Q268" s="192">
        <v>35395</v>
      </c>
      <c r="R268" s="16"/>
      <c r="S268" s="16"/>
      <c r="T268" s="192">
        <v>189121</v>
      </c>
      <c r="U268" s="192">
        <v>177301</v>
      </c>
      <c r="V268" s="192">
        <v>183211</v>
      </c>
      <c r="W268" s="192">
        <v>183211</v>
      </c>
      <c r="X268" s="10">
        <v>183211</v>
      </c>
      <c r="Y268" s="10">
        <v>305352</v>
      </c>
      <c r="Z268" s="16"/>
      <c r="AA268" s="11"/>
    </row>
    <row r="269" spans="1:27" x14ac:dyDescent="0.25">
      <c r="A269" s="20">
        <v>4137</v>
      </c>
      <c r="B269" s="21" t="s">
        <v>306</v>
      </c>
      <c r="C269" s="43">
        <v>807967</v>
      </c>
      <c r="D269" s="43">
        <v>1368483</v>
      </c>
      <c r="E269" s="43">
        <v>1360281</v>
      </c>
      <c r="F269" s="43">
        <v>1904394</v>
      </c>
      <c r="G269" s="43">
        <v>90600</v>
      </c>
      <c r="H269" s="34">
        <v>0</v>
      </c>
      <c r="I269" s="34">
        <v>0</v>
      </c>
      <c r="J269" s="34">
        <v>0</v>
      </c>
      <c r="K269" s="10">
        <v>0</v>
      </c>
      <c r="L269" s="192">
        <v>0</v>
      </c>
      <c r="M269" s="192">
        <v>0</v>
      </c>
      <c r="N269" s="10">
        <v>0</v>
      </c>
      <c r="O269" s="10">
        <v>708610</v>
      </c>
      <c r="P269" s="10">
        <v>3205.88</v>
      </c>
      <c r="Q269" s="192">
        <v>23760</v>
      </c>
      <c r="R269" s="16"/>
      <c r="S269" s="16"/>
      <c r="T269" s="192">
        <v>38075</v>
      </c>
      <c r="U269" s="192">
        <v>35695</v>
      </c>
      <c r="V269" s="192">
        <v>36885</v>
      </c>
      <c r="W269" s="192">
        <v>36884</v>
      </c>
      <c r="X269" s="10">
        <v>36884</v>
      </c>
      <c r="Y269" s="10">
        <v>61476</v>
      </c>
      <c r="Z269" s="16"/>
      <c r="AA269" s="11"/>
    </row>
    <row r="270" spans="1:27" x14ac:dyDescent="0.25">
      <c r="A270" s="20">
        <v>4144</v>
      </c>
      <c r="B270" s="21" t="s">
        <v>307</v>
      </c>
      <c r="C270" s="43">
        <v>3016614</v>
      </c>
      <c r="D270" s="43">
        <v>5112336</v>
      </c>
      <c r="E270" s="43">
        <v>5080593</v>
      </c>
      <c r="F270" s="43">
        <v>7112831</v>
      </c>
      <c r="G270" s="43">
        <v>338388</v>
      </c>
      <c r="H270" s="34">
        <v>0</v>
      </c>
      <c r="I270" s="34">
        <v>0</v>
      </c>
      <c r="J270" s="34">
        <v>0</v>
      </c>
      <c r="K270" s="10">
        <v>0</v>
      </c>
      <c r="L270" s="192">
        <v>0</v>
      </c>
      <c r="M270" s="192">
        <v>0</v>
      </c>
      <c r="N270" s="10">
        <v>0</v>
      </c>
      <c r="O270" s="10">
        <v>2836666</v>
      </c>
      <c r="P270" s="10">
        <v>12833.6</v>
      </c>
      <c r="Q270" s="192">
        <v>79190</v>
      </c>
      <c r="R270" s="16"/>
      <c r="S270" s="16"/>
      <c r="T270" s="192">
        <v>270532</v>
      </c>
      <c r="U270" s="192">
        <v>253625</v>
      </c>
      <c r="V270" s="192">
        <v>262078</v>
      </c>
      <c r="W270" s="192">
        <v>262078</v>
      </c>
      <c r="X270" s="10">
        <v>262078</v>
      </c>
      <c r="Y270" s="10">
        <v>436798</v>
      </c>
      <c r="Z270" s="16"/>
      <c r="AA270" s="11"/>
    </row>
    <row r="271" spans="1:27" x14ac:dyDescent="0.25">
      <c r="A271" s="20">
        <v>4165</v>
      </c>
      <c r="B271" s="21" t="s">
        <v>308</v>
      </c>
      <c r="C271" s="43">
        <v>1499467</v>
      </c>
      <c r="D271" s="43">
        <v>2502675</v>
      </c>
      <c r="E271" s="43">
        <v>2501339</v>
      </c>
      <c r="F271" s="43">
        <v>3501875</v>
      </c>
      <c r="G271" s="43">
        <v>166599</v>
      </c>
      <c r="H271" s="34">
        <v>0</v>
      </c>
      <c r="I271" s="34">
        <v>0</v>
      </c>
      <c r="J271" s="34">
        <v>0</v>
      </c>
      <c r="K271" s="10">
        <v>0</v>
      </c>
      <c r="L271" s="192">
        <v>0</v>
      </c>
      <c r="M271" s="192">
        <v>0</v>
      </c>
      <c r="N271" s="10">
        <v>0</v>
      </c>
      <c r="O271" s="10">
        <v>1182006</v>
      </c>
      <c r="P271" s="10">
        <v>5347.61</v>
      </c>
      <c r="Q271" s="192">
        <v>98820</v>
      </c>
      <c r="R271" s="16"/>
      <c r="S271" s="16"/>
      <c r="T271" s="192">
        <v>83203</v>
      </c>
      <c r="U271" s="192">
        <v>78003</v>
      </c>
      <c r="V271" s="192">
        <v>80602</v>
      </c>
      <c r="W271" s="192">
        <v>80603</v>
      </c>
      <c r="X271" s="10">
        <v>80603</v>
      </c>
      <c r="Y271" s="10">
        <v>134338</v>
      </c>
      <c r="Z271" s="16"/>
      <c r="AA271" s="11"/>
    </row>
    <row r="272" spans="1:27" x14ac:dyDescent="0.25">
      <c r="A272" s="20">
        <v>4179</v>
      </c>
      <c r="B272" s="21" t="s">
        <v>309</v>
      </c>
      <c r="C272" s="43">
        <v>8626787</v>
      </c>
      <c r="D272" s="43">
        <v>14833028</v>
      </c>
      <c r="E272" s="43">
        <v>14662385</v>
      </c>
      <c r="F272" s="43">
        <v>20527338</v>
      </c>
      <c r="G272" s="43">
        <v>976574</v>
      </c>
      <c r="H272" s="34">
        <v>0</v>
      </c>
      <c r="I272" s="34">
        <v>0</v>
      </c>
      <c r="J272" s="34">
        <v>0</v>
      </c>
      <c r="K272" s="10">
        <v>0</v>
      </c>
      <c r="L272" s="192">
        <v>301689</v>
      </c>
      <c r="M272" s="192">
        <v>301689</v>
      </c>
      <c r="N272" s="10">
        <v>301690</v>
      </c>
      <c r="O272" s="10">
        <v>7262696</v>
      </c>
      <c r="P272" s="10">
        <v>32857.769999999997</v>
      </c>
      <c r="Q272" s="192">
        <v>90835</v>
      </c>
      <c r="R272" s="16"/>
      <c r="S272" s="16"/>
      <c r="T272" s="192">
        <v>940854</v>
      </c>
      <c r="U272" s="192">
        <v>880820</v>
      </c>
      <c r="V272" s="192">
        <v>910837</v>
      </c>
      <c r="W272" s="192">
        <v>908123</v>
      </c>
      <c r="X272" s="10">
        <v>908123</v>
      </c>
      <c r="Y272" s="10">
        <v>1518966</v>
      </c>
      <c r="Z272" s="16"/>
      <c r="AA272" s="11"/>
    </row>
    <row r="273" spans="1:27" x14ac:dyDescent="0.25">
      <c r="A273" s="20">
        <v>4186</v>
      </c>
      <c r="B273" s="21" t="s">
        <v>310</v>
      </c>
      <c r="C273" s="43">
        <v>922101</v>
      </c>
      <c r="D273" s="43">
        <v>1441530</v>
      </c>
      <c r="E273" s="43">
        <v>1477269</v>
      </c>
      <c r="F273" s="43">
        <v>2068178</v>
      </c>
      <c r="G273" s="43">
        <v>98392</v>
      </c>
      <c r="H273" s="34">
        <v>0</v>
      </c>
      <c r="I273" s="34">
        <v>0</v>
      </c>
      <c r="J273" s="34">
        <v>0</v>
      </c>
      <c r="K273" s="10">
        <v>0</v>
      </c>
      <c r="L273" s="192">
        <v>92338</v>
      </c>
      <c r="M273" s="192">
        <v>92338</v>
      </c>
      <c r="N273" s="10">
        <v>92336.9</v>
      </c>
      <c r="O273" s="10">
        <v>655186</v>
      </c>
      <c r="P273" s="10">
        <v>2964.18</v>
      </c>
      <c r="Q273" s="192">
        <v>74075</v>
      </c>
      <c r="R273" s="16"/>
      <c r="S273" s="16"/>
      <c r="T273" s="192">
        <v>39609</v>
      </c>
      <c r="U273" s="192">
        <v>37132</v>
      </c>
      <c r="V273" s="192">
        <v>38371</v>
      </c>
      <c r="W273" s="192">
        <v>38370</v>
      </c>
      <c r="X273" s="10">
        <v>38370</v>
      </c>
      <c r="Y273" s="10">
        <v>63952</v>
      </c>
      <c r="Z273" s="16"/>
      <c r="AA273" s="11"/>
    </row>
    <row r="274" spans="1:27" x14ac:dyDescent="0.25">
      <c r="A274" s="20">
        <v>4207</v>
      </c>
      <c r="B274" s="21" t="s">
        <v>311</v>
      </c>
      <c r="C274" s="43">
        <v>455299</v>
      </c>
      <c r="D274" s="43">
        <v>766985</v>
      </c>
      <c r="E274" s="43">
        <v>763927</v>
      </c>
      <c r="F274" s="43">
        <v>1069498</v>
      </c>
      <c r="G274" s="43">
        <v>50881</v>
      </c>
      <c r="H274" s="34">
        <v>0</v>
      </c>
      <c r="I274" s="34">
        <v>0</v>
      </c>
      <c r="J274" s="34">
        <v>0</v>
      </c>
      <c r="K274" s="10">
        <v>32133</v>
      </c>
      <c r="L274" s="192">
        <v>75621</v>
      </c>
      <c r="M274" s="192">
        <v>75621</v>
      </c>
      <c r="N274" s="10">
        <v>75622.009999999995</v>
      </c>
      <c r="O274" s="10">
        <v>357644</v>
      </c>
      <c r="P274" s="10">
        <v>1618.05</v>
      </c>
      <c r="Q274" s="192">
        <v>18165</v>
      </c>
      <c r="R274" s="16"/>
      <c r="S274" s="16"/>
      <c r="T274" s="192">
        <v>15604</v>
      </c>
      <c r="U274" s="192">
        <v>14628</v>
      </c>
      <c r="V274" s="192">
        <v>15116</v>
      </c>
      <c r="W274" s="192">
        <v>15116</v>
      </c>
      <c r="X274" s="10">
        <v>15116</v>
      </c>
      <c r="Y274" s="10">
        <v>25193</v>
      </c>
      <c r="Z274" s="16"/>
      <c r="AA274" s="11"/>
    </row>
    <row r="275" spans="1:27" x14ac:dyDescent="0.25">
      <c r="A275" s="20">
        <v>4221</v>
      </c>
      <c r="B275" s="21" t="s">
        <v>312</v>
      </c>
      <c r="C275" s="43">
        <v>606279</v>
      </c>
      <c r="D275" s="43">
        <v>746284</v>
      </c>
      <c r="E275" s="43">
        <v>845352</v>
      </c>
      <c r="F275" s="43">
        <v>1183492</v>
      </c>
      <c r="G275" s="43">
        <v>56304</v>
      </c>
      <c r="H275" s="34">
        <v>21706</v>
      </c>
      <c r="I275" s="34">
        <v>13567</v>
      </c>
      <c r="J275" s="34">
        <v>18993</v>
      </c>
      <c r="K275" s="10">
        <v>0</v>
      </c>
      <c r="L275" s="192">
        <v>0</v>
      </c>
      <c r="M275" s="192">
        <v>0</v>
      </c>
      <c r="N275" s="10">
        <v>0</v>
      </c>
      <c r="O275" s="10">
        <v>764260</v>
      </c>
      <c r="P275" s="10">
        <v>3457.65</v>
      </c>
      <c r="Q275" s="192">
        <v>20925</v>
      </c>
      <c r="R275" s="16"/>
      <c r="S275" s="16"/>
      <c r="T275" s="192">
        <v>57045</v>
      </c>
      <c r="U275" s="192">
        <v>47201</v>
      </c>
      <c r="V275" s="192">
        <v>52123</v>
      </c>
      <c r="W275" s="192">
        <v>52123</v>
      </c>
      <c r="X275" s="10">
        <v>52123</v>
      </c>
      <c r="Y275" s="10">
        <v>86872</v>
      </c>
      <c r="Z275" s="16"/>
      <c r="AA275" s="11"/>
    </row>
    <row r="276" spans="1:27" x14ac:dyDescent="0.25">
      <c r="A276" s="20">
        <v>4228</v>
      </c>
      <c r="B276" s="21" t="s">
        <v>313</v>
      </c>
      <c r="C276" s="43">
        <v>646751</v>
      </c>
      <c r="D276" s="43">
        <v>1040340</v>
      </c>
      <c r="E276" s="43">
        <v>1054432</v>
      </c>
      <c r="F276" s="43">
        <v>1476205</v>
      </c>
      <c r="G276" s="43">
        <v>70229</v>
      </c>
      <c r="H276" s="34">
        <v>0</v>
      </c>
      <c r="I276" s="34">
        <v>0</v>
      </c>
      <c r="J276" s="34">
        <v>0</v>
      </c>
      <c r="K276" s="10">
        <v>0</v>
      </c>
      <c r="L276" s="192">
        <v>0</v>
      </c>
      <c r="M276" s="192">
        <v>0</v>
      </c>
      <c r="N276" s="10">
        <v>0</v>
      </c>
      <c r="O276" s="10">
        <v>627732</v>
      </c>
      <c r="P276" s="10">
        <v>2839.97</v>
      </c>
      <c r="Q276" s="192">
        <v>24295</v>
      </c>
      <c r="R276" s="16"/>
      <c r="S276" s="16"/>
      <c r="T276" s="192">
        <v>19496</v>
      </c>
      <c r="U276" s="192">
        <v>18277</v>
      </c>
      <c r="V276" s="192">
        <v>18887</v>
      </c>
      <c r="W276" s="192">
        <v>18886</v>
      </c>
      <c r="X276" s="10">
        <v>18886</v>
      </c>
      <c r="Y276" s="10">
        <v>31478</v>
      </c>
      <c r="Z276" s="16"/>
      <c r="AA276" s="11"/>
    </row>
    <row r="277" spans="1:27" x14ac:dyDescent="0.25">
      <c r="A277" s="20">
        <v>4235</v>
      </c>
      <c r="B277" s="21" t="s">
        <v>314</v>
      </c>
      <c r="C277" s="43">
        <v>7518</v>
      </c>
      <c r="D277" s="43">
        <v>7732</v>
      </c>
      <c r="E277" s="43">
        <v>9531</v>
      </c>
      <c r="F277" s="43">
        <v>13344</v>
      </c>
      <c r="G277" s="43">
        <v>635</v>
      </c>
      <c r="H277" s="34">
        <v>25228</v>
      </c>
      <c r="I277" s="34">
        <v>15768</v>
      </c>
      <c r="J277" s="34">
        <v>22074</v>
      </c>
      <c r="K277" s="10">
        <v>0</v>
      </c>
      <c r="L277" s="192">
        <v>0</v>
      </c>
      <c r="M277" s="192">
        <v>0</v>
      </c>
      <c r="N277" s="10">
        <v>0</v>
      </c>
      <c r="O277" s="10">
        <v>119462</v>
      </c>
      <c r="P277" s="10">
        <v>540.47</v>
      </c>
      <c r="Q277" s="192">
        <v>5335</v>
      </c>
      <c r="R277" s="16"/>
      <c r="S277" s="16"/>
      <c r="T277" s="192">
        <v>12742</v>
      </c>
      <c r="U277" s="192">
        <v>11946</v>
      </c>
      <c r="V277" s="192">
        <v>12344</v>
      </c>
      <c r="W277" s="192">
        <v>12344</v>
      </c>
      <c r="X277" s="10">
        <v>12344</v>
      </c>
      <c r="Y277" s="10">
        <v>20573</v>
      </c>
      <c r="Z277" s="16"/>
      <c r="AA277" s="11"/>
    </row>
    <row r="278" spans="1:27" x14ac:dyDescent="0.25">
      <c r="A278" s="20">
        <v>4151</v>
      </c>
      <c r="B278" s="21" t="s">
        <v>315</v>
      </c>
      <c r="C278" s="43">
        <v>778950</v>
      </c>
      <c r="D278" s="43">
        <v>1353440</v>
      </c>
      <c r="E278" s="43">
        <v>1332743</v>
      </c>
      <c r="F278" s="43">
        <v>1865841</v>
      </c>
      <c r="G278" s="43">
        <v>88766</v>
      </c>
      <c r="H278" s="34">
        <v>0</v>
      </c>
      <c r="I278" s="34">
        <v>0</v>
      </c>
      <c r="J278" s="34">
        <v>0</v>
      </c>
      <c r="K278" s="10">
        <v>0</v>
      </c>
      <c r="L278" s="192">
        <v>0</v>
      </c>
      <c r="M278" s="192">
        <v>0</v>
      </c>
      <c r="N278" s="10">
        <v>0</v>
      </c>
      <c r="O278" s="10">
        <v>608440</v>
      </c>
      <c r="P278" s="10">
        <v>2752.69</v>
      </c>
      <c r="Q278" s="192">
        <v>33430</v>
      </c>
      <c r="R278" s="16"/>
      <c r="S278" s="16"/>
      <c r="T278" s="192">
        <v>47051</v>
      </c>
      <c r="U278" s="192">
        <v>44107</v>
      </c>
      <c r="V278" s="192">
        <v>45579</v>
      </c>
      <c r="W278" s="192">
        <v>45578</v>
      </c>
      <c r="X278" s="10">
        <v>45578</v>
      </c>
      <c r="Y278" s="10">
        <v>75966</v>
      </c>
      <c r="Z278" s="16"/>
      <c r="AA278" s="11"/>
    </row>
    <row r="279" spans="1:27" x14ac:dyDescent="0.25">
      <c r="A279" s="20">
        <v>490</v>
      </c>
      <c r="B279" s="21" t="s">
        <v>316</v>
      </c>
      <c r="C279" s="43">
        <v>434241</v>
      </c>
      <c r="D279" s="43">
        <v>587726</v>
      </c>
      <c r="E279" s="43">
        <v>638730</v>
      </c>
      <c r="F279" s="43">
        <v>894221</v>
      </c>
      <c r="G279" s="43">
        <v>42542</v>
      </c>
      <c r="H279" s="34">
        <v>0</v>
      </c>
      <c r="I279" s="34">
        <v>0</v>
      </c>
      <c r="J279" s="34">
        <v>0</v>
      </c>
      <c r="K279" s="10">
        <v>0</v>
      </c>
      <c r="L279" s="192">
        <v>34229</v>
      </c>
      <c r="M279" s="192">
        <v>34229</v>
      </c>
      <c r="N279" s="10">
        <v>34227.82</v>
      </c>
      <c r="O279" s="10">
        <v>322028</v>
      </c>
      <c r="P279" s="10">
        <v>1456.91</v>
      </c>
      <c r="Q279" s="192">
        <v>45575</v>
      </c>
      <c r="R279" s="16"/>
      <c r="S279" s="16"/>
      <c r="T279" s="192">
        <v>25861</v>
      </c>
      <c r="U279" s="192">
        <v>24244</v>
      </c>
      <c r="V279" s="192">
        <v>25052</v>
      </c>
      <c r="W279" s="192">
        <v>25053</v>
      </c>
      <c r="X279" s="10">
        <v>25053</v>
      </c>
      <c r="Y279" s="10">
        <v>41753</v>
      </c>
      <c r="Z279" s="16"/>
      <c r="AA279" s="11"/>
    </row>
    <row r="280" spans="1:27" x14ac:dyDescent="0.25">
      <c r="A280" s="20">
        <v>4270</v>
      </c>
      <c r="B280" s="21" t="s">
        <v>47</v>
      </c>
      <c r="C280" s="43">
        <v>19100</v>
      </c>
      <c r="D280" s="43">
        <v>54095</v>
      </c>
      <c r="E280" s="43">
        <v>45747</v>
      </c>
      <c r="F280" s="43">
        <v>64046</v>
      </c>
      <c r="G280" s="43">
        <v>3047</v>
      </c>
      <c r="H280" s="34">
        <v>0</v>
      </c>
      <c r="I280" s="34">
        <v>0</v>
      </c>
      <c r="J280" s="34">
        <v>0</v>
      </c>
      <c r="K280" s="10">
        <v>0</v>
      </c>
      <c r="L280" s="192">
        <v>22288</v>
      </c>
      <c r="M280" s="192">
        <v>22288</v>
      </c>
      <c r="N280" s="10">
        <v>22289.18</v>
      </c>
      <c r="O280" s="10">
        <v>183274</v>
      </c>
      <c r="P280" s="10">
        <v>829.17</v>
      </c>
      <c r="Q280" s="192">
        <v>20005</v>
      </c>
      <c r="R280" s="16"/>
      <c r="S280" s="16"/>
      <c r="T280" s="192">
        <v>18219</v>
      </c>
      <c r="U280" s="192">
        <v>17080</v>
      </c>
      <c r="V280" s="192">
        <v>17649</v>
      </c>
      <c r="W280" s="192">
        <v>17650</v>
      </c>
      <c r="X280" s="10">
        <v>17650</v>
      </c>
      <c r="Y280" s="10">
        <v>29415</v>
      </c>
      <c r="Z280" s="16"/>
      <c r="AA280" s="11"/>
    </row>
    <row r="281" spans="1:27" x14ac:dyDescent="0.25">
      <c r="A281" s="20">
        <v>4305</v>
      </c>
      <c r="B281" s="21" t="s">
        <v>317</v>
      </c>
      <c r="C281" s="43">
        <v>1148860</v>
      </c>
      <c r="D281" s="43">
        <v>1802517</v>
      </c>
      <c r="E281" s="43">
        <v>1844610</v>
      </c>
      <c r="F281" s="43">
        <v>2582455</v>
      </c>
      <c r="G281" s="43">
        <v>122858</v>
      </c>
      <c r="H281" s="34">
        <v>0</v>
      </c>
      <c r="I281" s="34">
        <v>0</v>
      </c>
      <c r="J281" s="34">
        <v>0</v>
      </c>
      <c r="K281" s="10">
        <v>0</v>
      </c>
      <c r="L281" s="192">
        <v>93930</v>
      </c>
      <c r="M281" s="192">
        <v>93930</v>
      </c>
      <c r="N281" s="10">
        <v>93928.98</v>
      </c>
      <c r="O281" s="10">
        <v>754614</v>
      </c>
      <c r="P281" s="10">
        <v>3414.01</v>
      </c>
      <c r="Q281" s="192">
        <v>30590</v>
      </c>
      <c r="R281" s="16"/>
      <c r="S281" s="16"/>
      <c r="T281" s="192">
        <v>52870</v>
      </c>
      <c r="U281" s="192">
        <v>49565</v>
      </c>
      <c r="V281" s="192">
        <v>51218</v>
      </c>
      <c r="W281" s="192">
        <v>51218</v>
      </c>
      <c r="X281" s="10">
        <v>51218</v>
      </c>
      <c r="Y281" s="10">
        <v>85362</v>
      </c>
      <c r="Z281" s="16"/>
      <c r="AA281" s="11"/>
    </row>
    <row r="282" spans="1:27" x14ac:dyDescent="0.25">
      <c r="A282" s="20">
        <v>4312</v>
      </c>
      <c r="B282" s="21" t="s">
        <v>318</v>
      </c>
      <c r="C282" s="43">
        <v>854147</v>
      </c>
      <c r="D282" s="43">
        <v>2204772</v>
      </c>
      <c r="E282" s="43">
        <v>1911824</v>
      </c>
      <c r="F282" s="43">
        <v>2676554</v>
      </c>
      <c r="G282" s="43">
        <v>127335</v>
      </c>
      <c r="H282" s="34">
        <v>0</v>
      </c>
      <c r="I282" s="34">
        <v>0</v>
      </c>
      <c r="J282" s="34">
        <v>0</v>
      </c>
      <c r="K282" s="10">
        <v>0</v>
      </c>
      <c r="L282" s="192">
        <v>0</v>
      </c>
      <c r="M282" s="192">
        <v>0</v>
      </c>
      <c r="N282" s="10">
        <v>0</v>
      </c>
      <c r="O282" s="10">
        <v>2064244</v>
      </c>
      <c r="P282" s="10">
        <v>9339.02</v>
      </c>
      <c r="Q282" s="192">
        <v>75405</v>
      </c>
      <c r="R282" s="16"/>
      <c r="S282" s="16"/>
      <c r="T282" s="192">
        <v>125617</v>
      </c>
      <c r="U282" s="192">
        <v>117767</v>
      </c>
      <c r="V282" s="192">
        <v>121692</v>
      </c>
      <c r="W282" s="192">
        <v>121693</v>
      </c>
      <c r="X282" s="10">
        <v>121693</v>
      </c>
      <c r="Y282" s="10">
        <v>202819</v>
      </c>
      <c r="Z282" s="16"/>
      <c r="AA282" s="11"/>
    </row>
    <row r="283" spans="1:27" x14ac:dyDescent="0.25">
      <c r="A283" s="20">
        <v>4330</v>
      </c>
      <c r="B283" s="21" t="s">
        <v>11</v>
      </c>
      <c r="C283" s="43">
        <v>0</v>
      </c>
      <c r="D283" s="43">
        <v>0</v>
      </c>
      <c r="E283" s="43">
        <v>0</v>
      </c>
      <c r="F283" s="43">
        <v>0</v>
      </c>
      <c r="G283" s="43">
        <v>0</v>
      </c>
      <c r="H283" s="34">
        <v>1456</v>
      </c>
      <c r="I283" s="34">
        <v>910</v>
      </c>
      <c r="J283" s="34">
        <v>1274</v>
      </c>
      <c r="K283" s="10">
        <v>9058</v>
      </c>
      <c r="L283" s="192">
        <v>15124</v>
      </c>
      <c r="M283" s="192">
        <v>15124</v>
      </c>
      <c r="N283" s="10">
        <v>15124.8</v>
      </c>
      <c r="O283" s="10">
        <v>100170</v>
      </c>
      <c r="P283" s="10">
        <v>453.19</v>
      </c>
      <c r="Q283" s="192">
        <v>9025</v>
      </c>
      <c r="R283" s="16"/>
      <c r="S283" s="16"/>
      <c r="T283" s="192">
        <v>4077</v>
      </c>
      <c r="U283" s="192">
        <v>3823</v>
      </c>
      <c r="V283" s="192">
        <v>3950</v>
      </c>
      <c r="W283" s="192">
        <v>3950</v>
      </c>
      <c r="X283" s="10">
        <v>3950</v>
      </c>
      <c r="Y283" s="10">
        <v>6583</v>
      </c>
      <c r="Z283" s="16"/>
      <c r="AA283" s="11"/>
    </row>
    <row r="284" spans="1:27" x14ac:dyDescent="0.25">
      <c r="A284" s="20">
        <v>4347</v>
      </c>
      <c r="B284" s="21" t="s">
        <v>319</v>
      </c>
      <c r="C284" s="43">
        <v>478172</v>
      </c>
      <c r="D284" s="43">
        <v>848690</v>
      </c>
      <c r="E284" s="43">
        <v>829289</v>
      </c>
      <c r="F284" s="43">
        <v>1161004</v>
      </c>
      <c r="G284" s="43">
        <v>55234</v>
      </c>
      <c r="H284" s="34">
        <v>0</v>
      </c>
      <c r="I284" s="34">
        <v>0</v>
      </c>
      <c r="J284" s="34">
        <v>0</v>
      </c>
      <c r="K284" s="10">
        <v>0</v>
      </c>
      <c r="L284" s="192">
        <v>85970</v>
      </c>
      <c r="M284" s="192">
        <v>85970</v>
      </c>
      <c r="N284" s="10">
        <v>85968.56</v>
      </c>
      <c r="O284" s="10">
        <v>572082</v>
      </c>
      <c r="P284" s="10">
        <v>2588.1999999999998</v>
      </c>
      <c r="Q284" s="192">
        <v>61415</v>
      </c>
      <c r="R284" s="16"/>
      <c r="S284" s="16"/>
      <c r="T284" s="192">
        <v>44091</v>
      </c>
      <c r="U284" s="192">
        <v>41334</v>
      </c>
      <c r="V284" s="192">
        <v>42713</v>
      </c>
      <c r="W284" s="192">
        <v>42712</v>
      </c>
      <c r="X284" s="10">
        <v>42712</v>
      </c>
      <c r="Y284" s="10">
        <v>71188</v>
      </c>
      <c r="Z284" s="16"/>
      <c r="AA284" s="11"/>
    </row>
    <row r="285" spans="1:27" x14ac:dyDescent="0.25">
      <c r="A285" s="20">
        <v>4368</v>
      </c>
      <c r="B285" s="21" t="s">
        <v>320</v>
      </c>
      <c r="C285" s="43">
        <v>479878</v>
      </c>
      <c r="D285" s="43">
        <v>797709</v>
      </c>
      <c r="E285" s="43">
        <v>798492</v>
      </c>
      <c r="F285" s="43">
        <v>1117889</v>
      </c>
      <c r="G285" s="43">
        <v>53183</v>
      </c>
      <c r="H285" s="34">
        <v>0</v>
      </c>
      <c r="I285" s="34">
        <v>0</v>
      </c>
      <c r="J285" s="34">
        <v>0</v>
      </c>
      <c r="K285" s="10">
        <v>0</v>
      </c>
      <c r="L285" s="192">
        <v>44577</v>
      </c>
      <c r="M285" s="192">
        <v>44577</v>
      </c>
      <c r="N285" s="10">
        <v>44576.36</v>
      </c>
      <c r="O285" s="10">
        <v>423682</v>
      </c>
      <c r="P285" s="10">
        <v>1916.81</v>
      </c>
      <c r="Q285" s="192">
        <v>43195</v>
      </c>
      <c r="R285" s="16"/>
      <c r="S285" s="16"/>
      <c r="T285" s="192">
        <v>24597</v>
      </c>
      <c r="U285" s="192">
        <v>23060</v>
      </c>
      <c r="V285" s="192">
        <v>23828</v>
      </c>
      <c r="W285" s="192">
        <v>23828</v>
      </c>
      <c r="X285" s="10">
        <v>23828</v>
      </c>
      <c r="Y285" s="10">
        <v>39714</v>
      </c>
      <c r="Z285" s="16"/>
      <c r="AA285" s="11"/>
    </row>
    <row r="286" spans="1:27" x14ac:dyDescent="0.25">
      <c r="A286" s="20">
        <v>4389</v>
      </c>
      <c r="B286" s="21" t="s">
        <v>321</v>
      </c>
      <c r="C286" s="43">
        <v>1173114</v>
      </c>
      <c r="D286" s="43">
        <v>2126456</v>
      </c>
      <c r="E286" s="43">
        <v>2062232</v>
      </c>
      <c r="F286" s="43">
        <v>2887124</v>
      </c>
      <c r="G286" s="43">
        <v>137353</v>
      </c>
      <c r="H286" s="34">
        <v>0</v>
      </c>
      <c r="I286" s="34">
        <v>0</v>
      </c>
      <c r="J286" s="34">
        <v>0</v>
      </c>
      <c r="K286" s="10">
        <v>0</v>
      </c>
      <c r="L286" s="192">
        <v>0</v>
      </c>
      <c r="M286" s="192">
        <v>0</v>
      </c>
      <c r="N286" s="10">
        <v>0</v>
      </c>
      <c r="O286" s="10">
        <v>1110774</v>
      </c>
      <c r="P286" s="10">
        <v>5025.34</v>
      </c>
      <c r="Q286" s="192">
        <v>31325</v>
      </c>
      <c r="R286" s="16"/>
      <c r="S286" s="16"/>
      <c r="T286" s="192">
        <v>80503</v>
      </c>
      <c r="U286" s="192">
        <v>75472</v>
      </c>
      <c r="V286" s="192">
        <v>77988</v>
      </c>
      <c r="W286" s="192">
        <v>77988</v>
      </c>
      <c r="X286" s="10">
        <v>77988</v>
      </c>
      <c r="Y286" s="10">
        <v>129979</v>
      </c>
      <c r="Z286" s="16"/>
      <c r="AA286" s="11"/>
    </row>
    <row r="287" spans="1:27" x14ac:dyDescent="0.25">
      <c r="A287" s="20">
        <v>4459</v>
      </c>
      <c r="B287" s="21" t="s">
        <v>322</v>
      </c>
      <c r="C287" s="43">
        <v>249521</v>
      </c>
      <c r="D287" s="43">
        <v>404130</v>
      </c>
      <c r="E287" s="43">
        <v>408532</v>
      </c>
      <c r="F287" s="43">
        <v>571944</v>
      </c>
      <c r="G287" s="43">
        <v>27210</v>
      </c>
      <c r="H287" s="34">
        <v>0</v>
      </c>
      <c r="I287" s="34">
        <v>0</v>
      </c>
      <c r="J287" s="34">
        <v>0</v>
      </c>
      <c r="K287" s="10">
        <v>0</v>
      </c>
      <c r="L287" s="192">
        <v>0</v>
      </c>
      <c r="M287" s="192">
        <v>0</v>
      </c>
      <c r="N287" s="10">
        <v>0</v>
      </c>
      <c r="O287" s="10">
        <v>192178</v>
      </c>
      <c r="P287" s="10">
        <v>869.45</v>
      </c>
      <c r="Q287" s="192">
        <v>23805</v>
      </c>
      <c r="R287" s="16"/>
      <c r="S287" s="16"/>
      <c r="T287" s="192">
        <v>0</v>
      </c>
      <c r="U287" s="192">
        <v>25053</v>
      </c>
      <c r="V287" s="192">
        <v>12527</v>
      </c>
      <c r="W287" s="192">
        <v>12145</v>
      </c>
      <c r="X287" s="10">
        <v>12145</v>
      </c>
      <c r="Y287" s="10">
        <v>21005</v>
      </c>
      <c r="Z287" s="16"/>
      <c r="AA287" s="11"/>
    </row>
    <row r="288" spans="1:27" x14ac:dyDescent="0.25">
      <c r="A288" s="20">
        <v>4473</v>
      </c>
      <c r="B288" s="21" t="s">
        <v>323</v>
      </c>
      <c r="C288" s="43">
        <v>1691534</v>
      </c>
      <c r="D288" s="43">
        <v>2924853</v>
      </c>
      <c r="E288" s="43">
        <v>2885242</v>
      </c>
      <c r="F288" s="43">
        <v>4039338</v>
      </c>
      <c r="G288" s="43">
        <v>192169</v>
      </c>
      <c r="H288" s="34">
        <v>0</v>
      </c>
      <c r="I288" s="34">
        <v>0</v>
      </c>
      <c r="J288" s="34">
        <v>0</v>
      </c>
      <c r="K288" s="10">
        <v>0</v>
      </c>
      <c r="L288" s="192">
        <v>0</v>
      </c>
      <c r="M288" s="192">
        <v>0</v>
      </c>
      <c r="N288" s="10">
        <v>0</v>
      </c>
      <c r="O288" s="10">
        <v>1643530</v>
      </c>
      <c r="P288" s="10">
        <v>7435.63</v>
      </c>
      <c r="Q288" s="192">
        <v>47180</v>
      </c>
      <c r="R288" s="16"/>
      <c r="S288" s="16"/>
      <c r="T288" s="192">
        <v>141766</v>
      </c>
      <c r="U288" s="192">
        <v>132905</v>
      </c>
      <c r="V288" s="192">
        <v>133597</v>
      </c>
      <c r="W288" s="192">
        <v>136090</v>
      </c>
      <c r="X288" s="10">
        <v>136090</v>
      </c>
      <c r="Y288" s="10">
        <v>226815</v>
      </c>
      <c r="Z288" s="16"/>
      <c r="AA288" s="11"/>
    </row>
    <row r="289" spans="1:27" x14ac:dyDescent="0.25">
      <c r="A289" s="20">
        <v>4508</v>
      </c>
      <c r="B289" s="21" t="s">
        <v>324</v>
      </c>
      <c r="C289" s="43">
        <v>413133</v>
      </c>
      <c r="D289" s="43">
        <v>841025</v>
      </c>
      <c r="E289" s="43">
        <v>783849</v>
      </c>
      <c r="F289" s="43">
        <v>1097389</v>
      </c>
      <c r="G289" s="43">
        <v>52207</v>
      </c>
      <c r="H289" s="34">
        <v>0</v>
      </c>
      <c r="I289" s="34">
        <v>0</v>
      </c>
      <c r="J289" s="34">
        <v>0</v>
      </c>
      <c r="K289" s="10">
        <v>0</v>
      </c>
      <c r="L289" s="192">
        <v>0</v>
      </c>
      <c r="M289" s="192">
        <v>0</v>
      </c>
      <c r="N289" s="10">
        <v>0</v>
      </c>
      <c r="O289" s="10">
        <v>319802</v>
      </c>
      <c r="P289" s="10">
        <v>1446.84</v>
      </c>
      <c r="Q289" s="192">
        <v>7150</v>
      </c>
      <c r="R289" s="16"/>
      <c r="S289" s="16"/>
      <c r="T289" s="192">
        <v>15960</v>
      </c>
      <c r="U289" s="192">
        <v>14962</v>
      </c>
      <c r="V289" s="192">
        <v>15461</v>
      </c>
      <c r="W289" s="192">
        <v>15461</v>
      </c>
      <c r="X289" s="10">
        <v>15461</v>
      </c>
      <c r="Y289" s="10">
        <v>25769</v>
      </c>
      <c r="Z289" s="16"/>
      <c r="AA289" s="11"/>
    </row>
    <row r="290" spans="1:27" x14ac:dyDescent="0.25">
      <c r="A290" s="20">
        <v>4515</v>
      </c>
      <c r="B290" s="21" t="s">
        <v>325</v>
      </c>
      <c r="C290" s="43">
        <v>2017058</v>
      </c>
      <c r="D290" s="43">
        <v>3373471</v>
      </c>
      <c r="E290" s="43">
        <v>3369080</v>
      </c>
      <c r="F290" s="43">
        <v>4716713</v>
      </c>
      <c r="G290" s="43">
        <v>224394</v>
      </c>
      <c r="H290" s="34">
        <v>0</v>
      </c>
      <c r="I290" s="34">
        <v>0</v>
      </c>
      <c r="J290" s="34">
        <v>0</v>
      </c>
      <c r="K290" s="10">
        <v>0</v>
      </c>
      <c r="L290" s="192">
        <v>0</v>
      </c>
      <c r="M290" s="192">
        <v>0</v>
      </c>
      <c r="N290" s="10">
        <v>0</v>
      </c>
      <c r="O290" s="10">
        <v>1913618</v>
      </c>
      <c r="P290" s="10">
        <v>8657.56</v>
      </c>
      <c r="Q290" s="192">
        <v>42335</v>
      </c>
      <c r="R290" s="16"/>
      <c r="S290" s="16"/>
      <c r="T290" s="192">
        <v>0</v>
      </c>
      <c r="U290" s="192">
        <v>366320</v>
      </c>
      <c r="V290" s="192">
        <v>183159</v>
      </c>
      <c r="W290" s="192">
        <v>183160</v>
      </c>
      <c r="X290" s="10">
        <v>183160</v>
      </c>
      <c r="Y290" s="10">
        <v>305266</v>
      </c>
      <c r="Z290" s="16"/>
      <c r="AA290" s="11"/>
    </row>
    <row r="291" spans="1:27" x14ac:dyDescent="0.25">
      <c r="A291" s="20">
        <v>4501</v>
      </c>
      <c r="B291" s="21" t="s">
        <v>326</v>
      </c>
      <c r="C291" s="43">
        <v>1896029</v>
      </c>
      <c r="D291" s="43">
        <v>3163837</v>
      </c>
      <c r="E291" s="43">
        <v>3162416</v>
      </c>
      <c r="F291" s="43">
        <v>4427382</v>
      </c>
      <c r="G291" s="43">
        <v>210630</v>
      </c>
      <c r="H291" s="34">
        <v>0</v>
      </c>
      <c r="I291" s="34">
        <v>0</v>
      </c>
      <c r="J291" s="34">
        <v>0</v>
      </c>
      <c r="K291" s="10">
        <v>0</v>
      </c>
      <c r="L291" s="192">
        <v>199800</v>
      </c>
      <c r="M291" s="192">
        <v>199800</v>
      </c>
      <c r="N291" s="10">
        <v>199798.6</v>
      </c>
      <c r="O291" s="10">
        <v>1663564</v>
      </c>
      <c r="P291" s="10">
        <v>7526.27</v>
      </c>
      <c r="Q291" s="192">
        <v>70740</v>
      </c>
      <c r="R291" s="16"/>
      <c r="S291" s="16"/>
      <c r="T291" s="192">
        <v>113202</v>
      </c>
      <c r="U291" s="192">
        <v>97430</v>
      </c>
      <c r="V291" s="192">
        <v>105315</v>
      </c>
      <c r="W291" s="192">
        <v>105316</v>
      </c>
      <c r="X291" s="10">
        <v>105316</v>
      </c>
      <c r="Y291" s="10">
        <v>175526</v>
      </c>
      <c r="Z291" s="16"/>
      <c r="AA291" s="11"/>
    </row>
    <row r="292" spans="1:27" x14ac:dyDescent="0.25">
      <c r="A292" s="20">
        <v>4529</v>
      </c>
      <c r="B292" s="21" t="s">
        <v>327</v>
      </c>
      <c r="C292" s="43">
        <v>314801</v>
      </c>
      <c r="D292" s="43">
        <v>560673</v>
      </c>
      <c r="E292" s="43">
        <v>547172</v>
      </c>
      <c r="F292" s="43">
        <v>766040</v>
      </c>
      <c r="G292" s="43">
        <v>36444</v>
      </c>
      <c r="H292" s="34">
        <v>0</v>
      </c>
      <c r="I292" s="34">
        <v>0</v>
      </c>
      <c r="J292" s="34">
        <v>0</v>
      </c>
      <c r="K292" s="10">
        <v>0</v>
      </c>
      <c r="L292" s="192">
        <v>27064</v>
      </c>
      <c r="M292" s="192">
        <v>27064</v>
      </c>
      <c r="N292" s="10">
        <v>27065.439999999999</v>
      </c>
      <c r="O292" s="10">
        <v>230020</v>
      </c>
      <c r="P292" s="10">
        <v>1040.6500000000001</v>
      </c>
      <c r="Q292" s="192">
        <v>9515</v>
      </c>
      <c r="R292" s="16"/>
      <c r="S292" s="16"/>
      <c r="T292" s="192">
        <v>26365</v>
      </c>
      <c r="U292" s="192">
        <v>24717</v>
      </c>
      <c r="V292" s="192">
        <v>25540</v>
      </c>
      <c r="W292" s="192">
        <v>25541</v>
      </c>
      <c r="X292" s="10">
        <v>25541</v>
      </c>
      <c r="Y292" s="10">
        <v>42568</v>
      </c>
      <c r="Z292" s="16"/>
      <c r="AA292" s="11"/>
    </row>
    <row r="293" spans="1:27" x14ac:dyDescent="0.25">
      <c r="A293" s="20">
        <v>4536</v>
      </c>
      <c r="B293" s="21" t="s">
        <v>328</v>
      </c>
      <c r="C293" s="43">
        <v>768769</v>
      </c>
      <c r="D293" s="43">
        <v>1291154</v>
      </c>
      <c r="E293" s="43">
        <v>1287452</v>
      </c>
      <c r="F293" s="43">
        <v>1802433</v>
      </c>
      <c r="G293" s="43">
        <v>85749</v>
      </c>
      <c r="H293" s="34">
        <v>0</v>
      </c>
      <c r="I293" s="34">
        <v>0</v>
      </c>
      <c r="J293" s="34">
        <v>0</v>
      </c>
      <c r="K293" s="10">
        <v>0</v>
      </c>
      <c r="L293" s="192">
        <v>0</v>
      </c>
      <c r="M293" s="192">
        <v>0</v>
      </c>
      <c r="N293" s="10">
        <v>0</v>
      </c>
      <c r="O293" s="10">
        <v>788004</v>
      </c>
      <c r="P293" s="10">
        <v>3565.07</v>
      </c>
      <c r="Q293" s="192">
        <v>28190</v>
      </c>
      <c r="R293" s="16"/>
      <c r="S293" s="16"/>
      <c r="T293" s="192">
        <v>49350</v>
      </c>
      <c r="U293" s="192">
        <v>46265</v>
      </c>
      <c r="V293" s="192">
        <v>47808</v>
      </c>
      <c r="W293" s="192">
        <v>47807</v>
      </c>
      <c r="X293" s="10">
        <v>47807</v>
      </c>
      <c r="Y293" s="10">
        <v>79680</v>
      </c>
      <c r="Z293" s="16"/>
      <c r="AA293" s="11"/>
    </row>
    <row r="294" spans="1:27" x14ac:dyDescent="0.25">
      <c r="A294" s="20">
        <v>4543</v>
      </c>
      <c r="B294" s="21" t="s">
        <v>329</v>
      </c>
      <c r="C294" s="43">
        <v>1026260</v>
      </c>
      <c r="D294" s="43">
        <v>1857473</v>
      </c>
      <c r="E294" s="43">
        <v>1802333</v>
      </c>
      <c r="F294" s="43">
        <v>2523265</v>
      </c>
      <c r="G294" s="43">
        <v>120043</v>
      </c>
      <c r="H294" s="34">
        <v>0</v>
      </c>
      <c r="I294" s="34">
        <v>0</v>
      </c>
      <c r="J294" s="34">
        <v>0</v>
      </c>
      <c r="K294" s="10">
        <v>73457</v>
      </c>
      <c r="L294" s="192">
        <v>128158</v>
      </c>
      <c r="M294" s="192">
        <v>128158</v>
      </c>
      <c r="N294" s="10">
        <v>128158.8</v>
      </c>
      <c r="O294" s="10">
        <v>797650</v>
      </c>
      <c r="P294" s="10">
        <v>3608.71</v>
      </c>
      <c r="Q294" s="192">
        <v>36920</v>
      </c>
      <c r="R294" s="16"/>
      <c r="S294" s="16"/>
      <c r="T294" s="192">
        <v>96715</v>
      </c>
      <c r="U294" s="192">
        <v>90671</v>
      </c>
      <c r="V294" s="192">
        <v>93693</v>
      </c>
      <c r="W294" s="192">
        <v>93692</v>
      </c>
      <c r="X294" s="10">
        <v>93692</v>
      </c>
      <c r="Y294" s="10">
        <v>156156</v>
      </c>
      <c r="Z294" s="16"/>
      <c r="AA294" s="11"/>
    </row>
    <row r="295" spans="1:27" x14ac:dyDescent="0.25">
      <c r="A295" s="20">
        <v>4557</v>
      </c>
      <c r="B295" s="21" t="s">
        <v>330</v>
      </c>
      <c r="C295" s="43">
        <v>328088</v>
      </c>
      <c r="D295" s="43">
        <v>571562</v>
      </c>
      <c r="E295" s="43">
        <v>562281</v>
      </c>
      <c r="F295" s="43">
        <v>787194</v>
      </c>
      <c r="G295" s="43">
        <v>37450</v>
      </c>
      <c r="H295" s="34">
        <v>0</v>
      </c>
      <c r="I295" s="34">
        <v>0</v>
      </c>
      <c r="J295" s="34">
        <v>0</v>
      </c>
      <c r="K295" s="10">
        <v>0</v>
      </c>
      <c r="L295" s="192">
        <v>42189</v>
      </c>
      <c r="M295" s="192">
        <v>42189</v>
      </c>
      <c r="N295" s="10">
        <v>42188.24</v>
      </c>
      <c r="O295" s="10">
        <v>230020</v>
      </c>
      <c r="P295" s="10">
        <v>1040.6500000000001</v>
      </c>
      <c r="Q295" s="192">
        <v>9730</v>
      </c>
      <c r="R295" s="16"/>
      <c r="S295" s="16"/>
      <c r="T295" s="192">
        <v>22747</v>
      </c>
      <c r="U295" s="192">
        <v>21325</v>
      </c>
      <c r="V295" s="192">
        <v>22036</v>
      </c>
      <c r="W295" s="192">
        <v>22036</v>
      </c>
      <c r="X295" s="10">
        <v>22036</v>
      </c>
      <c r="Y295" s="10">
        <v>36727</v>
      </c>
      <c r="Z295" s="16"/>
      <c r="AA295" s="11"/>
    </row>
    <row r="296" spans="1:27" x14ac:dyDescent="0.25">
      <c r="A296" s="20">
        <v>4571</v>
      </c>
      <c r="B296" s="21" t="s">
        <v>331</v>
      </c>
      <c r="C296" s="43">
        <v>272115</v>
      </c>
      <c r="D296" s="43">
        <v>367110</v>
      </c>
      <c r="E296" s="43">
        <v>399516</v>
      </c>
      <c r="F296" s="43">
        <v>559323</v>
      </c>
      <c r="G296" s="43">
        <v>26609</v>
      </c>
      <c r="H296" s="34">
        <v>0</v>
      </c>
      <c r="I296" s="34">
        <v>0</v>
      </c>
      <c r="J296" s="34">
        <v>0</v>
      </c>
      <c r="K296" s="10">
        <v>0</v>
      </c>
      <c r="L296" s="192">
        <v>40597</v>
      </c>
      <c r="M296" s="192">
        <v>40597</v>
      </c>
      <c r="N296" s="10">
        <v>40596.15</v>
      </c>
      <c r="O296" s="10">
        <v>304220</v>
      </c>
      <c r="P296" s="10">
        <v>1376.35</v>
      </c>
      <c r="Q296" s="192">
        <v>50315</v>
      </c>
      <c r="R296" s="16"/>
      <c r="S296" s="16"/>
      <c r="T296" s="192">
        <v>19379</v>
      </c>
      <c r="U296" s="192">
        <v>18168</v>
      </c>
      <c r="V296" s="192">
        <v>18774</v>
      </c>
      <c r="W296" s="192">
        <v>18774</v>
      </c>
      <c r="X296" s="10">
        <v>18774</v>
      </c>
      <c r="Y296" s="10">
        <v>31289</v>
      </c>
      <c r="Z296" s="16"/>
      <c r="AA296" s="11"/>
    </row>
    <row r="297" spans="1:27" x14ac:dyDescent="0.25">
      <c r="A297" s="20">
        <v>4578</v>
      </c>
      <c r="B297" s="21" t="s">
        <v>332</v>
      </c>
      <c r="C297" s="43">
        <v>1244011</v>
      </c>
      <c r="D297" s="43">
        <v>2064175</v>
      </c>
      <c r="E297" s="43">
        <v>2067616</v>
      </c>
      <c r="F297" s="43">
        <v>2894662</v>
      </c>
      <c r="G297" s="43">
        <v>137712</v>
      </c>
      <c r="H297" s="34">
        <v>0</v>
      </c>
      <c r="I297" s="34">
        <v>0</v>
      </c>
      <c r="J297" s="34">
        <v>0</v>
      </c>
      <c r="K297" s="10">
        <v>0</v>
      </c>
      <c r="L297" s="192">
        <v>0</v>
      </c>
      <c r="M297" s="192">
        <v>0</v>
      </c>
      <c r="N297" s="10">
        <v>0</v>
      </c>
      <c r="O297" s="10">
        <v>1026186</v>
      </c>
      <c r="P297" s="10">
        <v>4642.6499999999996</v>
      </c>
      <c r="Q297" s="192">
        <v>53285</v>
      </c>
      <c r="R297" s="16"/>
      <c r="S297" s="16"/>
      <c r="T297" s="192">
        <v>87860</v>
      </c>
      <c r="U297" s="192">
        <v>75940</v>
      </c>
      <c r="V297" s="192">
        <v>81900</v>
      </c>
      <c r="W297" s="192">
        <v>81899</v>
      </c>
      <c r="X297" s="10">
        <v>81899</v>
      </c>
      <c r="Y297" s="10">
        <v>136501</v>
      </c>
      <c r="Z297" s="16"/>
      <c r="AA297" s="11"/>
    </row>
    <row r="298" spans="1:27" x14ac:dyDescent="0.25">
      <c r="A298" s="20">
        <v>4606</v>
      </c>
      <c r="B298" s="21" t="s">
        <v>48</v>
      </c>
      <c r="C298" s="43">
        <v>159944</v>
      </c>
      <c r="D298" s="43">
        <v>233468</v>
      </c>
      <c r="E298" s="43">
        <v>245883</v>
      </c>
      <c r="F298" s="43">
        <v>344236</v>
      </c>
      <c r="G298" s="43">
        <v>16377</v>
      </c>
      <c r="H298" s="34">
        <v>0</v>
      </c>
      <c r="I298" s="34">
        <v>0</v>
      </c>
      <c r="J298" s="34">
        <v>0</v>
      </c>
      <c r="K298" s="10">
        <v>0</v>
      </c>
      <c r="L298" s="192">
        <v>23084</v>
      </c>
      <c r="M298" s="192">
        <v>23084</v>
      </c>
      <c r="N298" s="10">
        <v>23085.22</v>
      </c>
      <c r="O298" s="10">
        <v>290864</v>
      </c>
      <c r="P298" s="10">
        <v>1315.92</v>
      </c>
      <c r="Q298" s="192">
        <v>8575</v>
      </c>
      <c r="R298" s="16"/>
      <c r="S298" s="16"/>
      <c r="T298" s="192">
        <v>11560</v>
      </c>
      <c r="U298" s="192">
        <v>10152</v>
      </c>
      <c r="V298" s="192">
        <v>10856</v>
      </c>
      <c r="W298" s="192">
        <v>10856</v>
      </c>
      <c r="X298" s="10">
        <v>10856</v>
      </c>
      <c r="Y298" s="10">
        <v>18093</v>
      </c>
      <c r="Z298" s="16"/>
      <c r="AA298" s="11"/>
    </row>
    <row r="299" spans="1:27" x14ac:dyDescent="0.25">
      <c r="A299" s="20">
        <v>4613</v>
      </c>
      <c r="B299" s="21" t="s">
        <v>333</v>
      </c>
      <c r="C299" s="43">
        <v>3425028</v>
      </c>
      <c r="D299" s="43">
        <v>6404125</v>
      </c>
      <c r="E299" s="43">
        <v>6143221</v>
      </c>
      <c r="F299" s="43">
        <v>8600510</v>
      </c>
      <c r="G299" s="43">
        <v>409163</v>
      </c>
      <c r="H299" s="34">
        <v>0</v>
      </c>
      <c r="I299" s="34">
        <v>0</v>
      </c>
      <c r="J299" s="34">
        <v>0</v>
      </c>
      <c r="K299" s="10">
        <v>0</v>
      </c>
      <c r="L299" s="192">
        <v>88358</v>
      </c>
      <c r="M299" s="192">
        <v>88358</v>
      </c>
      <c r="N299" s="10">
        <v>88356.69</v>
      </c>
      <c r="O299" s="10">
        <v>2882670</v>
      </c>
      <c r="P299" s="10">
        <v>13041.73</v>
      </c>
      <c r="Q299" s="192">
        <v>190505</v>
      </c>
      <c r="R299" s="16"/>
      <c r="S299" s="16"/>
      <c r="T299" s="192">
        <v>231813</v>
      </c>
      <c r="U299" s="192">
        <v>217326</v>
      </c>
      <c r="V299" s="192">
        <v>224570</v>
      </c>
      <c r="W299" s="192">
        <v>224569</v>
      </c>
      <c r="X299" s="10">
        <v>224569</v>
      </c>
      <c r="Y299" s="10">
        <v>374283</v>
      </c>
      <c r="Z299" s="16"/>
      <c r="AA299" s="11"/>
    </row>
    <row r="300" spans="1:27" x14ac:dyDescent="0.25">
      <c r="A300" s="20">
        <v>4620</v>
      </c>
      <c r="B300" s="21" t="s">
        <v>334</v>
      </c>
      <c r="C300" s="43">
        <v>21717250</v>
      </c>
      <c r="D300" s="43">
        <v>38095597</v>
      </c>
      <c r="E300" s="43">
        <v>37383030</v>
      </c>
      <c r="F300" s="43">
        <v>52336241</v>
      </c>
      <c r="G300" s="43">
        <v>2489861</v>
      </c>
      <c r="H300" s="34">
        <v>0</v>
      </c>
      <c r="I300" s="34">
        <v>0</v>
      </c>
      <c r="J300" s="34">
        <v>0</v>
      </c>
      <c r="K300" s="10">
        <v>1434892</v>
      </c>
      <c r="L300" s="192">
        <v>458504</v>
      </c>
      <c r="M300" s="192">
        <v>458504</v>
      </c>
      <c r="N300" s="10">
        <v>458504.32</v>
      </c>
      <c r="O300" s="10">
        <v>14250852</v>
      </c>
      <c r="P300" s="10">
        <v>64473.46</v>
      </c>
      <c r="Q300" s="192">
        <v>382350</v>
      </c>
      <c r="R300" s="16"/>
      <c r="S300" s="16"/>
      <c r="T300" s="192">
        <v>1840707</v>
      </c>
      <c r="U300" s="192">
        <v>1716774</v>
      </c>
      <c r="V300" s="192">
        <v>1778741</v>
      </c>
      <c r="W300" s="192">
        <v>1778741</v>
      </c>
      <c r="X300" s="10">
        <v>1778741</v>
      </c>
      <c r="Y300" s="10">
        <v>2964567</v>
      </c>
      <c r="Z300" s="16"/>
      <c r="AA300" s="11"/>
    </row>
    <row r="301" spans="1:27" x14ac:dyDescent="0.25">
      <c r="A301" s="20">
        <v>4627</v>
      </c>
      <c r="B301" s="21" t="s">
        <v>335</v>
      </c>
      <c r="C301" s="43">
        <v>176735</v>
      </c>
      <c r="D301" s="43">
        <v>435838</v>
      </c>
      <c r="E301" s="43">
        <v>382858</v>
      </c>
      <c r="F301" s="43">
        <v>536001</v>
      </c>
      <c r="G301" s="43">
        <v>25500</v>
      </c>
      <c r="H301" s="34">
        <v>0</v>
      </c>
      <c r="I301" s="34">
        <v>0</v>
      </c>
      <c r="J301" s="34">
        <v>0</v>
      </c>
      <c r="K301" s="10">
        <v>0</v>
      </c>
      <c r="L301" s="192">
        <v>0</v>
      </c>
      <c r="M301" s="192">
        <v>0</v>
      </c>
      <c r="N301" s="10">
        <v>0</v>
      </c>
      <c r="O301" s="10">
        <v>418488</v>
      </c>
      <c r="P301" s="10">
        <v>1893.32</v>
      </c>
      <c r="Q301" s="192">
        <v>17275</v>
      </c>
      <c r="R301" s="16"/>
      <c r="S301" s="16"/>
      <c r="T301" s="192">
        <v>0</v>
      </c>
      <c r="U301" s="192">
        <v>0</v>
      </c>
      <c r="V301" s="192">
        <v>119703</v>
      </c>
      <c r="W301" s="192">
        <v>46691</v>
      </c>
      <c r="X301" s="10">
        <v>46691</v>
      </c>
      <c r="Y301" s="10">
        <v>64239</v>
      </c>
      <c r="Z301" s="16"/>
      <c r="AA301" s="11"/>
    </row>
    <row r="302" spans="1:27" x14ac:dyDescent="0.25">
      <c r="A302" s="20">
        <v>4634</v>
      </c>
      <c r="B302" s="21" t="s">
        <v>336</v>
      </c>
      <c r="C302" s="43">
        <v>589083</v>
      </c>
      <c r="D302" s="43">
        <v>998058</v>
      </c>
      <c r="E302" s="43">
        <v>991963</v>
      </c>
      <c r="F302" s="43">
        <v>1388749</v>
      </c>
      <c r="G302" s="43">
        <v>66069</v>
      </c>
      <c r="H302" s="34">
        <v>0</v>
      </c>
      <c r="I302" s="34">
        <v>0</v>
      </c>
      <c r="J302" s="34">
        <v>0</v>
      </c>
      <c r="K302" s="10">
        <v>0</v>
      </c>
      <c r="L302" s="192">
        <v>42189</v>
      </c>
      <c r="M302" s="192">
        <v>42189</v>
      </c>
      <c r="N302" s="10">
        <v>42188.24</v>
      </c>
      <c r="O302" s="10">
        <v>380646</v>
      </c>
      <c r="P302" s="10">
        <v>1722.11</v>
      </c>
      <c r="Q302" s="192">
        <v>8805</v>
      </c>
      <c r="R302" s="16"/>
      <c r="S302" s="16"/>
      <c r="T302" s="192">
        <v>25799</v>
      </c>
      <c r="U302" s="192">
        <v>24186</v>
      </c>
      <c r="V302" s="192">
        <v>24993</v>
      </c>
      <c r="W302" s="192">
        <v>24992</v>
      </c>
      <c r="X302" s="10">
        <v>24992</v>
      </c>
      <c r="Y302" s="10">
        <v>41655</v>
      </c>
      <c r="Z302" s="16"/>
      <c r="AA302" s="11"/>
    </row>
    <row r="303" spans="1:27" x14ac:dyDescent="0.25">
      <c r="A303" s="20">
        <v>4641</v>
      </c>
      <c r="B303" s="21" t="s">
        <v>337</v>
      </c>
      <c r="C303" s="43">
        <v>579717</v>
      </c>
      <c r="D303" s="43">
        <v>782555</v>
      </c>
      <c r="E303" s="43">
        <v>851420</v>
      </c>
      <c r="F303" s="43">
        <v>1191988</v>
      </c>
      <c r="G303" s="43">
        <v>56708</v>
      </c>
      <c r="H303" s="34">
        <v>0</v>
      </c>
      <c r="I303" s="34">
        <v>0</v>
      </c>
      <c r="J303" s="34">
        <v>0</v>
      </c>
      <c r="K303" s="10">
        <v>0</v>
      </c>
      <c r="L303" s="192">
        <v>51741</v>
      </c>
      <c r="M303" s="192">
        <v>51741</v>
      </c>
      <c r="N303" s="10">
        <v>51740.74</v>
      </c>
      <c r="O303" s="10">
        <v>604730</v>
      </c>
      <c r="P303" s="10">
        <v>2735.91</v>
      </c>
      <c r="Q303" s="192">
        <v>26325</v>
      </c>
      <c r="R303" s="16"/>
      <c r="S303" s="16"/>
      <c r="T303" s="192">
        <v>41669</v>
      </c>
      <c r="U303" s="192">
        <v>39064</v>
      </c>
      <c r="V303" s="192">
        <v>40366</v>
      </c>
      <c r="W303" s="192">
        <v>40366</v>
      </c>
      <c r="X303" s="10">
        <v>40366</v>
      </c>
      <c r="Y303" s="10">
        <v>67278</v>
      </c>
      <c r="Z303" s="16"/>
      <c r="AA303" s="11"/>
    </row>
    <row r="304" spans="1:27" x14ac:dyDescent="0.25">
      <c r="A304" s="20">
        <v>4686</v>
      </c>
      <c r="B304" s="21" t="s">
        <v>338</v>
      </c>
      <c r="C304" s="43">
        <v>88057</v>
      </c>
      <c r="D304" s="25">
        <v>0</v>
      </c>
      <c r="E304" s="43">
        <v>39280</v>
      </c>
      <c r="F304" s="43">
        <v>68566</v>
      </c>
      <c r="G304" s="43">
        <v>3262</v>
      </c>
      <c r="H304" s="34">
        <v>123202</v>
      </c>
      <c r="I304" s="34">
        <v>77002</v>
      </c>
      <c r="J304" s="34">
        <v>107802</v>
      </c>
      <c r="K304" s="10">
        <v>0</v>
      </c>
      <c r="L304" s="192">
        <v>0</v>
      </c>
      <c r="M304" s="192">
        <v>0</v>
      </c>
      <c r="N304" s="10">
        <v>0</v>
      </c>
      <c r="O304" s="10">
        <v>242634</v>
      </c>
      <c r="P304" s="10">
        <v>1097.72</v>
      </c>
      <c r="Q304" s="192">
        <v>9710</v>
      </c>
      <c r="R304" s="16"/>
      <c r="S304" s="16"/>
      <c r="T304" s="192">
        <v>17761</v>
      </c>
      <c r="U304" s="192">
        <v>16651</v>
      </c>
      <c r="V304" s="192">
        <v>17206</v>
      </c>
      <c r="W304" s="192">
        <v>17206</v>
      </c>
      <c r="X304" s="10">
        <v>17206</v>
      </c>
      <c r="Y304" s="10">
        <v>28676</v>
      </c>
      <c r="Z304" s="16"/>
      <c r="AA304" s="11"/>
    </row>
    <row r="305" spans="1:27" x14ac:dyDescent="0.25">
      <c r="A305" s="20">
        <v>4753</v>
      </c>
      <c r="B305" s="21" t="s">
        <v>339</v>
      </c>
      <c r="C305" s="43">
        <v>2400976</v>
      </c>
      <c r="D305" s="43">
        <v>4369076</v>
      </c>
      <c r="E305" s="43">
        <v>4231282</v>
      </c>
      <c r="F305" s="43">
        <v>5923796</v>
      </c>
      <c r="G305" s="43">
        <v>281820</v>
      </c>
      <c r="H305" s="34">
        <v>0</v>
      </c>
      <c r="I305" s="34">
        <v>0</v>
      </c>
      <c r="J305" s="34">
        <v>0</v>
      </c>
      <c r="K305" s="10">
        <v>0</v>
      </c>
      <c r="L305" s="192">
        <v>301689</v>
      </c>
      <c r="M305" s="192">
        <v>301689</v>
      </c>
      <c r="N305" s="10">
        <v>301690</v>
      </c>
      <c r="O305" s="10">
        <v>2053856</v>
      </c>
      <c r="P305" s="10">
        <v>9292.02</v>
      </c>
      <c r="Q305" s="192">
        <v>118790</v>
      </c>
      <c r="R305" s="16"/>
      <c r="S305" s="16"/>
      <c r="T305" s="192">
        <v>223038</v>
      </c>
      <c r="U305" s="192">
        <v>209098</v>
      </c>
      <c r="V305" s="192">
        <v>216068</v>
      </c>
      <c r="W305" s="192">
        <v>216068</v>
      </c>
      <c r="X305" s="10">
        <v>216068</v>
      </c>
      <c r="Y305" s="10">
        <v>360114</v>
      </c>
      <c r="Z305" s="16"/>
      <c r="AA305" s="11"/>
    </row>
    <row r="306" spans="1:27" x14ac:dyDescent="0.25">
      <c r="A306" s="20">
        <v>4760</v>
      </c>
      <c r="B306" s="21" t="s">
        <v>340</v>
      </c>
      <c r="C306" s="43">
        <v>561819</v>
      </c>
      <c r="D306" s="43">
        <v>1133127</v>
      </c>
      <c r="E306" s="43">
        <v>1059341</v>
      </c>
      <c r="F306" s="43">
        <v>1483078</v>
      </c>
      <c r="G306" s="43">
        <v>70556</v>
      </c>
      <c r="H306" s="34">
        <v>0</v>
      </c>
      <c r="I306" s="34">
        <v>0</v>
      </c>
      <c r="J306" s="34">
        <v>0</v>
      </c>
      <c r="K306" s="10">
        <v>0</v>
      </c>
      <c r="L306" s="192">
        <v>0</v>
      </c>
      <c r="M306" s="192">
        <v>0</v>
      </c>
      <c r="N306" s="10">
        <v>0</v>
      </c>
      <c r="O306" s="10">
        <v>465976</v>
      </c>
      <c r="P306" s="10">
        <v>2108.16</v>
      </c>
      <c r="Q306" s="192">
        <v>43255</v>
      </c>
      <c r="R306" s="16"/>
      <c r="S306" s="16"/>
      <c r="T306" s="192">
        <v>27987</v>
      </c>
      <c r="U306" s="192">
        <v>26237</v>
      </c>
      <c r="V306" s="192">
        <v>27112</v>
      </c>
      <c r="W306" s="192">
        <v>27112</v>
      </c>
      <c r="X306" s="10">
        <v>27112</v>
      </c>
      <c r="Y306" s="10">
        <v>45187</v>
      </c>
      <c r="Z306" s="16"/>
      <c r="AA306" s="11"/>
    </row>
    <row r="307" spans="1:27" x14ac:dyDescent="0.25">
      <c r="A307" s="20">
        <v>4781</v>
      </c>
      <c r="B307" s="21" t="s">
        <v>341</v>
      </c>
      <c r="C307" s="43">
        <v>659823</v>
      </c>
      <c r="D307" s="43">
        <v>1288889</v>
      </c>
      <c r="E307" s="43">
        <v>1217945</v>
      </c>
      <c r="F307" s="43">
        <v>1705124</v>
      </c>
      <c r="G307" s="43">
        <v>81120</v>
      </c>
      <c r="H307" s="34">
        <v>0</v>
      </c>
      <c r="I307" s="34">
        <v>0</v>
      </c>
      <c r="J307" s="34">
        <v>0</v>
      </c>
      <c r="K307" s="10">
        <v>163906</v>
      </c>
      <c r="L307" s="192">
        <v>186267</v>
      </c>
      <c r="M307" s="192">
        <v>186267</v>
      </c>
      <c r="N307" s="10">
        <v>186267.88</v>
      </c>
      <c r="O307" s="10">
        <v>1817900</v>
      </c>
      <c r="P307" s="10">
        <v>8224.51</v>
      </c>
      <c r="Q307" s="192">
        <v>99630</v>
      </c>
      <c r="R307" s="16"/>
      <c r="S307" s="16"/>
      <c r="T307" s="192">
        <v>200251</v>
      </c>
      <c r="U307" s="192">
        <v>187735</v>
      </c>
      <c r="V307" s="192">
        <v>193672</v>
      </c>
      <c r="W307" s="192">
        <v>193886</v>
      </c>
      <c r="X307" s="10">
        <v>193886</v>
      </c>
      <c r="Y307" s="10">
        <v>323143</v>
      </c>
      <c r="Z307" s="16"/>
      <c r="AA307" s="11"/>
    </row>
    <row r="308" spans="1:27" x14ac:dyDescent="0.25">
      <c r="A308" s="20">
        <v>4795</v>
      </c>
      <c r="B308" s="21" t="s">
        <v>342</v>
      </c>
      <c r="C308" s="43">
        <v>414086</v>
      </c>
      <c r="D308" s="43">
        <v>697563</v>
      </c>
      <c r="E308" s="43">
        <v>694780</v>
      </c>
      <c r="F308" s="43">
        <v>972693</v>
      </c>
      <c r="G308" s="43">
        <v>46275</v>
      </c>
      <c r="H308" s="34">
        <v>0</v>
      </c>
      <c r="I308" s="34">
        <v>0</v>
      </c>
      <c r="J308" s="34">
        <v>0</v>
      </c>
      <c r="K308" s="10">
        <v>0</v>
      </c>
      <c r="L308" s="192">
        <v>53333</v>
      </c>
      <c r="M308" s="192">
        <v>53333</v>
      </c>
      <c r="N308" s="10">
        <v>53332.83</v>
      </c>
      <c r="O308" s="10">
        <v>353934</v>
      </c>
      <c r="P308" s="10">
        <v>1601.26</v>
      </c>
      <c r="Q308" s="192">
        <v>23970</v>
      </c>
      <c r="R308" s="16"/>
      <c r="S308" s="16"/>
      <c r="T308" s="192">
        <v>24821</v>
      </c>
      <c r="U308" s="192">
        <v>23270</v>
      </c>
      <c r="V308" s="192">
        <v>24045</v>
      </c>
      <c r="W308" s="192">
        <v>24045</v>
      </c>
      <c r="X308" s="10">
        <v>24045</v>
      </c>
      <c r="Y308" s="10">
        <v>40076</v>
      </c>
      <c r="Z308" s="16"/>
      <c r="AA308" s="11"/>
    </row>
    <row r="309" spans="1:27" x14ac:dyDescent="0.25">
      <c r="A309" s="20">
        <v>4802</v>
      </c>
      <c r="B309" s="21" t="s">
        <v>343</v>
      </c>
      <c r="C309" s="43">
        <v>1557146</v>
      </c>
      <c r="D309" s="43">
        <v>2811323</v>
      </c>
      <c r="E309" s="43">
        <v>2730293</v>
      </c>
      <c r="F309" s="43">
        <v>3822409</v>
      </c>
      <c r="G309" s="43">
        <v>181849</v>
      </c>
      <c r="H309" s="34">
        <v>0</v>
      </c>
      <c r="I309" s="34">
        <v>0</v>
      </c>
      <c r="J309" s="34">
        <v>0</v>
      </c>
      <c r="K309" s="10">
        <v>0</v>
      </c>
      <c r="L309" s="192">
        <v>245172</v>
      </c>
      <c r="M309" s="192">
        <v>245172</v>
      </c>
      <c r="N309" s="10">
        <v>245173</v>
      </c>
      <c r="O309" s="10">
        <v>1665048</v>
      </c>
      <c r="P309" s="10">
        <v>7532.98</v>
      </c>
      <c r="Q309" s="192">
        <v>80665</v>
      </c>
      <c r="R309" s="16"/>
      <c r="S309" s="16"/>
      <c r="T309" s="192">
        <v>153680</v>
      </c>
      <c r="U309" s="192">
        <v>141996</v>
      </c>
      <c r="V309" s="192">
        <v>147838</v>
      </c>
      <c r="W309" s="192">
        <v>147838</v>
      </c>
      <c r="X309" s="10">
        <v>147838</v>
      </c>
      <c r="Y309" s="10">
        <v>246396</v>
      </c>
      <c r="Z309" s="16"/>
      <c r="AA309" s="11"/>
    </row>
    <row r="310" spans="1:27" x14ac:dyDescent="0.25">
      <c r="A310" s="20">
        <v>4851</v>
      </c>
      <c r="B310" s="21" t="s">
        <v>344</v>
      </c>
      <c r="C310" s="43">
        <v>1318772</v>
      </c>
      <c r="D310" s="43">
        <v>2258157</v>
      </c>
      <c r="E310" s="43">
        <v>2235581</v>
      </c>
      <c r="F310" s="43">
        <v>3129812</v>
      </c>
      <c r="G310" s="43">
        <v>148899</v>
      </c>
      <c r="H310" s="34">
        <v>0</v>
      </c>
      <c r="I310" s="34">
        <v>0</v>
      </c>
      <c r="J310" s="34">
        <v>0</v>
      </c>
      <c r="K310" s="10">
        <v>95342</v>
      </c>
      <c r="L310" s="192">
        <v>165571</v>
      </c>
      <c r="M310" s="192">
        <v>165571</v>
      </c>
      <c r="N310" s="10">
        <v>165570.78</v>
      </c>
      <c r="O310" s="10">
        <v>1046962</v>
      </c>
      <c r="P310" s="10">
        <v>4736.6499999999996</v>
      </c>
      <c r="Q310" s="192">
        <v>61890</v>
      </c>
      <c r="R310" s="16"/>
      <c r="S310" s="16"/>
      <c r="T310" s="192">
        <v>94172</v>
      </c>
      <c r="U310" s="192">
        <v>88286</v>
      </c>
      <c r="V310" s="192">
        <v>91229</v>
      </c>
      <c r="W310" s="192">
        <v>91229</v>
      </c>
      <c r="X310" s="10">
        <v>91229</v>
      </c>
      <c r="Y310" s="10">
        <v>152049</v>
      </c>
      <c r="Z310" s="16"/>
      <c r="AA310" s="11"/>
    </row>
    <row r="311" spans="1:27" x14ac:dyDescent="0.25">
      <c r="A311" s="20">
        <v>3122</v>
      </c>
      <c r="B311" s="21" t="s">
        <v>345</v>
      </c>
      <c r="C311" s="43">
        <v>298463</v>
      </c>
      <c r="D311" s="43">
        <v>408427</v>
      </c>
      <c r="E311" s="43">
        <v>441806</v>
      </c>
      <c r="F311" s="43">
        <v>618529</v>
      </c>
      <c r="G311" s="43">
        <v>29426</v>
      </c>
      <c r="H311" s="34">
        <v>0</v>
      </c>
      <c r="I311" s="34">
        <v>0</v>
      </c>
      <c r="J311" s="34">
        <v>0</v>
      </c>
      <c r="K311" s="10">
        <v>0</v>
      </c>
      <c r="L311" s="192">
        <v>0</v>
      </c>
      <c r="M311" s="192">
        <v>0</v>
      </c>
      <c r="N311" s="10">
        <v>0</v>
      </c>
      <c r="O311" s="10">
        <v>297542</v>
      </c>
      <c r="P311" s="10">
        <v>1346.13</v>
      </c>
      <c r="Q311" s="192">
        <v>8505</v>
      </c>
      <c r="R311" s="16"/>
      <c r="S311" s="16"/>
      <c r="T311" s="192">
        <v>18388</v>
      </c>
      <c r="U311" s="192">
        <v>17239</v>
      </c>
      <c r="V311" s="192">
        <v>17813</v>
      </c>
      <c r="W311" s="192">
        <v>17814</v>
      </c>
      <c r="X311" s="10">
        <v>17814</v>
      </c>
      <c r="Y311" s="10">
        <v>29688</v>
      </c>
      <c r="Z311" s="16"/>
      <c r="AA311" s="11"/>
    </row>
    <row r="312" spans="1:27" x14ac:dyDescent="0.25">
      <c r="A312" s="20">
        <v>4865</v>
      </c>
      <c r="B312" s="21" t="s">
        <v>346</v>
      </c>
      <c r="C312" s="43">
        <v>379316</v>
      </c>
      <c r="D312" s="43">
        <v>598344</v>
      </c>
      <c r="E312" s="43">
        <v>611038</v>
      </c>
      <c r="F312" s="43">
        <v>855452</v>
      </c>
      <c r="G312" s="43">
        <v>40698</v>
      </c>
      <c r="H312" s="34">
        <v>0</v>
      </c>
      <c r="I312" s="34">
        <v>0</v>
      </c>
      <c r="J312" s="34">
        <v>0</v>
      </c>
      <c r="K312" s="10">
        <v>0</v>
      </c>
      <c r="L312" s="192">
        <v>0</v>
      </c>
      <c r="M312" s="192">
        <v>0</v>
      </c>
      <c r="N312" s="10">
        <v>0</v>
      </c>
      <c r="O312" s="10">
        <v>310898</v>
      </c>
      <c r="P312" s="10">
        <v>1406.56</v>
      </c>
      <c r="Q312" s="192">
        <v>11315</v>
      </c>
      <c r="R312" s="16"/>
      <c r="S312" s="16"/>
      <c r="T312" s="192">
        <v>15651</v>
      </c>
      <c r="U312" s="192">
        <v>11915</v>
      </c>
      <c r="V312" s="192">
        <v>13782</v>
      </c>
      <c r="W312" s="192">
        <v>13783</v>
      </c>
      <c r="X312" s="10">
        <v>13783</v>
      </c>
      <c r="Y312" s="10">
        <v>22971</v>
      </c>
      <c r="Z312" s="16"/>
      <c r="AA312" s="11"/>
    </row>
    <row r="313" spans="1:27" x14ac:dyDescent="0.25">
      <c r="A313" s="20">
        <v>4872</v>
      </c>
      <c r="B313" s="21" t="s">
        <v>347</v>
      </c>
      <c r="C313" s="43">
        <v>1724127</v>
      </c>
      <c r="D313" s="43">
        <v>2694631</v>
      </c>
      <c r="E313" s="43">
        <v>2761724</v>
      </c>
      <c r="F313" s="43">
        <v>3866414</v>
      </c>
      <c r="G313" s="43">
        <v>183942</v>
      </c>
      <c r="H313" s="34">
        <v>0</v>
      </c>
      <c r="I313" s="34">
        <v>0</v>
      </c>
      <c r="J313" s="34">
        <v>0</v>
      </c>
      <c r="K313" s="10">
        <v>0</v>
      </c>
      <c r="L313" s="192">
        <v>0</v>
      </c>
      <c r="M313" s="192">
        <v>0</v>
      </c>
      <c r="N313" s="10">
        <v>0</v>
      </c>
      <c r="O313" s="10">
        <v>1166424</v>
      </c>
      <c r="P313" s="10">
        <v>5277.12</v>
      </c>
      <c r="Q313" s="192">
        <v>25065</v>
      </c>
      <c r="R313" s="16"/>
      <c r="S313" s="16"/>
      <c r="T313" s="192">
        <v>74118</v>
      </c>
      <c r="U313" s="192">
        <v>69485</v>
      </c>
      <c r="V313" s="192">
        <v>71801</v>
      </c>
      <c r="W313" s="192">
        <v>71802</v>
      </c>
      <c r="X313" s="10">
        <v>71802</v>
      </c>
      <c r="Y313" s="10">
        <v>119668</v>
      </c>
      <c r="Z313" s="16"/>
      <c r="AA313" s="11"/>
    </row>
    <row r="314" spans="1:27" x14ac:dyDescent="0.25">
      <c r="A314" s="20">
        <v>4893</v>
      </c>
      <c r="B314" s="21" t="s">
        <v>348</v>
      </c>
      <c r="C314" s="43">
        <v>2462348</v>
      </c>
      <c r="D314" s="43">
        <v>4442225</v>
      </c>
      <c r="E314" s="43">
        <v>4315358</v>
      </c>
      <c r="F314" s="43">
        <v>6041502</v>
      </c>
      <c r="G314" s="43">
        <v>287420</v>
      </c>
      <c r="H314" s="34">
        <v>0</v>
      </c>
      <c r="I314" s="34">
        <v>0</v>
      </c>
      <c r="J314" s="34">
        <v>0</v>
      </c>
      <c r="K314" s="10">
        <v>0</v>
      </c>
      <c r="L314" s="192">
        <v>0</v>
      </c>
      <c r="M314" s="192">
        <v>0</v>
      </c>
      <c r="N314" s="10">
        <v>0</v>
      </c>
      <c r="O314" s="10">
        <v>2469376</v>
      </c>
      <c r="P314" s="10">
        <v>11171.91</v>
      </c>
      <c r="Q314" s="192">
        <v>87975</v>
      </c>
      <c r="R314" s="16"/>
      <c r="S314" s="16"/>
      <c r="T314" s="192">
        <v>151836</v>
      </c>
      <c r="U314" s="192">
        <v>142347</v>
      </c>
      <c r="V314" s="192">
        <v>147091</v>
      </c>
      <c r="W314" s="192">
        <v>145398</v>
      </c>
      <c r="X314" s="10">
        <v>145398</v>
      </c>
      <c r="Y314" s="10">
        <v>245716</v>
      </c>
      <c r="Z314" s="16"/>
      <c r="AA314" s="11"/>
    </row>
    <row r="315" spans="1:27" x14ac:dyDescent="0.25">
      <c r="A315" s="20">
        <v>4904</v>
      </c>
      <c r="B315" s="21" t="s">
        <v>349</v>
      </c>
      <c r="C315" s="43">
        <v>515045</v>
      </c>
      <c r="D315" s="43">
        <v>1148784</v>
      </c>
      <c r="E315" s="43">
        <v>1039893</v>
      </c>
      <c r="F315" s="43">
        <v>1455851</v>
      </c>
      <c r="G315" s="43">
        <v>69261</v>
      </c>
      <c r="H315" s="34">
        <v>0</v>
      </c>
      <c r="I315" s="34">
        <v>0</v>
      </c>
      <c r="J315" s="34">
        <v>0</v>
      </c>
      <c r="K315" s="10">
        <v>0</v>
      </c>
      <c r="L315" s="192">
        <v>0</v>
      </c>
      <c r="M315" s="192">
        <v>0</v>
      </c>
      <c r="N315" s="10">
        <v>0</v>
      </c>
      <c r="O315" s="10">
        <v>411068</v>
      </c>
      <c r="P315" s="10">
        <v>1859.75</v>
      </c>
      <c r="Q315" s="192">
        <v>38180</v>
      </c>
      <c r="R315" s="16"/>
      <c r="S315" s="16"/>
      <c r="T315" s="192">
        <v>40544</v>
      </c>
      <c r="U315" s="192">
        <v>38010</v>
      </c>
      <c r="V315" s="192">
        <v>39276</v>
      </c>
      <c r="W315" s="192">
        <v>37717</v>
      </c>
      <c r="X315" s="10">
        <v>37717</v>
      </c>
      <c r="Y315" s="10">
        <v>65981</v>
      </c>
      <c r="Z315" s="16"/>
      <c r="AA315" s="11"/>
    </row>
    <row r="316" spans="1:27" x14ac:dyDescent="0.25">
      <c r="A316" s="20">
        <v>5523</v>
      </c>
      <c r="B316" s="21" t="s">
        <v>350</v>
      </c>
      <c r="C316" s="43">
        <v>751825</v>
      </c>
      <c r="D316" s="43">
        <v>1310157</v>
      </c>
      <c r="E316" s="43">
        <v>1288739</v>
      </c>
      <c r="F316" s="43">
        <v>1804234</v>
      </c>
      <c r="G316" s="43">
        <v>85835</v>
      </c>
      <c r="H316" s="34">
        <v>0</v>
      </c>
      <c r="I316" s="34">
        <v>0</v>
      </c>
      <c r="J316" s="34">
        <v>0</v>
      </c>
      <c r="K316" s="10">
        <v>0</v>
      </c>
      <c r="L316" s="192">
        <v>81989</v>
      </c>
      <c r="M316" s="192">
        <v>81989</v>
      </c>
      <c r="N316" s="10">
        <v>81990.350000000006</v>
      </c>
      <c r="O316" s="10">
        <v>929726</v>
      </c>
      <c r="P316" s="10">
        <v>4206.25</v>
      </c>
      <c r="Q316" s="192">
        <v>87835</v>
      </c>
      <c r="R316" s="16"/>
      <c r="S316" s="16"/>
      <c r="T316" s="192">
        <v>96430</v>
      </c>
      <c r="U316" s="192">
        <v>90404</v>
      </c>
      <c r="V316" s="192">
        <v>93417</v>
      </c>
      <c r="W316" s="192">
        <v>93417</v>
      </c>
      <c r="X316" s="10">
        <v>93417</v>
      </c>
      <c r="Y316" s="10">
        <v>155695</v>
      </c>
      <c r="Z316" s="16"/>
      <c r="AA316" s="11"/>
    </row>
    <row r="317" spans="1:27" x14ac:dyDescent="0.25">
      <c r="A317" s="20">
        <v>3850</v>
      </c>
      <c r="B317" s="21" t="s">
        <v>351</v>
      </c>
      <c r="C317" s="43">
        <v>699161</v>
      </c>
      <c r="D317" s="43">
        <v>1266398</v>
      </c>
      <c r="E317" s="43">
        <v>1228474</v>
      </c>
      <c r="F317" s="43">
        <v>1719865</v>
      </c>
      <c r="G317" s="43">
        <v>81821</v>
      </c>
      <c r="H317" s="34">
        <v>0</v>
      </c>
      <c r="I317" s="34">
        <v>0</v>
      </c>
      <c r="J317" s="34">
        <v>0</v>
      </c>
      <c r="K317" s="10">
        <v>48266</v>
      </c>
      <c r="L317" s="192">
        <v>90746</v>
      </c>
      <c r="M317" s="192">
        <v>90746</v>
      </c>
      <c r="N317" s="10">
        <v>90744.81</v>
      </c>
      <c r="O317" s="10">
        <v>533498</v>
      </c>
      <c r="P317" s="10">
        <v>2413.64</v>
      </c>
      <c r="Q317" s="192">
        <v>27725</v>
      </c>
      <c r="R317" s="16"/>
      <c r="S317" s="16"/>
      <c r="T317" s="192">
        <v>48701</v>
      </c>
      <c r="U317" s="192">
        <v>45656</v>
      </c>
      <c r="V317" s="192">
        <v>47179</v>
      </c>
      <c r="W317" s="192">
        <v>47178</v>
      </c>
      <c r="X317" s="10">
        <v>47178</v>
      </c>
      <c r="Y317" s="10">
        <v>78632</v>
      </c>
      <c r="Z317" s="16"/>
      <c r="AA317" s="11"/>
    </row>
    <row r="318" spans="1:27" x14ac:dyDescent="0.25">
      <c r="A318" s="20">
        <v>4956</v>
      </c>
      <c r="B318" s="21" t="s">
        <v>352</v>
      </c>
      <c r="C318" s="43">
        <v>928629</v>
      </c>
      <c r="D318" s="43">
        <v>1566778</v>
      </c>
      <c r="E318" s="43">
        <v>1559629</v>
      </c>
      <c r="F318" s="43">
        <v>2183481</v>
      </c>
      <c r="G318" s="43">
        <v>103878</v>
      </c>
      <c r="H318" s="34">
        <v>0</v>
      </c>
      <c r="I318" s="34">
        <v>0</v>
      </c>
      <c r="J318" s="34">
        <v>0</v>
      </c>
      <c r="K318" s="10">
        <v>0</v>
      </c>
      <c r="L318" s="192">
        <v>0</v>
      </c>
      <c r="M318" s="192">
        <v>0</v>
      </c>
      <c r="N318" s="10">
        <v>0</v>
      </c>
      <c r="O318" s="10">
        <v>667800</v>
      </c>
      <c r="P318" s="10">
        <v>3021.25</v>
      </c>
      <c r="Q318" s="192">
        <v>41165</v>
      </c>
      <c r="R318" s="16"/>
      <c r="S318" s="16"/>
      <c r="T318" s="192">
        <v>39734</v>
      </c>
      <c r="U318" s="192">
        <v>37250</v>
      </c>
      <c r="V318" s="192">
        <v>38491</v>
      </c>
      <c r="W318" s="192">
        <v>38492</v>
      </c>
      <c r="X318" s="10">
        <v>38492</v>
      </c>
      <c r="Y318" s="10">
        <v>64153</v>
      </c>
      <c r="Z318" s="16"/>
      <c r="AA318" s="11"/>
    </row>
    <row r="319" spans="1:27" x14ac:dyDescent="0.25">
      <c r="A319" s="20">
        <v>4963</v>
      </c>
      <c r="B319" s="21" t="s">
        <v>353</v>
      </c>
      <c r="C319" s="43">
        <v>397693</v>
      </c>
      <c r="D319" s="43">
        <v>679041</v>
      </c>
      <c r="E319" s="43">
        <v>672959</v>
      </c>
      <c r="F319" s="43">
        <v>942142</v>
      </c>
      <c r="G319" s="43">
        <v>44822</v>
      </c>
      <c r="H319" s="34">
        <v>0</v>
      </c>
      <c r="I319" s="34">
        <v>0</v>
      </c>
      <c r="J319" s="34">
        <v>0</v>
      </c>
      <c r="K319" s="10">
        <v>0</v>
      </c>
      <c r="L319" s="192">
        <v>0</v>
      </c>
      <c r="M319" s="192">
        <v>0</v>
      </c>
      <c r="N319" s="10">
        <v>0</v>
      </c>
      <c r="O319" s="10">
        <v>399196</v>
      </c>
      <c r="P319" s="10">
        <v>1806.04</v>
      </c>
      <c r="Q319" s="192">
        <v>45000</v>
      </c>
      <c r="R319" s="16"/>
      <c r="S319" s="16"/>
      <c r="T319" s="192">
        <v>722</v>
      </c>
      <c r="U319" s="192">
        <v>676</v>
      </c>
      <c r="V319" s="192">
        <v>699</v>
      </c>
      <c r="W319" s="192">
        <v>700</v>
      </c>
      <c r="X319" s="10">
        <v>700</v>
      </c>
      <c r="Y319" s="10">
        <v>1164</v>
      </c>
      <c r="Z319" s="16"/>
      <c r="AA319" s="11"/>
    </row>
    <row r="320" spans="1:27" x14ac:dyDescent="0.25">
      <c r="A320" s="20">
        <v>1673</v>
      </c>
      <c r="B320" s="21" t="s">
        <v>354</v>
      </c>
      <c r="C320" s="43">
        <v>690360</v>
      </c>
      <c r="D320" s="43">
        <v>1000638</v>
      </c>
      <c r="E320" s="43">
        <v>1056874</v>
      </c>
      <c r="F320" s="43">
        <v>1479624</v>
      </c>
      <c r="G320" s="43">
        <v>70392</v>
      </c>
      <c r="H320" s="34">
        <v>0</v>
      </c>
      <c r="I320" s="34">
        <v>0</v>
      </c>
      <c r="J320" s="34">
        <v>0</v>
      </c>
      <c r="K320" s="10">
        <v>37423</v>
      </c>
      <c r="L320" s="192">
        <v>65273</v>
      </c>
      <c r="M320" s="192">
        <v>65273</v>
      </c>
      <c r="N320" s="10">
        <v>65273.46</v>
      </c>
      <c r="O320" s="10">
        <v>427392</v>
      </c>
      <c r="P320" s="10">
        <v>1933.6</v>
      </c>
      <c r="Q320" s="192">
        <v>21590</v>
      </c>
      <c r="R320" s="16"/>
      <c r="S320" s="16"/>
      <c r="T320" s="192">
        <v>22060</v>
      </c>
      <c r="U320" s="192">
        <v>20682</v>
      </c>
      <c r="V320" s="192">
        <v>21370</v>
      </c>
      <c r="W320" s="192">
        <v>21371</v>
      </c>
      <c r="X320" s="10">
        <v>21371</v>
      </c>
      <c r="Y320" s="10">
        <v>35618</v>
      </c>
      <c r="Z320" s="16"/>
      <c r="AA320" s="11"/>
    </row>
    <row r="321" spans="1:27" x14ac:dyDescent="0.25">
      <c r="A321" s="20">
        <v>2422</v>
      </c>
      <c r="B321" s="21" t="s">
        <v>355</v>
      </c>
      <c r="C321" s="43">
        <v>1721821</v>
      </c>
      <c r="D321" s="43">
        <v>2913555</v>
      </c>
      <c r="E321" s="43">
        <v>2897110</v>
      </c>
      <c r="F321" s="43">
        <v>4055954</v>
      </c>
      <c r="G321" s="43">
        <v>192959</v>
      </c>
      <c r="H321" s="34">
        <v>0</v>
      </c>
      <c r="I321" s="34">
        <v>0</v>
      </c>
      <c r="J321" s="34">
        <v>0</v>
      </c>
      <c r="K321" s="10">
        <v>0</v>
      </c>
      <c r="L321" s="192">
        <v>0</v>
      </c>
      <c r="M321" s="192">
        <v>0</v>
      </c>
      <c r="N321" s="10">
        <v>0</v>
      </c>
      <c r="O321" s="10">
        <v>1179780</v>
      </c>
      <c r="P321" s="10">
        <v>5337.54</v>
      </c>
      <c r="Q321" s="192">
        <v>57780</v>
      </c>
      <c r="R321" s="16"/>
      <c r="S321" s="16"/>
      <c r="T321" s="192">
        <v>95618</v>
      </c>
      <c r="U321" s="192">
        <v>89642</v>
      </c>
      <c r="V321" s="192">
        <v>92630</v>
      </c>
      <c r="W321" s="192">
        <v>92630</v>
      </c>
      <c r="X321" s="10">
        <v>92630</v>
      </c>
      <c r="Y321" s="10">
        <v>154383</v>
      </c>
      <c r="Z321" s="16"/>
      <c r="AA321" s="11"/>
    </row>
    <row r="322" spans="1:27" x14ac:dyDescent="0.25">
      <c r="A322" s="20">
        <v>5019</v>
      </c>
      <c r="B322" s="21" t="s">
        <v>356</v>
      </c>
      <c r="C322" s="43">
        <v>859114</v>
      </c>
      <c r="D322" s="43">
        <v>1418484</v>
      </c>
      <c r="E322" s="43">
        <v>1423499</v>
      </c>
      <c r="F322" s="43">
        <v>1992897</v>
      </c>
      <c r="G322" s="43">
        <v>94811</v>
      </c>
      <c r="H322" s="34">
        <v>0</v>
      </c>
      <c r="I322" s="34">
        <v>0</v>
      </c>
      <c r="J322" s="34">
        <v>0</v>
      </c>
      <c r="K322" s="10">
        <v>0</v>
      </c>
      <c r="L322" s="192">
        <v>92338</v>
      </c>
      <c r="M322" s="192">
        <v>92338</v>
      </c>
      <c r="N322" s="10">
        <v>92336.9</v>
      </c>
      <c r="O322" s="10">
        <v>814716</v>
      </c>
      <c r="P322" s="10">
        <v>3685.92</v>
      </c>
      <c r="Q322" s="192">
        <v>55020</v>
      </c>
      <c r="R322" s="16"/>
      <c r="S322" s="16"/>
      <c r="T322" s="192">
        <v>54841</v>
      </c>
      <c r="U322" s="192">
        <v>51413</v>
      </c>
      <c r="V322" s="192">
        <v>53127</v>
      </c>
      <c r="W322" s="192">
        <v>53127</v>
      </c>
      <c r="X322" s="10">
        <v>53127</v>
      </c>
      <c r="Y322" s="10">
        <v>88545</v>
      </c>
      <c r="Z322" s="16"/>
      <c r="AA322" s="11"/>
    </row>
    <row r="323" spans="1:27" x14ac:dyDescent="0.25">
      <c r="A323" s="20">
        <v>5026</v>
      </c>
      <c r="B323" s="21" t="s">
        <v>357</v>
      </c>
      <c r="C323" s="43">
        <v>532175</v>
      </c>
      <c r="D323" s="43">
        <v>1075584</v>
      </c>
      <c r="E323" s="43">
        <v>1004849</v>
      </c>
      <c r="F323" s="43">
        <v>1406789</v>
      </c>
      <c r="G323" s="43">
        <v>66927</v>
      </c>
      <c r="H323" s="34">
        <v>0</v>
      </c>
      <c r="I323" s="34">
        <v>0</v>
      </c>
      <c r="J323" s="34">
        <v>0</v>
      </c>
      <c r="K323" s="10">
        <v>0</v>
      </c>
      <c r="L323" s="192">
        <v>0</v>
      </c>
      <c r="M323" s="192">
        <v>0</v>
      </c>
      <c r="N323" s="10">
        <v>0</v>
      </c>
      <c r="O323" s="10">
        <v>610666</v>
      </c>
      <c r="P323" s="10">
        <v>2762.76</v>
      </c>
      <c r="Q323" s="192">
        <v>0</v>
      </c>
      <c r="R323" s="16"/>
      <c r="S323" s="16"/>
      <c r="T323" s="192">
        <v>0</v>
      </c>
      <c r="U323" s="192">
        <v>0</v>
      </c>
      <c r="V323" s="192">
        <v>221389</v>
      </c>
      <c r="W323" s="192">
        <v>73796</v>
      </c>
      <c r="X323" s="10">
        <v>73796</v>
      </c>
      <c r="Y323" s="10">
        <v>122994</v>
      </c>
      <c r="Z323" s="16"/>
      <c r="AA323" s="11"/>
    </row>
    <row r="324" spans="1:27" x14ac:dyDescent="0.25">
      <c r="A324" s="20">
        <v>5068</v>
      </c>
      <c r="B324" s="21" t="s">
        <v>358</v>
      </c>
      <c r="C324" s="43">
        <v>1045147</v>
      </c>
      <c r="D324" s="43">
        <v>1713275</v>
      </c>
      <c r="E324" s="43">
        <v>1724014</v>
      </c>
      <c r="F324" s="43">
        <v>2413620</v>
      </c>
      <c r="G324" s="43">
        <v>114826</v>
      </c>
      <c r="H324" s="34">
        <v>0</v>
      </c>
      <c r="I324" s="34">
        <v>0</v>
      </c>
      <c r="J324" s="34">
        <v>0</v>
      </c>
      <c r="K324" s="10">
        <v>0</v>
      </c>
      <c r="L324" s="192">
        <v>0</v>
      </c>
      <c r="M324" s="192">
        <v>0</v>
      </c>
      <c r="N324" s="10">
        <v>0</v>
      </c>
      <c r="O324" s="10">
        <v>812490</v>
      </c>
      <c r="P324" s="10">
        <v>3675.85</v>
      </c>
      <c r="Q324" s="192">
        <v>25520</v>
      </c>
      <c r="R324" s="16"/>
      <c r="S324" s="16"/>
      <c r="T324" s="192">
        <v>86691</v>
      </c>
      <c r="U324" s="192">
        <v>80480</v>
      </c>
      <c r="V324" s="192">
        <v>83585</v>
      </c>
      <c r="W324" s="192">
        <v>83586</v>
      </c>
      <c r="X324" s="10">
        <v>83586</v>
      </c>
      <c r="Y324" s="10">
        <v>139308</v>
      </c>
      <c r="Z324" s="16"/>
      <c r="AA324" s="11"/>
    </row>
    <row r="325" spans="1:27" x14ac:dyDescent="0.25">
      <c r="A325" s="20">
        <v>5100</v>
      </c>
      <c r="B325" s="21" t="s">
        <v>359</v>
      </c>
      <c r="C325" s="43">
        <v>1763539</v>
      </c>
      <c r="D325" s="43">
        <v>2874318</v>
      </c>
      <c r="E325" s="43">
        <v>2898661</v>
      </c>
      <c r="F325" s="43">
        <v>4058125</v>
      </c>
      <c r="G325" s="43">
        <v>193063</v>
      </c>
      <c r="H325" s="34">
        <v>0</v>
      </c>
      <c r="I325" s="34">
        <v>0</v>
      </c>
      <c r="J325" s="34">
        <v>0</v>
      </c>
      <c r="K325" s="10">
        <v>0</v>
      </c>
      <c r="L325" s="192">
        <v>0</v>
      </c>
      <c r="M325" s="192">
        <v>0</v>
      </c>
      <c r="N325" s="10">
        <v>0</v>
      </c>
      <c r="O325" s="10">
        <v>1987076</v>
      </c>
      <c r="P325" s="10">
        <v>8989.9</v>
      </c>
      <c r="Q325" s="192">
        <v>88345</v>
      </c>
      <c r="R325" s="16"/>
      <c r="S325" s="16"/>
      <c r="T325" s="192">
        <v>179061</v>
      </c>
      <c r="U325" s="192">
        <v>166201</v>
      </c>
      <c r="V325" s="192">
        <v>172630</v>
      </c>
      <c r="W325" s="192">
        <v>172631</v>
      </c>
      <c r="X325" s="10">
        <v>172631</v>
      </c>
      <c r="Y325" s="10">
        <v>287718</v>
      </c>
      <c r="Z325" s="16"/>
      <c r="AA325" s="11"/>
    </row>
    <row r="326" spans="1:27" x14ac:dyDescent="0.25">
      <c r="A326" s="20">
        <v>5124</v>
      </c>
      <c r="B326" s="21" t="s">
        <v>360</v>
      </c>
      <c r="C326" s="43">
        <v>242887</v>
      </c>
      <c r="D326" s="43">
        <v>380425</v>
      </c>
      <c r="E326" s="43">
        <v>389570</v>
      </c>
      <c r="F326" s="43">
        <v>545398</v>
      </c>
      <c r="G326" s="43">
        <v>25947</v>
      </c>
      <c r="H326" s="34">
        <v>0</v>
      </c>
      <c r="I326" s="34">
        <v>0</v>
      </c>
      <c r="J326" s="34">
        <v>0</v>
      </c>
      <c r="K326" s="10">
        <v>18711</v>
      </c>
      <c r="L326" s="192">
        <v>29453</v>
      </c>
      <c r="M326" s="192">
        <v>29453</v>
      </c>
      <c r="N326" s="10">
        <v>29451.56</v>
      </c>
      <c r="O326" s="10">
        <v>207760</v>
      </c>
      <c r="P326" s="10">
        <v>939.94</v>
      </c>
      <c r="Q326" s="192">
        <v>20320</v>
      </c>
      <c r="R326" s="16"/>
      <c r="S326" s="16"/>
      <c r="T326" s="192">
        <v>23237</v>
      </c>
      <c r="U326" s="192">
        <v>21785</v>
      </c>
      <c r="V326" s="192">
        <v>22510</v>
      </c>
      <c r="W326" s="192">
        <v>22511</v>
      </c>
      <c r="X326" s="10">
        <v>22511</v>
      </c>
      <c r="Y326" s="10">
        <v>37518</v>
      </c>
      <c r="Z326" s="16"/>
      <c r="AA326" s="11"/>
    </row>
    <row r="327" spans="1:27" x14ac:dyDescent="0.25">
      <c r="A327" s="20">
        <v>5130</v>
      </c>
      <c r="B327" s="21" t="s">
        <v>361</v>
      </c>
      <c r="C327" s="43">
        <v>0</v>
      </c>
      <c r="D327" s="43">
        <v>0</v>
      </c>
      <c r="E327" s="43">
        <v>0</v>
      </c>
      <c r="F327" s="43">
        <v>0</v>
      </c>
      <c r="G327" s="43">
        <v>0</v>
      </c>
      <c r="H327" s="34">
        <v>3044</v>
      </c>
      <c r="I327" s="34">
        <v>1903</v>
      </c>
      <c r="J327" s="34">
        <v>2663</v>
      </c>
      <c r="K327" s="10">
        <v>0</v>
      </c>
      <c r="L327" s="192">
        <v>0</v>
      </c>
      <c r="M327" s="192">
        <v>0</v>
      </c>
      <c r="N327" s="10">
        <v>0</v>
      </c>
      <c r="O327" s="10">
        <v>412552</v>
      </c>
      <c r="P327" s="10">
        <v>1866.46</v>
      </c>
      <c r="Q327" s="192">
        <v>31885</v>
      </c>
      <c r="R327" s="16"/>
      <c r="S327" s="16"/>
      <c r="T327" s="192">
        <v>9896</v>
      </c>
      <c r="U327" s="192">
        <v>80376</v>
      </c>
      <c r="V327" s="192">
        <v>45137</v>
      </c>
      <c r="W327" s="192">
        <v>51373</v>
      </c>
      <c r="X327" s="10">
        <v>51373</v>
      </c>
      <c r="Y327" s="10">
        <v>73149</v>
      </c>
      <c r="Z327" s="16"/>
      <c r="AA327" s="11"/>
    </row>
    <row r="328" spans="1:27" x14ac:dyDescent="0.25">
      <c r="A328" s="20">
        <v>5138</v>
      </c>
      <c r="B328" s="21" t="s">
        <v>362</v>
      </c>
      <c r="C328" s="43">
        <v>2552235</v>
      </c>
      <c r="D328" s="43">
        <v>4288059</v>
      </c>
      <c r="E328" s="43">
        <v>4275184</v>
      </c>
      <c r="F328" s="43">
        <v>5985257</v>
      </c>
      <c r="G328" s="43">
        <v>284744</v>
      </c>
      <c r="H328" s="34">
        <v>0</v>
      </c>
      <c r="I328" s="34">
        <v>0</v>
      </c>
      <c r="J328" s="34">
        <v>0</v>
      </c>
      <c r="K328" s="10">
        <v>0</v>
      </c>
      <c r="L328" s="192">
        <v>0</v>
      </c>
      <c r="M328" s="192">
        <v>0</v>
      </c>
      <c r="N328" s="10">
        <v>0</v>
      </c>
      <c r="O328" s="10">
        <v>1649466</v>
      </c>
      <c r="P328" s="10">
        <v>7462.49</v>
      </c>
      <c r="Q328" s="192">
        <v>62130</v>
      </c>
      <c r="R328" s="16"/>
      <c r="S328" s="16"/>
      <c r="T328" s="192">
        <v>99302</v>
      </c>
      <c r="U328" s="192">
        <v>93095</v>
      </c>
      <c r="V328" s="192">
        <v>96198</v>
      </c>
      <c r="W328" s="192">
        <v>96198</v>
      </c>
      <c r="X328" s="10">
        <v>96198</v>
      </c>
      <c r="Y328" s="10">
        <v>160331</v>
      </c>
      <c r="Z328" s="16"/>
      <c r="AA328" s="11"/>
    </row>
    <row r="329" spans="1:27" x14ac:dyDescent="0.25">
      <c r="A329" s="20">
        <v>5258</v>
      </c>
      <c r="B329" s="21" t="s">
        <v>363</v>
      </c>
      <c r="C329" s="43">
        <v>347079</v>
      </c>
      <c r="D329" s="43">
        <v>503395</v>
      </c>
      <c r="E329" s="43">
        <v>531546</v>
      </c>
      <c r="F329" s="43">
        <v>744166</v>
      </c>
      <c r="G329" s="43">
        <v>35403</v>
      </c>
      <c r="H329" s="34">
        <v>0</v>
      </c>
      <c r="I329" s="34">
        <v>0</v>
      </c>
      <c r="J329" s="34">
        <v>0</v>
      </c>
      <c r="K329" s="10">
        <v>15670</v>
      </c>
      <c r="L329" s="192">
        <v>0</v>
      </c>
      <c r="M329" s="192">
        <v>0</v>
      </c>
      <c r="N329" s="10">
        <v>0</v>
      </c>
      <c r="O329" s="10">
        <v>179564</v>
      </c>
      <c r="P329" s="10">
        <v>812.38</v>
      </c>
      <c r="Q329" s="192">
        <v>1235</v>
      </c>
      <c r="R329" s="16"/>
      <c r="S329" s="16"/>
      <c r="T329" s="192">
        <v>18978</v>
      </c>
      <c r="U329" s="192">
        <v>18468</v>
      </c>
      <c r="V329" s="192">
        <v>18723</v>
      </c>
      <c r="W329" s="192">
        <v>18723</v>
      </c>
      <c r="X329" s="10">
        <v>18723</v>
      </c>
      <c r="Y329" s="10">
        <v>31205</v>
      </c>
      <c r="Z329" s="16"/>
      <c r="AA329" s="11"/>
    </row>
    <row r="330" spans="1:27" x14ac:dyDescent="0.25">
      <c r="A330" s="20">
        <v>5264</v>
      </c>
      <c r="B330" s="21" t="s">
        <v>364</v>
      </c>
      <c r="C330" s="43">
        <v>2202569</v>
      </c>
      <c r="D330" s="43">
        <v>3815491</v>
      </c>
      <c r="E330" s="43">
        <v>3761287</v>
      </c>
      <c r="F330" s="43">
        <v>5265802</v>
      </c>
      <c r="G330" s="43">
        <v>250517</v>
      </c>
      <c r="H330" s="34">
        <v>0</v>
      </c>
      <c r="I330" s="34">
        <v>0</v>
      </c>
      <c r="J330" s="34">
        <v>0</v>
      </c>
      <c r="K330" s="10">
        <v>167146</v>
      </c>
      <c r="L330" s="192">
        <v>293729</v>
      </c>
      <c r="M330" s="192">
        <v>293729</v>
      </c>
      <c r="N330" s="10">
        <v>293729.58</v>
      </c>
      <c r="O330" s="10">
        <v>1766702</v>
      </c>
      <c r="P330" s="10">
        <v>7992.88</v>
      </c>
      <c r="Q330" s="192">
        <v>69485</v>
      </c>
      <c r="R330" s="16"/>
      <c r="S330" s="16"/>
      <c r="T330" s="192">
        <v>160958</v>
      </c>
      <c r="U330" s="192">
        <v>150897</v>
      </c>
      <c r="V330" s="192">
        <v>155928</v>
      </c>
      <c r="W330" s="192">
        <v>157068</v>
      </c>
      <c r="X330" s="10">
        <v>157068</v>
      </c>
      <c r="Y330" s="10">
        <v>259500</v>
      </c>
      <c r="Z330" s="16"/>
      <c r="AA330" s="11"/>
    </row>
    <row r="331" spans="1:27" x14ac:dyDescent="0.25">
      <c r="A331" s="20">
        <v>5271</v>
      </c>
      <c r="B331" s="21" t="s">
        <v>365</v>
      </c>
      <c r="C331" s="43">
        <v>11339846</v>
      </c>
      <c r="D331" s="43">
        <v>19059230</v>
      </c>
      <c r="E331" s="43">
        <v>18999423</v>
      </c>
      <c r="F331" s="43">
        <v>26599192</v>
      </c>
      <c r="G331" s="43">
        <v>1265438</v>
      </c>
      <c r="H331" s="34">
        <v>0</v>
      </c>
      <c r="I331" s="34">
        <v>0</v>
      </c>
      <c r="J331" s="34">
        <v>0</v>
      </c>
      <c r="K331" s="10">
        <v>689412</v>
      </c>
      <c r="L331" s="192">
        <v>523777</v>
      </c>
      <c r="M331" s="192">
        <v>523777</v>
      </c>
      <c r="N331" s="10">
        <v>523777.78</v>
      </c>
      <c r="O331" s="10">
        <v>7516460</v>
      </c>
      <c r="P331" s="10">
        <v>34005.839999999997</v>
      </c>
      <c r="Q331" s="192">
        <v>90855</v>
      </c>
      <c r="R331" s="16"/>
      <c r="S331" s="16"/>
      <c r="T331" s="192">
        <v>666942</v>
      </c>
      <c r="U331" s="192">
        <v>639464</v>
      </c>
      <c r="V331" s="192">
        <v>653202</v>
      </c>
      <c r="W331" s="192">
        <v>653203</v>
      </c>
      <c r="X331" s="10">
        <v>653203</v>
      </c>
      <c r="Y331" s="10">
        <v>1088671</v>
      </c>
      <c r="Z331" s="16"/>
      <c r="AA331" s="11"/>
    </row>
    <row r="332" spans="1:27" x14ac:dyDescent="0.25">
      <c r="A332" s="20">
        <v>5278</v>
      </c>
      <c r="B332" s="21" t="s">
        <v>366</v>
      </c>
      <c r="C332" s="43">
        <v>1409198</v>
      </c>
      <c r="D332" s="43">
        <v>2389040</v>
      </c>
      <c r="E332" s="43">
        <v>2373899</v>
      </c>
      <c r="F332" s="43">
        <v>3323458</v>
      </c>
      <c r="G332" s="43">
        <v>158111</v>
      </c>
      <c r="H332" s="34">
        <v>0</v>
      </c>
      <c r="I332" s="34">
        <v>0</v>
      </c>
      <c r="J332" s="34">
        <v>0</v>
      </c>
      <c r="K332" s="10">
        <v>0</v>
      </c>
      <c r="L332" s="192">
        <v>109054</v>
      </c>
      <c r="M332" s="192">
        <v>109054</v>
      </c>
      <c r="N332" s="10">
        <v>109053.78</v>
      </c>
      <c r="O332" s="10">
        <v>1214654</v>
      </c>
      <c r="P332" s="10">
        <v>5495.32</v>
      </c>
      <c r="Q332" s="192">
        <v>42530</v>
      </c>
      <c r="R332" s="16"/>
      <c r="S332" s="16"/>
      <c r="T332" s="192">
        <v>109817</v>
      </c>
      <c r="U332" s="192">
        <v>102954</v>
      </c>
      <c r="V332" s="192">
        <v>106385</v>
      </c>
      <c r="W332" s="192">
        <v>106385</v>
      </c>
      <c r="X332" s="10">
        <v>106385</v>
      </c>
      <c r="Y332" s="10">
        <v>177309</v>
      </c>
      <c r="Z332" s="16"/>
      <c r="AA332" s="11"/>
    </row>
    <row r="333" spans="1:27" x14ac:dyDescent="0.25">
      <c r="A333" s="20">
        <v>5306</v>
      </c>
      <c r="B333" s="21" t="s">
        <v>367</v>
      </c>
      <c r="C333" s="43">
        <v>498643</v>
      </c>
      <c r="D333" s="43">
        <v>851295</v>
      </c>
      <c r="E333" s="43">
        <v>843711</v>
      </c>
      <c r="F333" s="43">
        <v>1181195</v>
      </c>
      <c r="G333" s="43">
        <v>56195</v>
      </c>
      <c r="H333" s="34">
        <v>0</v>
      </c>
      <c r="I333" s="34">
        <v>0</v>
      </c>
      <c r="J333" s="34">
        <v>0</v>
      </c>
      <c r="K333" s="10">
        <v>41985</v>
      </c>
      <c r="L333" s="192">
        <v>83581</v>
      </c>
      <c r="M333" s="192">
        <v>83581</v>
      </c>
      <c r="N333" s="10">
        <v>83582.429999999993</v>
      </c>
      <c r="O333" s="10">
        <v>463008</v>
      </c>
      <c r="P333" s="10">
        <v>2094.73</v>
      </c>
      <c r="Q333" s="192">
        <v>29460</v>
      </c>
      <c r="R333" s="16"/>
      <c r="S333" s="16"/>
      <c r="T333" s="192">
        <v>38161</v>
      </c>
      <c r="U333" s="192">
        <v>35776</v>
      </c>
      <c r="V333" s="192">
        <v>36969</v>
      </c>
      <c r="W333" s="192">
        <v>36968</v>
      </c>
      <c r="X333" s="10">
        <v>36968</v>
      </c>
      <c r="Y333" s="10">
        <v>61615</v>
      </c>
      <c r="Z333" s="16"/>
      <c r="AA333" s="11"/>
    </row>
    <row r="334" spans="1:27" x14ac:dyDescent="0.25">
      <c r="A334" s="20">
        <v>5348</v>
      </c>
      <c r="B334" s="21" t="s">
        <v>368</v>
      </c>
      <c r="C334" s="43">
        <v>709968</v>
      </c>
      <c r="D334" s="43">
        <v>1127909</v>
      </c>
      <c r="E334" s="43">
        <v>1148673</v>
      </c>
      <c r="F334" s="43">
        <v>1608143</v>
      </c>
      <c r="G334" s="43">
        <v>76506</v>
      </c>
      <c r="H334" s="34">
        <v>0</v>
      </c>
      <c r="I334" s="34">
        <v>0</v>
      </c>
      <c r="J334" s="34">
        <v>0</v>
      </c>
      <c r="K334" s="10">
        <v>0</v>
      </c>
      <c r="L334" s="192">
        <v>0</v>
      </c>
      <c r="M334" s="192">
        <v>0</v>
      </c>
      <c r="N334" s="10">
        <v>0</v>
      </c>
      <c r="O334" s="10">
        <v>521626</v>
      </c>
      <c r="P334" s="10">
        <v>2359.9299999999998</v>
      </c>
      <c r="Q334" s="192">
        <v>27065</v>
      </c>
      <c r="R334" s="16"/>
      <c r="S334" s="16"/>
      <c r="T334" s="192">
        <v>37923</v>
      </c>
      <c r="U334" s="192">
        <v>35553</v>
      </c>
      <c r="V334" s="192">
        <v>36738</v>
      </c>
      <c r="W334" s="192">
        <v>36737</v>
      </c>
      <c r="X334" s="10">
        <v>36737</v>
      </c>
      <c r="Y334" s="10">
        <v>61231</v>
      </c>
      <c r="Z334" s="16"/>
      <c r="AA334" s="11"/>
    </row>
    <row r="335" spans="1:27" x14ac:dyDescent="0.25">
      <c r="A335" s="20">
        <v>5355</v>
      </c>
      <c r="B335" s="21" t="s">
        <v>369</v>
      </c>
      <c r="C335" s="43">
        <v>722948</v>
      </c>
      <c r="D335" s="43">
        <v>1130447</v>
      </c>
      <c r="E335" s="43">
        <v>1158372</v>
      </c>
      <c r="F335" s="43">
        <v>1621720</v>
      </c>
      <c r="G335" s="43">
        <v>77152</v>
      </c>
      <c r="H335" s="34">
        <v>0</v>
      </c>
      <c r="I335" s="34">
        <v>0</v>
      </c>
      <c r="J335" s="34">
        <v>0</v>
      </c>
      <c r="K335" s="10">
        <v>0</v>
      </c>
      <c r="L335" s="192">
        <v>0</v>
      </c>
      <c r="M335" s="192">
        <v>0</v>
      </c>
      <c r="N335" s="10">
        <v>0</v>
      </c>
      <c r="O335" s="10">
        <v>1386056</v>
      </c>
      <c r="P335" s="10">
        <v>6270.77</v>
      </c>
      <c r="Q335" s="192">
        <v>0</v>
      </c>
      <c r="R335" s="16"/>
      <c r="S335" s="16"/>
      <c r="T335" s="192">
        <v>134080</v>
      </c>
      <c r="U335" s="192">
        <v>125701</v>
      </c>
      <c r="V335" s="192">
        <v>129890</v>
      </c>
      <c r="W335" s="192">
        <v>129890</v>
      </c>
      <c r="X335" s="10">
        <v>129890</v>
      </c>
      <c r="Y335" s="10">
        <v>216484</v>
      </c>
      <c r="Z335" s="16"/>
      <c r="AA335" s="11"/>
    </row>
    <row r="336" spans="1:27" x14ac:dyDescent="0.25">
      <c r="A336" s="20">
        <v>5362</v>
      </c>
      <c r="B336" s="21" t="s">
        <v>370</v>
      </c>
      <c r="C336" s="43">
        <v>395504</v>
      </c>
      <c r="D336" s="43">
        <v>641401</v>
      </c>
      <c r="E336" s="43">
        <v>648066</v>
      </c>
      <c r="F336" s="43">
        <v>907292</v>
      </c>
      <c r="G336" s="43">
        <v>43164</v>
      </c>
      <c r="H336" s="34">
        <v>0</v>
      </c>
      <c r="I336" s="34">
        <v>0</v>
      </c>
      <c r="J336" s="34">
        <v>0</v>
      </c>
      <c r="K336" s="10">
        <v>0</v>
      </c>
      <c r="L336" s="192">
        <v>33433</v>
      </c>
      <c r="M336" s="192">
        <v>33433</v>
      </c>
      <c r="N336" s="10">
        <v>33431.769999999997</v>
      </c>
      <c r="O336" s="10">
        <v>264894</v>
      </c>
      <c r="P336" s="10">
        <v>1198.43</v>
      </c>
      <c r="Q336" s="192">
        <v>6350</v>
      </c>
      <c r="R336" s="16"/>
      <c r="S336" s="16"/>
      <c r="T336" s="192">
        <v>20023</v>
      </c>
      <c r="U336" s="192">
        <v>18772</v>
      </c>
      <c r="V336" s="192">
        <v>19397</v>
      </c>
      <c r="W336" s="192">
        <v>19398</v>
      </c>
      <c r="X336" s="10">
        <v>19398</v>
      </c>
      <c r="Y336" s="10">
        <v>32328</v>
      </c>
      <c r="Z336" s="16"/>
      <c r="AA336" s="11"/>
    </row>
    <row r="337" spans="1:27" x14ac:dyDescent="0.25">
      <c r="A337" s="20">
        <v>5369</v>
      </c>
      <c r="B337" s="21" t="s">
        <v>371</v>
      </c>
      <c r="C337" s="43">
        <v>367944</v>
      </c>
      <c r="D337" s="43">
        <v>674795</v>
      </c>
      <c r="E337" s="43">
        <v>651712</v>
      </c>
      <c r="F337" s="43">
        <v>912397</v>
      </c>
      <c r="G337" s="43">
        <v>43407</v>
      </c>
      <c r="H337" s="34">
        <v>0</v>
      </c>
      <c r="I337" s="34">
        <v>0</v>
      </c>
      <c r="J337" s="34">
        <v>0</v>
      </c>
      <c r="K337" s="10">
        <v>0</v>
      </c>
      <c r="L337" s="192">
        <v>0</v>
      </c>
      <c r="M337" s="192">
        <v>0</v>
      </c>
      <c r="N337" s="10">
        <v>0</v>
      </c>
      <c r="O337" s="10">
        <v>327222</v>
      </c>
      <c r="P337" s="10">
        <v>1480.41</v>
      </c>
      <c r="Q337" s="192">
        <v>6425</v>
      </c>
      <c r="R337" s="16"/>
      <c r="S337" s="16"/>
      <c r="T337" s="192">
        <v>20633</v>
      </c>
      <c r="U337" s="192">
        <v>15702</v>
      </c>
      <c r="V337" s="192">
        <v>18168</v>
      </c>
      <c r="W337" s="192">
        <v>18168</v>
      </c>
      <c r="X337" s="10">
        <v>18168</v>
      </c>
      <c r="Y337" s="10">
        <v>30279</v>
      </c>
      <c r="Z337" s="16"/>
      <c r="AA337" s="11"/>
    </row>
    <row r="338" spans="1:27" x14ac:dyDescent="0.25">
      <c r="A338" s="20">
        <v>5376</v>
      </c>
      <c r="B338" s="21" t="s">
        <v>46</v>
      </c>
      <c r="C338" s="43">
        <v>102763</v>
      </c>
      <c r="D338" s="43">
        <v>84123</v>
      </c>
      <c r="E338" s="43">
        <v>116804</v>
      </c>
      <c r="F338" s="43">
        <v>163524</v>
      </c>
      <c r="G338" s="43">
        <v>7780</v>
      </c>
      <c r="H338" s="34">
        <v>89807</v>
      </c>
      <c r="I338" s="34">
        <v>56130</v>
      </c>
      <c r="J338" s="34">
        <v>78581</v>
      </c>
      <c r="K338" s="10">
        <v>31604</v>
      </c>
      <c r="L338" s="192">
        <v>61293</v>
      </c>
      <c r="M338" s="192">
        <v>61293</v>
      </c>
      <c r="N338" s="10">
        <v>61293.25</v>
      </c>
      <c r="O338" s="10">
        <v>350966</v>
      </c>
      <c r="P338" s="10">
        <v>1587.83</v>
      </c>
      <c r="Q338" s="192">
        <v>34040</v>
      </c>
      <c r="R338" s="16"/>
      <c r="S338" s="16"/>
      <c r="T338" s="192">
        <v>39516</v>
      </c>
      <c r="U338" s="192">
        <v>37047</v>
      </c>
      <c r="V338" s="192">
        <v>38282</v>
      </c>
      <c r="W338" s="192">
        <v>38282</v>
      </c>
      <c r="X338" s="10">
        <v>38282</v>
      </c>
      <c r="Y338" s="10">
        <v>63802</v>
      </c>
      <c r="Z338" s="16"/>
      <c r="AA338" s="11"/>
    </row>
    <row r="339" spans="1:27" x14ac:dyDescent="0.25">
      <c r="A339" s="20">
        <v>5390</v>
      </c>
      <c r="B339" s="21" t="s">
        <v>372</v>
      </c>
      <c r="C339" s="43">
        <v>1819513</v>
      </c>
      <c r="D339" s="43">
        <v>3290513</v>
      </c>
      <c r="E339" s="43">
        <v>3193766</v>
      </c>
      <c r="F339" s="43">
        <v>4471272</v>
      </c>
      <c r="G339" s="43">
        <v>212718</v>
      </c>
      <c r="H339" s="34">
        <v>0</v>
      </c>
      <c r="I339" s="34">
        <v>0</v>
      </c>
      <c r="J339" s="34">
        <v>0</v>
      </c>
      <c r="K339" s="10">
        <v>0</v>
      </c>
      <c r="L339" s="192">
        <v>0</v>
      </c>
      <c r="M339" s="192">
        <v>0</v>
      </c>
      <c r="N339" s="10">
        <v>0</v>
      </c>
      <c r="O339" s="10">
        <v>2085762</v>
      </c>
      <c r="P339" s="10">
        <v>9436.3700000000008</v>
      </c>
      <c r="Q339" s="192">
        <v>93250</v>
      </c>
      <c r="R339" s="16"/>
      <c r="S339" s="16"/>
      <c r="T339" s="192">
        <v>132094</v>
      </c>
      <c r="U339" s="192">
        <v>123838</v>
      </c>
      <c r="V339" s="192">
        <v>127966</v>
      </c>
      <c r="W339" s="192">
        <v>127966</v>
      </c>
      <c r="X339" s="10">
        <v>127966</v>
      </c>
      <c r="Y339" s="10">
        <v>213276</v>
      </c>
      <c r="Z339" s="16"/>
      <c r="AA339" s="11"/>
    </row>
    <row r="340" spans="1:27" x14ac:dyDescent="0.25">
      <c r="A340" s="20">
        <v>5397</v>
      </c>
      <c r="B340" s="21" t="s">
        <v>373</v>
      </c>
      <c r="C340" s="43">
        <v>178185</v>
      </c>
      <c r="D340" s="43">
        <v>345466</v>
      </c>
      <c r="E340" s="43">
        <v>327282</v>
      </c>
      <c r="F340" s="43">
        <v>458195</v>
      </c>
      <c r="G340" s="43">
        <v>21798</v>
      </c>
      <c r="H340" s="34">
        <v>0</v>
      </c>
      <c r="I340" s="34">
        <v>0</v>
      </c>
      <c r="J340" s="34">
        <v>0</v>
      </c>
      <c r="K340" s="10">
        <v>0</v>
      </c>
      <c r="L340" s="192">
        <v>23084</v>
      </c>
      <c r="M340" s="192">
        <v>23084</v>
      </c>
      <c r="N340" s="10">
        <v>23085.22</v>
      </c>
      <c r="O340" s="10">
        <v>227052</v>
      </c>
      <c r="P340" s="10">
        <v>1027.22</v>
      </c>
      <c r="Q340" s="192">
        <v>13970</v>
      </c>
      <c r="R340" s="16"/>
      <c r="S340" s="16"/>
      <c r="T340" s="192">
        <v>19155</v>
      </c>
      <c r="U340" s="192">
        <v>16504</v>
      </c>
      <c r="V340" s="192">
        <v>17829</v>
      </c>
      <c r="W340" s="192">
        <v>17830</v>
      </c>
      <c r="X340" s="10">
        <v>17830</v>
      </c>
      <c r="Y340" s="10">
        <v>29715</v>
      </c>
      <c r="Z340" s="16"/>
      <c r="AA340" s="11"/>
    </row>
    <row r="341" spans="1:27" x14ac:dyDescent="0.25">
      <c r="A341" s="20">
        <v>5432</v>
      </c>
      <c r="B341" s="21" t="s">
        <v>374</v>
      </c>
      <c r="C341" s="43">
        <v>1402810</v>
      </c>
      <c r="D341" s="43">
        <v>2265342</v>
      </c>
      <c r="E341" s="43">
        <v>2292595</v>
      </c>
      <c r="F341" s="43">
        <v>3209634</v>
      </c>
      <c r="G341" s="43">
        <v>152696</v>
      </c>
      <c r="H341" s="34">
        <v>0</v>
      </c>
      <c r="I341" s="34">
        <v>0</v>
      </c>
      <c r="J341" s="34">
        <v>0</v>
      </c>
      <c r="K341" s="10">
        <v>0</v>
      </c>
      <c r="L341" s="192">
        <v>0</v>
      </c>
      <c r="M341" s="192">
        <v>0</v>
      </c>
      <c r="N341" s="10">
        <v>0</v>
      </c>
      <c r="O341" s="10">
        <v>1112258</v>
      </c>
      <c r="P341" s="10">
        <v>5032.0600000000004</v>
      </c>
      <c r="Q341" s="192">
        <v>45765</v>
      </c>
      <c r="R341" s="16"/>
      <c r="S341" s="16"/>
      <c r="T341" s="192">
        <v>99122</v>
      </c>
      <c r="U341" s="192">
        <v>92926</v>
      </c>
      <c r="V341" s="192">
        <v>96024</v>
      </c>
      <c r="W341" s="192">
        <v>96024</v>
      </c>
      <c r="X341" s="10">
        <v>96024</v>
      </c>
      <c r="Y341" s="10">
        <v>160040</v>
      </c>
      <c r="Z341" s="16"/>
      <c r="AA341" s="11"/>
    </row>
    <row r="342" spans="1:27" x14ac:dyDescent="0.25">
      <c r="A342" s="20">
        <v>5439</v>
      </c>
      <c r="B342" s="21" t="s">
        <v>375</v>
      </c>
      <c r="C342" s="43">
        <v>3335729</v>
      </c>
      <c r="D342" s="43">
        <v>5546226</v>
      </c>
      <c r="E342" s="43">
        <v>5551222</v>
      </c>
      <c r="F342" s="43">
        <v>7771711</v>
      </c>
      <c r="G342" s="43">
        <v>369734</v>
      </c>
      <c r="H342" s="34">
        <v>0</v>
      </c>
      <c r="I342" s="34">
        <v>0</v>
      </c>
      <c r="J342" s="34">
        <v>0</v>
      </c>
      <c r="K342" s="10">
        <v>0</v>
      </c>
      <c r="L342" s="192">
        <v>87562</v>
      </c>
      <c r="M342" s="192">
        <v>87562</v>
      </c>
      <c r="N342" s="10">
        <v>87560.639999999999</v>
      </c>
      <c r="O342" s="10">
        <v>2192610</v>
      </c>
      <c r="P342" s="10">
        <v>9919.77</v>
      </c>
      <c r="Q342" s="192">
        <v>0</v>
      </c>
      <c r="R342" s="16"/>
      <c r="S342" s="16"/>
      <c r="T342" s="192">
        <v>194127</v>
      </c>
      <c r="U342" s="192">
        <v>181994</v>
      </c>
      <c r="V342" s="192">
        <v>188061</v>
      </c>
      <c r="W342" s="192">
        <v>188060</v>
      </c>
      <c r="X342" s="10">
        <v>188060</v>
      </c>
      <c r="Y342" s="10">
        <v>313435</v>
      </c>
      <c r="Z342" s="16"/>
      <c r="AA342" s="11"/>
    </row>
    <row r="343" spans="1:27" x14ac:dyDescent="0.25">
      <c r="A343" s="20">
        <v>4522</v>
      </c>
      <c r="B343" s="21" t="s">
        <v>12</v>
      </c>
      <c r="C343" s="43">
        <v>6638</v>
      </c>
      <c r="D343" s="43">
        <v>8661</v>
      </c>
      <c r="E343" s="43">
        <v>9562</v>
      </c>
      <c r="F343" s="43">
        <v>13386</v>
      </c>
      <c r="G343" s="43">
        <v>637</v>
      </c>
      <c r="H343" s="34">
        <v>2480</v>
      </c>
      <c r="I343" s="34">
        <v>1550</v>
      </c>
      <c r="J343" s="34">
        <v>2169</v>
      </c>
      <c r="K343" s="10">
        <v>13885</v>
      </c>
      <c r="L343" s="192">
        <v>23084</v>
      </c>
      <c r="M343" s="192">
        <v>23084</v>
      </c>
      <c r="N343" s="10">
        <v>23085.22</v>
      </c>
      <c r="O343" s="10">
        <v>149884</v>
      </c>
      <c r="P343" s="10">
        <v>678.1</v>
      </c>
      <c r="Q343" s="192">
        <v>47635</v>
      </c>
      <c r="R343" s="16"/>
      <c r="S343" s="16"/>
      <c r="T343" s="192">
        <v>0</v>
      </c>
      <c r="U343" s="192">
        <v>0</v>
      </c>
      <c r="V343" s="192">
        <v>45024</v>
      </c>
      <c r="W343" s="192">
        <v>15008</v>
      </c>
      <c r="X343" s="10">
        <v>15008</v>
      </c>
      <c r="Y343" s="10">
        <v>25014</v>
      </c>
      <c r="Z343" s="16"/>
      <c r="AA343" s="11"/>
    </row>
    <row r="344" spans="1:27" x14ac:dyDescent="0.25">
      <c r="A344" s="20">
        <v>5457</v>
      </c>
      <c r="B344" s="21" t="s">
        <v>376</v>
      </c>
      <c r="C344" s="43">
        <v>148936</v>
      </c>
      <c r="D344" s="43">
        <v>375934</v>
      </c>
      <c r="E344" s="43">
        <v>328043</v>
      </c>
      <c r="F344" s="43">
        <v>459261</v>
      </c>
      <c r="G344" s="43">
        <v>21849</v>
      </c>
      <c r="H344" s="34">
        <v>0</v>
      </c>
      <c r="I344" s="34">
        <v>0</v>
      </c>
      <c r="J344" s="34">
        <v>0</v>
      </c>
      <c r="K344" s="10">
        <v>0</v>
      </c>
      <c r="L344" s="192">
        <v>88358</v>
      </c>
      <c r="M344" s="192">
        <v>88358</v>
      </c>
      <c r="N344" s="10">
        <v>88356.69</v>
      </c>
      <c r="O344" s="10">
        <v>782810</v>
      </c>
      <c r="P344" s="10">
        <v>3541.58</v>
      </c>
      <c r="Q344" s="192">
        <v>84650</v>
      </c>
      <c r="R344" s="16"/>
      <c r="S344" s="16"/>
      <c r="T344" s="192">
        <v>74470</v>
      </c>
      <c r="U344" s="192">
        <v>69788</v>
      </c>
      <c r="V344" s="192">
        <v>72129</v>
      </c>
      <c r="W344" s="192">
        <v>72130</v>
      </c>
      <c r="X344" s="10">
        <v>72130</v>
      </c>
      <c r="Y344" s="10">
        <v>120214</v>
      </c>
      <c r="Z344" s="16"/>
      <c r="AA344" s="11"/>
    </row>
    <row r="345" spans="1:27" x14ac:dyDescent="0.25">
      <c r="A345" s="20">
        <v>2485</v>
      </c>
      <c r="B345" s="21" t="s">
        <v>377</v>
      </c>
      <c r="C345" s="43">
        <v>444401</v>
      </c>
      <c r="D345" s="43">
        <v>979737</v>
      </c>
      <c r="E345" s="43">
        <v>890086</v>
      </c>
      <c r="F345" s="43">
        <v>1246122</v>
      </c>
      <c r="G345" s="43">
        <v>59283</v>
      </c>
      <c r="H345" s="34">
        <v>0</v>
      </c>
      <c r="I345" s="34">
        <v>0</v>
      </c>
      <c r="J345" s="34">
        <v>0</v>
      </c>
      <c r="K345" s="10">
        <v>0</v>
      </c>
      <c r="L345" s="192">
        <v>51741</v>
      </c>
      <c r="M345" s="192">
        <v>51741</v>
      </c>
      <c r="N345" s="10">
        <v>51740.74</v>
      </c>
      <c r="O345" s="10">
        <v>396970</v>
      </c>
      <c r="P345" s="10">
        <v>1795.96</v>
      </c>
      <c r="Q345" s="192">
        <v>54020</v>
      </c>
      <c r="R345" s="16"/>
      <c r="S345" s="16"/>
      <c r="T345" s="192">
        <v>31714</v>
      </c>
      <c r="U345" s="192">
        <v>30435</v>
      </c>
      <c r="V345" s="192">
        <v>31074</v>
      </c>
      <c r="W345" s="192">
        <v>31074</v>
      </c>
      <c r="X345" s="10">
        <v>31074</v>
      </c>
      <c r="Y345" s="10">
        <v>51791</v>
      </c>
      <c r="Z345" s="16"/>
      <c r="AA345" s="11"/>
    </row>
    <row r="346" spans="1:27" x14ac:dyDescent="0.25">
      <c r="A346" s="20">
        <v>5460</v>
      </c>
      <c r="B346" s="21" t="s">
        <v>378</v>
      </c>
      <c r="C346" s="43">
        <v>3175592</v>
      </c>
      <c r="D346" s="43">
        <v>5479296</v>
      </c>
      <c r="E346" s="43">
        <v>5409305</v>
      </c>
      <c r="F346" s="43">
        <v>7573027</v>
      </c>
      <c r="G346" s="43">
        <v>360282</v>
      </c>
      <c r="H346" s="34">
        <v>0</v>
      </c>
      <c r="I346" s="34">
        <v>0</v>
      </c>
      <c r="J346" s="34">
        <v>0</v>
      </c>
      <c r="K346" s="10">
        <v>210255</v>
      </c>
      <c r="L346" s="192">
        <v>326366</v>
      </c>
      <c r="M346" s="192">
        <v>326366</v>
      </c>
      <c r="N346" s="10">
        <v>326365.31</v>
      </c>
      <c r="O346" s="10">
        <v>2283876</v>
      </c>
      <c r="P346" s="10">
        <v>10332.67</v>
      </c>
      <c r="Q346" s="192">
        <v>82185</v>
      </c>
      <c r="R346" s="16"/>
      <c r="S346" s="16"/>
      <c r="T346" s="192">
        <v>190441</v>
      </c>
      <c r="U346" s="192">
        <v>180321</v>
      </c>
      <c r="V346" s="192">
        <v>185380</v>
      </c>
      <c r="W346" s="192">
        <v>185381</v>
      </c>
      <c r="X346" s="10">
        <v>185381</v>
      </c>
      <c r="Y346" s="10">
        <v>308968</v>
      </c>
      <c r="Z346" s="16"/>
      <c r="AA346" s="11"/>
    </row>
    <row r="347" spans="1:27" x14ac:dyDescent="0.25">
      <c r="A347" s="20">
        <v>5467</v>
      </c>
      <c r="B347" s="21" t="s">
        <v>379</v>
      </c>
      <c r="C347" s="43">
        <v>860733</v>
      </c>
      <c r="D347" s="43">
        <v>1376097</v>
      </c>
      <c r="E347" s="43">
        <v>1398019</v>
      </c>
      <c r="F347" s="43">
        <v>1957226</v>
      </c>
      <c r="G347" s="43">
        <v>93114</v>
      </c>
      <c r="H347" s="34">
        <v>0</v>
      </c>
      <c r="I347" s="34">
        <v>0</v>
      </c>
      <c r="J347" s="34">
        <v>0</v>
      </c>
      <c r="K347" s="10">
        <v>0</v>
      </c>
      <c r="L347" s="192">
        <v>0</v>
      </c>
      <c r="M347" s="192">
        <v>0</v>
      </c>
      <c r="N347" s="10">
        <v>0</v>
      </c>
      <c r="O347" s="10">
        <v>546854</v>
      </c>
      <c r="P347" s="10">
        <v>2474.0700000000002</v>
      </c>
      <c r="Q347" s="192">
        <v>12285</v>
      </c>
      <c r="R347" s="16"/>
      <c r="S347" s="16"/>
      <c r="T347" s="192">
        <v>1680</v>
      </c>
      <c r="U347" s="192">
        <v>1575</v>
      </c>
      <c r="V347" s="192">
        <v>1628</v>
      </c>
      <c r="W347" s="192">
        <v>1628</v>
      </c>
      <c r="X347" s="10">
        <v>1628</v>
      </c>
      <c r="Y347" s="10">
        <v>2712</v>
      </c>
      <c r="Z347" s="16"/>
      <c r="AA347" s="11"/>
    </row>
    <row r="348" spans="1:27" x14ac:dyDescent="0.25">
      <c r="A348" s="20">
        <v>5474</v>
      </c>
      <c r="B348" s="21" t="s">
        <v>34</v>
      </c>
      <c r="C348" s="43">
        <v>65536</v>
      </c>
      <c r="D348" s="43">
        <v>101166</v>
      </c>
      <c r="E348" s="43">
        <v>104189</v>
      </c>
      <c r="F348" s="43">
        <v>145864</v>
      </c>
      <c r="G348" s="43">
        <v>6939</v>
      </c>
      <c r="H348" s="34">
        <v>0</v>
      </c>
      <c r="I348" s="34">
        <v>0</v>
      </c>
      <c r="J348" s="34">
        <v>0</v>
      </c>
      <c r="K348" s="10">
        <v>83904</v>
      </c>
      <c r="L348" s="192">
        <v>136118</v>
      </c>
      <c r="M348" s="192">
        <v>136118</v>
      </c>
      <c r="N348" s="10">
        <v>136119.22</v>
      </c>
      <c r="O348" s="10">
        <v>935662</v>
      </c>
      <c r="P348" s="10">
        <v>4233.1099999999997</v>
      </c>
      <c r="Q348" s="192">
        <v>109505</v>
      </c>
      <c r="R348" s="16"/>
      <c r="S348" s="16"/>
      <c r="T348" s="192">
        <v>73264</v>
      </c>
      <c r="U348" s="192">
        <v>68684</v>
      </c>
      <c r="V348" s="192">
        <v>70974</v>
      </c>
      <c r="W348" s="192">
        <v>70975</v>
      </c>
      <c r="X348" s="10">
        <v>70975</v>
      </c>
      <c r="Y348" s="10">
        <v>118289</v>
      </c>
      <c r="Z348" s="16"/>
      <c r="AA348" s="11"/>
    </row>
    <row r="349" spans="1:27" x14ac:dyDescent="0.25">
      <c r="A349" s="20">
        <v>5586</v>
      </c>
      <c r="B349" s="21" t="s">
        <v>380</v>
      </c>
      <c r="C349" s="43">
        <v>795324</v>
      </c>
      <c r="D349" s="43">
        <v>1365702</v>
      </c>
      <c r="E349" s="43">
        <v>1350641</v>
      </c>
      <c r="F349" s="43">
        <v>1890898</v>
      </c>
      <c r="G349" s="43">
        <v>89958</v>
      </c>
      <c r="H349" s="34">
        <v>0</v>
      </c>
      <c r="I349" s="34">
        <v>0</v>
      </c>
      <c r="J349" s="34">
        <v>0</v>
      </c>
      <c r="K349" s="10">
        <v>0</v>
      </c>
      <c r="L349" s="192">
        <v>41393</v>
      </c>
      <c r="M349" s="192">
        <v>41393</v>
      </c>
      <c r="N349" s="10">
        <v>41392.199999999997</v>
      </c>
      <c r="O349" s="10">
        <v>572082</v>
      </c>
      <c r="P349" s="10">
        <v>2588.1999999999998</v>
      </c>
      <c r="Q349" s="192">
        <v>46435</v>
      </c>
      <c r="R349" s="16"/>
      <c r="S349" s="16"/>
      <c r="T349" s="192">
        <v>21258</v>
      </c>
      <c r="U349" s="192">
        <v>19930</v>
      </c>
      <c r="V349" s="192">
        <v>20593</v>
      </c>
      <c r="W349" s="192">
        <v>20594</v>
      </c>
      <c r="X349" s="10">
        <v>20594</v>
      </c>
      <c r="Y349" s="10">
        <v>34323</v>
      </c>
      <c r="Z349" s="16"/>
      <c r="AA349" s="11"/>
    </row>
    <row r="350" spans="1:27" x14ac:dyDescent="0.25">
      <c r="A350" s="20">
        <v>5593</v>
      </c>
      <c r="B350" s="21" t="s">
        <v>381</v>
      </c>
      <c r="C350" s="43">
        <v>1137300</v>
      </c>
      <c r="D350" s="43">
        <v>1953626</v>
      </c>
      <c r="E350" s="43">
        <v>1931829</v>
      </c>
      <c r="F350" s="43">
        <v>2704559</v>
      </c>
      <c r="G350" s="43">
        <v>128668</v>
      </c>
      <c r="H350" s="34">
        <v>0</v>
      </c>
      <c r="I350" s="34">
        <v>0</v>
      </c>
      <c r="J350" s="34">
        <v>0</v>
      </c>
      <c r="K350" s="10">
        <v>73986</v>
      </c>
      <c r="L350" s="192">
        <v>132934</v>
      </c>
      <c r="M350" s="192">
        <v>132934</v>
      </c>
      <c r="N350" s="10">
        <v>132935.04999999999</v>
      </c>
      <c r="O350" s="10">
        <v>803586</v>
      </c>
      <c r="P350" s="10">
        <v>3635.57</v>
      </c>
      <c r="Q350" s="192">
        <v>58700</v>
      </c>
      <c r="R350" s="16"/>
      <c r="S350" s="16"/>
      <c r="T350" s="192">
        <v>48415</v>
      </c>
      <c r="U350" s="192">
        <v>45390</v>
      </c>
      <c r="V350" s="192">
        <v>46902</v>
      </c>
      <c r="W350" s="192">
        <v>46903</v>
      </c>
      <c r="X350" s="10">
        <v>46903</v>
      </c>
      <c r="Y350" s="10">
        <v>78170</v>
      </c>
      <c r="Z350" s="16"/>
      <c r="AA350" s="11"/>
    </row>
    <row r="351" spans="1:27" x14ac:dyDescent="0.25">
      <c r="A351" s="20">
        <v>5607</v>
      </c>
      <c r="B351" s="21" t="s">
        <v>382</v>
      </c>
      <c r="C351" s="43">
        <v>5602265</v>
      </c>
      <c r="D351" s="43">
        <v>9962854</v>
      </c>
      <c r="E351" s="43">
        <v>9728199</v>
      </c>
      <c r="F351" s="43">
        <v>13619480</v>
      </c>
      <c r="G351" s="43">
        <v>647937</v>
      </c>
      <c r="H351" s="34">
        <v>0</v>
      </c>
      <c r="I351" s="34">
        <v>0</v>
      </c>
      <c r="J351" s="34">
        <v>0</v>
      </c>
      <c r="K351" s="10">
        <v>0</v>
      </c>
      <c r="L351" s="192">
        <v>0</v>
      </c>
      <c r="M351" s="192">
        <v>0</v>
      </c>
      <c r="N351" s="10">
        <v>0</v>
      </c>
      <c r="O351" s="10">
        <v>5438118</v>
      </c>
      <c r="P351" s="10">
        <v>24603.040000000001</v>
      </c>
      <c r="Q351" s="192">
        <v>229250</v>
      </c>
      <c r="R351" s="16"/>
      <c r="S351" s="16"/>
      <c r="T351" s="192">
        <v>527693</v>
      </c>
      <c r="U351" s="192">
        <v>483619</v>
      </c>
      <c r="V351" s="192">
        <v>505656</v>
      </c>
      <c r="W351" s="192">
        <v>505655</v>
      </c>
      <c r="X351" s="10">
        <v>505655</v>
      </c>
      <c r="Y351" s="10">
        <v>842761</v>
      </c>
      <c r="Z351" s="16"/>
      <c r="AA351" s="11"/>
    </row>
    <row r="352" spans="1:27" x14ac:dyDescent="0.25">
      <c r="A352" s="20">
        <v>5614</v>
      </c>
      <c r="B352" s="21" t="s">
        <v>50</v>
      </c>
      <c r="C352" s="43">
        <v>83365</v>
      </c>
      <c r="D352" s="43">
        <v>237164</v>
      </c>
      <c r="E352" s="43">
        <v>200331</v>
      </c>
      <c r="F352" s="43">
        <v>280463</v>
      </c>
      <c r="G352" s="43">
        <v>13343</v>
      </c>
      <c r="H352" s="34">
        <v>0</v>
      </c>
      <c r="I352" s="34">
        <v>0</v>
      </c>
      <c r="J352" s="34">
        <v>0</v>
      </c>
      <c r="K352" s="10">
        <v>0</v>
      </c>
      <c r="L352" s="192">
        <v>0</v>
      </c>
      <c r="M352" s="192">
        <v>0</v>
      </c>
      <c r="N352" s="10">
        <v>0</v>
      </c>
      <c r="O352" s="10">
        <v>177338</v>
      </c>
      <c r="P352" s="10">
        <v>802.31</v>
      </c>
      <c r="Q352" s="192">
        <v>2420</v>
      </c>
      <c r="R352" s="16"/>
      <c r="S352" s="16"/>
      <c r="T352" s="192">
        <v>5724</v>
      </c>
      <c r="U352" s="192">
        <v>5367</v>
      </c>
      <c r="V352" s="192">
        <v>5545</v>
      </c>
      <c r="W352" s="192">
        <v>5545</v>
      </c>
      <c r="X352" s="10">
        <v>5545</v>
      </c>
      <c r="Y352" s="10">
        <v>9243</v>
      </c>
      <c r="Z352" s="16"/>
      <c r="AA352" s="11"/>
    </row>
    <row r="353" spans="1:27" x14ac:dyDescent="0.25">
      <c r="A353" s="20">
        <v>3542</v>
      </c>
      <c r="B353" s="21" t="s">
        <v>383</v>
      </c>
      <c r="C353" s="43">
        <v>8496</v>
      </c>
      <c r="D353" s="43">
        <v>11982</v>
      </c>
      <c r="E353" s="43">
        <v>12799</v>
      </c>
      <c r="F353" s="43">
        <v>17918</v>
      </c>
      <c r="G353" s="43">
        <v>852</v>
      </c>
      <c r="H353" s="34">
        <v>0</v>
      </c>
      <c r="I353" s="34">
        <v>0</v>
      </c>
      <c r="J353" s="34">
        <v>0</v>
      </c>
      <c r="K353" s="10">
        <v>0</v>
      </c>
      <c r="L353" s="192">
        <v>0</v>
      </c>
      <c r="M353" s="192">
        <v>0</v>
      </c>
      <c r="N353" s="10">
        <v>0</v>
      </c>
      <c r="O353" s="10">
        <v>212954</v>
      </c>
      <c r="P353" s="10">
        <v>963.44</v>
      </c>
      <c r="Q353" s="192">
        <v>6405</v>
      </c>
      <c r="R353" s="16"/>
      <c r="S353" s="16"/>
      <c r="T353" s="192">
        <v>16437</v>
      </c>
      <c r="U353" s="192">
        <v>15411</v>
      </c>
      <c r="V353" s="192">
        <v>15924</v>
      </c>
      <c r="W353" s="192">
        <v>13581</v>
      </c>
      <c r="X353" s="10">
        <v>13581</v>
      </c>
      <c r="Y353" s="10">
        <v>27321</v>
      </c>
      <c r="Z353" s="16"/>
      <c r="AA353" s="11"/>
    </row>
    <row r="354" spans="1:27" x14ac:dyDescent="0.25">
      <c r="A354" s="20">
        <v>5621</v>
      </c>
      <c r="B354" s="21" t="s">
        <v>384</v>
      </c>
      <c r="C354" s="43">
        <v>1976164</v>
      </c>
      <c r="D354" s="43">
        <v>2689142</v>
      </c>
      <c r="E354" s="43">
        <v>2915816</v>
      </c>
      <c r="F354" s="43">
        <v>4082143</v>
      </c>
      <c r="G354" s="43">
        <v>194205</v>
      </c>
      <c r="H354" s="34">
        <v>0</v>
      </c>
      <c r="I354" s="34">
        <v>0</v>
      </c>
      <c r="J354" s="34">
        <v>0</v>
      </c>
      <c r="K354" s="10">
        <v>0</v>
      </c>
      <c r="L354" s="192">
        <v>0</v>
      </c>
      <c r="M354" s="192">
        <v>0</v>
      </c>
      <c r="N354" s="10">
        <v>0</v>
      </c>
      <c r="O354" s="10">
        <v>2264584</v>
      </c>
      <c r="P354" s="10">
        <v>10245.39</v>
      </c>
      <c r="Q354" s="192">
        <v>33420</v>
      </c>
      <c r="R354" s="16"/>
      <c r="S354" s="16"/>
      <c r="T354" s="192">
        <v>219589</v>
      </c>
      <c r="U354" s="192">
        <v>205865</v>
      </c>
      <c r="V354" s="192">
        <v>212727</v>
      </c>
      <c r="W354" s="192">
        <v>212726</v>
      </c>
      <c r="X354" s="10">
        <v>212726</v>
      </c>
      <c r="Y354" s="10">
        <v>354546</v>
      </c>
      <c r="Z354" s="16"/>
      <c r="AA354" s="11"/>
    </row>
    <row r="355" spans="1:27" x14ac:dyDescent="0.25">
      <c r="A355" s="20">
        <v>5628</v>
      </c>
      <c r="B355" s="21" t="s">
        <v>385</v>
      </c>
      <c r="C355" s="43">
        <v>928562</v>
      </c>
      <c r="D355" s="43">
        <v>1566262</v>
      </c>
      <c r="E355" s="43">
        <v>1559265</v>
      </c>
      <c r="F355" s="43">
        <v>2182971</v>
      </c>
      <c r="G355" s="43">
        <v>103853</v>
      </c>
      <c r="H355" s="34">
        <v>0</v>
      </c>
      <c r="I355" s="34">
        <v>0</v>
      </c>
      <c r="J355" s="34">
        <v>0</v>
      </c>
      <c r="K355" s="10">
        <v>0</v>
      </c>
      <c r="L355" s="192">
        <v>45373</v>
      </c>
      <c r="M355" s="192">
        <v>45373</v>
      </c>
      <c r="N355" s="10">
        <v>45372.41</v>
      </c>
      <c r="O355" s="10">
        <v>662606</v>
      </c>
      <c r="P355" s="10">
        <v>2997.75</v>
      </c>
      <c r="Q355" s="192">
        <v>27270</v>
      </c>
      <c r="R355" s="16"/>
      <c r="S355" s="16"/>
      <c r="T355" s="192">
        <v>38109</v>
      </c>
      <c r="U355" s="192">
        <v>35728</v>
      </c>
      <c r="V355" s="192">
        <v>36918</v>
      </c>
      <c r="W355" s="192">
        <v>36918</v>
      </c>
      <c r="X355" s="10">
        <v>36918</v>
      </c>
      <c r="Y355" s="10">
        <v>61531</v>
      </c>
      <c r="Z355" s="16"/>
      <c r="AA355" s="11"/>
    </row>
    <row r="356" spans="1:27" x14ac:dyDescent="0.25">
      <c r="A356" s="20">
        <v>5642</v>
      </c>
      <c r="B356" s="21" t="s">
        <v>386</v>
      </c>
      <c r="C356" s="43">
        <v>642536</v>
      </c>
      <c r="D356" s="43">
        <v>1059252</v>
      </c>
      <c r="E356" s="43">
        <v>1063617</v>
      </c>
      <c r="F356" s="43">
        <v>1489065</v>
      </c>
      <c r="G356" s="43">
        <v>70841</v>
      </c>
      <c r="H356" s="34">
        <v>0</v>
      </c>
      <c r="I356" s="34">
        <v>0</v>
      </c>
      <c r="J356" s="34">
        <v>0</v>
      </c>
      <c r="K356" s="10">
        <v>0</v>
      </c>
      <c r="L356" s="192">
        <v>132934</v>
      </c>
      <c r="M356" s="192">
        <v>132934</v>
      </c>
      <c r="N356" s="10">
        <v>132935.04999999999</v>
      </c>
      <c r="O356" s="10">
        <v>820652</v>
      </c>
      <c r="P356" s="10">
        <v>3712.78</v>
      </c>
      <c r="Q356" s="192">
        <v>20905</v>
      </c>
      <c r="R356" s="16"/>
      <c r="S356" s="16"/>
      <c r="T356" s="192">
        <v>88349</v>
      </c>
      <c r="U356" s="192">
        <v>82828</v>
      </c>
      <c r="V356" s="192">
        <v>85589</v>
      </c>
      <c r="W356" s="192">
        <v>85588</v>
      </c>
      <c r="X356" s="10">
        <v>85588</v>
      </c>
      <c r="Y356" s="10">
        <v>142648</v>
      </c>
      <c r="Z356" s="16"/>
      <c r="AA356" s="11"/>
    </row>
    <row r="357" spans="1:27" x14ac:dyDescent="0.25">
      <c r="A357" s="20">
        <v>5656</v>
      </c>
      <c r="B357" s="21" t="s">
        <v>387</v>
      </c>
      <c r="C357" s="43">
        <v>7058208</v>
      </c>
      <c r="D357" s="43">
        <v>11666773</v>
      </c>
      <c r="E357" s="43">
        <v>11703113</v>
      </c>
      <c r="F357" s="43">
        <v>16384358</v>
      </c>
      <c r="G357" s="43">
        <v>779475</v>
      </c>
      <c r="H357" s="34">
        <v>0</v>
      </c>
      <c r="I357" s="34">
        <v>0</v>
      </c>
      <c r="J357" s="34">
        <v>0</v>
      </c>
      <c r="K357" s="10">
        <v>0</v>
      </c>
      <c r="L357" s="192">
        <v>227660</v>
      </c>
      <c r="M357" s="192">
        <v>227660</v>
      </c>
      <c r="N357" s="10">
        <v>227660.07</v>
      </c>
      <c r="O357" s="10">
        <v>6148954</v>
      </c>
      <c r="P357" s="10">
        <v>27818.99</v>
      </c>
      <c r="Q357" s="192">
        <v>122345</v>
      </c>
      <c r="R357" s="16"/>
      <c r="S357" s="16"/>
      <c r="T357" s="192">
        <v>663022</v>
      </c>
      <c r="U357" s="192">
        <v>621582</v>
      </c>
      <c r="V357" s="192">
        <v>642302</v>
      </c>
      <c r="W357" s="192">
        <v>642302</v>
      </c>
      <c r="X357" s="10">
        <v>642302</v>
      </c>
      <c r="Y357" s="10">
        <v>1070504</v>
      </c>
      <c r="Z357" s="16"/>
      <c r="AA357" s="11"/>
    </row>
    <row r="358" spans="1:27" x14ac:dyDescent="0.25">
      <c r="A358" s="20">
        <v>5663</v>
      </c>
      <c r="B358" s="21" t="s">
        <v>388</v>
      </c>
      <c r="C358" s="43">
        <v>4708163</v>
      </c>
      <c r="D358" s="43">
        <v>7547798</v>
      </c>
      <c r="E358" s="43">
        <v>7659976</v>
      </c>
      <c r="F358" s="43">
        <v>10723967</v>
      </c>
      <c r="G358" s="43">
        <v>510185</v>
      </c>
      <c r="H358" s="34">
        <v>0</v>
      </c>
      <c r="I358" s="34">
        <v>0</v>
      </c>
      <c r="J358" s="34">
        <v>0</v>
      </c>
      <c r="K358" s="10">
        <v>0</v>
      </c>
      <c r="L358" s="192">
        <v>522981</v>
      </c>
      <c r="M358" s="192">
        <v>522981</v>
      </c>
      <c r="N358" s="10">
        <v>522981.74</v>
      </c>
      <c r="O358" s="10">
        <v>3431750</v>
      </c>
      <c r="P358" s="10">
        <v>15525.87</v>
      </c>
      <c r="Q358" s="192">
        <v>162285</v>
      </c>
      <c r="R358" s="16"/>
      <c r="S358" s="16"/>
      <c r="T358" s="192">
        <v>316318</v>
      </c>
      <c r="U358" s="192">
        <v>296547</v>
      </c>
      <c r="V358" s="192">
        <v>306433</v>
      </c>
      <c r="W358" s="192">
        <v>306432</v>
      </c>
      <c r="X358" s="10">
        <v>306432</v>
      </c>
      <c r="Y358" s="10">
        <v>510722</v>
      </c>
      <c r="Z358" s="16"/>
      <c r="AA358" s="11"/>
    </row>
    <row r="359" spans="1:27" x14ac:dyDescent="0.25">
      <c r="A359" s="20">
        <v>5670</v>
      </c>
      <c r="B359" s="21" t="s">
        <v>43</v>
      </c>
      <c r="C359" s="43">
        <v>9379</v>
      </c>
      <c r="D359" s="43">
        <v>19167</v>
      </c>
      <c r="E359" s="43">
        <v>17841</v>
      </c>
      <c r="F359" s="43">
        <v>24978</v>
      </c>
      <c r="G359" s="43">
        <v>1188</v>
      </c>
      <c r="H359" s="34">
        <v>11448</v>
      </c>
      <c r="I359" s="34">
        <v>7155</v>
      </c>
      <c r="J359" s="34">
        <v>10018</v>
      </c>
      <c r="K359" s="10">
        <v>26579</v>
      </c>
      <c r="L359" s="192">
        <v>46169</v>
      </c>
      <c r="M359" s="192">
        <v>46169</v>
      </c>
      <c r="N359" s="10">
        <v>46168.45</v>
      </c>
      <c r="O359" s="10">
        <v>291606</v>
      </c>
      <c r="P359" s="10">
        <v>1319.28</v>
      </c>
      <c r="Q359" s="192">
        <v>42740</v>
      </c>
      <c r="R359" s="16"/>
      <c r="S359" s="16"/>
      <c r="T359" s="192">
        <v>21436</v>
      </c>
      <c r="U359" s="192">
        <v>20097</v>
      </c>
      <c r="V359" s="192">
        <v>20767</v>
      </c>
      <c r="W359" s="192">
        <v>20766</v>
      </c>
      <c r="X359" s="10">
        <v>20766</v>
      </c>
      <c r="Y359" s="10">
        <v>34612</v>
      </c>
      <c r="Z359" s="16"/>
      <c r="AA359" s="11"/>
    </row>
    <row r="360" spans="1:27" x14ac:dyDescent="0.25">
      <c r="A360" s="20">
        <v>3510</v>
      </c>
      <c r="B360" s="21" t="s">
        <v>389</v>
      </c>
      <c r="C360" s="43">
        <v>26886</v>
      </c>
      <c r="D360" s="43">
        <v>31195</v>
      </c>
      <c r="E360" s="43">
        <v>36300</v>
      </c>
      <c r="F360" s="43">
        <v>50820</v>
      </c>
      <c r="G360" s="43">
        <v>2418</v>
      </c>
      <c r="H360" s="34">
        <v>62545</v>
      </c>
      <c r="I360" s="34">
        <v>39091</v>
      </c>
      <c r="J360" s="34">
        <v>54727</v>
      </c>
      <c r="K360" s="10">
        <v>0</v>
      </c>
      <c r="L360" s="192">
        <v>0</v>
      </c>
      <c r="M360" s="192">
        <v>0</v>
      </c>
      <c r="N360" s="10">
        <v>0</v>
      </c>
      <c r="O360" s="10">
        <v>324996</v>
      </c>
      <c r="P360" s="10">
        <v>1470.34</v>
      </c>
      <c r="Q360" s="192">
        <v>5140</v>
      </c>
      <c r="R360" s="16"/>
      <c r="S360" s="16"/>
      <c r="T360" s="192">
        <v>17774</v>
      </c>
      <c r="U360" s="192">
        <v>16662</v>
      </c>
      <c r="V360" s="192">
        <v>17219</v>
      </c>
      <c r="W360" s="192">
        <v>17218</v>
      </c>
      <c r="X360" s="10">
        <v>17218</v>
      </c>
      <c r="Y360" s="10">
        <v>28697</v>
      </c>
      <c r="Z360" s="16"/>
      <c r="AA360" s="11"/>
    </row>
    <row r="361" spans="1:27" x14ac:dyDescent="0.25">
      <c r="A361" s="20">
        <v>5726</v>
      </c>
      <c r="B361" s="21" t="s">
        <v>390</v>
      </c>
      <c r="C361" s="43">
        <v>569314</v>
      </c>
      <c r="D361" s="43">
        <v>980025</v>
      </c>
      <c r="E361" s="43">
        <v>968337</v>
      </c>
      <c r="F361" s="43">
        <v>1355672</v>
      </c>
      <c r="G361" s="43">
        <v>64495</v>
      </c>
      <c r="H361" s="34">
        <v>0</v>
      </c>
      <c r="I361" s="34">
        <v>0</v>
      </c>
      <c r="J361" s="34">
        <v>0</v>
      </c>
      <c r="K361" s="10">
        <v>38547</v>
      </c>
      <c r="L361" s="192">
        <v>64477</v>
      </c>
      <c r="M361" s="192">
        <v>64477</v>
      </c>
      <c r="N361" s="10">
        <v>64477.42</v>
      </c>
      <c r="O361" s="10">
        <v>428876</v>
      </c>
      <c r="P361" s="10">
        <v>1940.31</v>
      </c>
      <c r="Q361" s="192">
        <v>18040</v>
      </c>
      <c r="R361" s="16"/>
      <c r="S361" s="16"/>
      <c r="T361" s="192">
        <v>34469</v>
      </c>
      <c r="U361" s="192">
        <v>32314</v>
      </c>
      <c r="V361" s="192">
        <v>33392</v>
      </c>
      <c r="W361" s="192">
        <v>33392</v>
      </c>
      <c r="X361" s="10">
        <v>33392</v>
      </c>
      <c r="Y361" s="10">
        <v>55652</v>
      </c>
      <c r="Z361" s="16"/>
      <c r="AA361" s="11"/>
    </row>
    <row r="362" spans="1:27" x14ac:dyDescent="0.25">
      <c r="A362" s="20">
        <v>5733</v>
      </c>
      <c r="B362" s="21" t="s">
        <v>44</v>
      </c>
      <c r="C362" s="43">
        <v>0</v>
      </c>
      <c r="D362" s="43">
        <v>0</v>
      </c>
      <c r="E362" s="43">
        <v>0</v>
      </c>
      <c r="F362" s="43">
        <v>0</v>
      </c>
      <c r="G362" s="43">
        <v>0</v>
      </c>
      <c r="H362" s="34">
        <v>9224</v>
      </c>
      <c r="I362" s="34">
        <v>5765</v>
      </c>
      <c r="J362" s="34">
        <v>8071</v>
      </c>
      <c r="K362" s="10">
        <v>0</v>
      </c>
      <c r="L362" s="192">
        <v>0</v>
      </c>
      <c r="M362" s="192">
        <v>0</v>
      </c>
      <c r="N362" s="10">
        <v>0</v>
      </c>
      <c r="O362" s="10">
        <v>368032</v>
      </c>
      <c r="P362" s="10">
        <v>1665.04</v>
      </c>
      <c r="Q362" s="192">
        <v>54350</v>
      </c>
      <c r="R362" s="16"/>
      <c r="S362" s="16"/>
      <c r="T362" s="192">
        <v>54286</v>
      </c>
      <c r="U362" s="192">
        <v>50894</v>
      </c>
      <c r="V362" s="192">
        <v>52590</v>
      </c>
      <c r="W362" s="192">
        <v>52590</v>
      </c>
      <c r="X362" s="10">
        <v>52590</v>
      </c>
      <c r="Y362" s="10">
        <v>87650</v>
      </c>
      <c r="Z362" s="16"/>
      <c r="AA362" s="11"/>
    </row>
    <row r="363" spans="1:27" x14ac:dyDescent="0.25">
      <c r="A363" s="20">
        <v>5740</v>
      </c>
      <c r="B363" s="21" t="s">
        <v>391</v>
      </c>
      <c r="C363" s="43">
        <v>203278</v>
      </c>
      <c r="D363" s="43">
        <v>363706</v>
      </c>
      <c r="E363" s="43">
        <v>354365</v>
      </c>
      <c r="F363" s="43">
        <v>496110</v>
      </c>
      <c r="G363" s="43">
        <v>23602</v>
      </c>
      <c r="H363" s="34">
        <v>0</v>
      </c>
      <c r="I363" s="34">
        <v>0</v>
      </c>
      <c r="J363" s="34">
        <v>0</v>
      </c>
      <c r="K363" s="10">
        <v>16794</v>
      </c>
      <c r="L363" s="192">
        <v>31841</v>
      </c>
      <c r="M363" s="192">
        <v>31841</v>
      </c>
      <c r="N363" s="10">
        <v>31839.69</v>
      </c>
      <c r="O363" s="10">
        <v>180306</v>
      </c>
      <c r="P363" s="10">
        <v>815.74</v>
      </c>
      <c r="Q363" s="192">
        <v>9400</v>
      </c>
      <c r="R363" s="16"/>
      <c r="S363" s="16"/>
      <c r="T363" s="192">
        <v>7379</v>
      </c>
      <c r="U363" s="192">
        <v>6918</v>
      </c>
      <c r="V363" s="192">
        <v>7149</v>
      </c>
      <c r="W363" s="192">
        <v>7148</v>
      </c>
      <c r="X363" s="10">
        <v>7148</v>
      </c>
      <c r="Y363" s="10">
        <v>11915</v>
      </c>
      <c r="Z363" s="16"/>
      <c r="AA363" s="11"/>
    </row>
    <row r="364" spans="1:27" x14ac:dyDescent="0.25">
      <c r="A364" s="20">
        <v>5747</v>
      </c>
      <c r="B364" s="21" t="s">
        <v>392</v>
      </c>
      <c r="C364" s="43">
        <v>2677411</v>
      </c>
      <c r="D364" s="43">
        <v>4776096</v>
      </c>
      <c r="E364" s="43">
        <v>4658442</v>
      </c>
      <c r="F364" s="43">
        <v>6521818</v>
      </c>
      <c r="G364" s="43">
        <v>310271</v>
      </c>
      <c r="H364" s="34">
        <v>0</v>
      </c>
      <c r="I364" s="34">
        <v>0</v>
      </c>
      <c r="J364" s="34">
        <v>0</v>
      </c>
      <c r="K364" s="10">
        <v>0</v>
      </c>
      <c r="L364" s="192">
        <v>0</v>
      </c>
      <c r="M364" s="192">
        <v>0</v>
      </c>
      <c r="N364" s="10">
        <v>0</v>
      </c>
      <c r="O364" s="10">
        <v>2326912</v>
      </c>
      <c r="P364" s="10">
        <v>10527.38</v>
      </c>
      <c r="Q364" s="192">
        <v>147135</v>
      </c>
      <c r="R364" s="16"/>
      <c r="S364" s="16"/>
      <c r="T364" s="192">
        <v>184131</v>
      </c>
      <c r="U364" s="192">
        <v>169055</v>
      </c>
      <c r="V364" s="192">
        <v>176594</v>
      </c>
      <c r="W364" s="192">
        <v>176593</v>
      </c>
      <c r="X364" s="10">
        <v>176593</v>
      </c>
      <c r="Y364" s="10">
        <v>294322</v>
      </c>
      <c r="Z364" s="16"/>
      <c r="AA364" s="11"/>
    </row>
    <row r="365" spans="1:27" x14ac:dyDescent="0.25">
      <c r="A365" s="20">
        <v>5754</v>
      </c>
      <c r="B365" s="21" t="s">
        <v>393</v>
      </c>
      <c r="C365" s="43">
        <v>68726</v>
      </c>
      <c r="D365" s="43">
        <v>90927</v>
      </c>
      <c r="E365" s="43">
        <v>99783</v>
      </c>
      <c r="F365" s="43">
        <v>139697</v>
      </c>
      <c r="G365" s="43">
        <v>6646</v>
      </c>
      <c r="H365" s="34">
        <v>132137</v>
      </c>
      <c r="I365" s="34">
        <v>82586</v>
      </c>
      <c r="J365" s="34">
        <v>115619</v>
      </c>
      <c r="K365" s="10">
        <v>0</v>
      </c>
      <c r="L365" s="192">
        <v>110646</v>
      </c>
      <c r="M365" s="192">
        <v>110646</v>
      </c>
      <c r="N365" s="10">
        <v>110645.87</v>
      </c>
      <c r="O365" s="10">
        <v>875560</v>
      </c>
      <c r="P365" s="10">
        <v>3961.19</v>
      </c>
      <c r="Q365" s="192">
        <v>63780</v>
      </c>
      <c r="R365" s="16"/>
      <c r="S365" s="16"/>
      <c r="T365" s="192">
        <v>78259</v>
      </c>
      <c r="U365" s="192">
        <v>73368</v>
      </c>
      <c r="V365" s="192">
        <v>75813</v>
      </c>
      <c r="W365" s="192">
        <v>75813</v>
      </c>
      <c r="X365" s="10">
        <v>75813</v>
      </c>
      <c r="Y365" s="10">
        <v>126356</v>
      </c>
      <c r="Z365" s="16"/>
      <c r="AA365" s="11"/>
    </row>
    <row r="366" spans="1:27" x14ac:dyDescent="0.25">
      <c r="A366" s="20">
        <v>126</v>
      </c>
      <c r="B366" s="21" t="s">
        <v>394</v>
      </c>
      <c r="C366" s="43">
        <v>910163</v>
      </c>
      <c r="D366" s="43">
        <v>1462315</v>
      </c>
      <c r="E366" s="43">
        <v>1482799</v>
      </c>
      <c r="F366" s="43">
        <v>2075918</v>
      </c>
      <c r="G366" s="43">
        <v>98760</v>
      </c>
      <c r="H366" s="34">
        <v>0</v>
      </c>
      <c r="I366" s="34">
        <v>0</v>
      </c>
      <c r="J366" s="34">
        <v>0</v>
      </c>
      <c r="K366" s="10">
        <v>0</v>
      </c>
      <c r="L366" s="192">
        <v>0</v>
      </c>
      <c r="M366" s="192">
        <v>0</v>
      </c>
      <c r="N366" s="10">
        <v>0</v>
      </c>
      <c r="O366" s="10">
        <v>697480</v>
      </c>
      <c r="P366" s="10">
        <v>3155.53</v>
      </c>
      <c r="Q366" s="192">
        <v>44425</v>
      </c>
      <c r="R366" s="16"/>
      <c r="S366" s="16"/>
      <c r="T366" s="192">
        <v>42585</v>
      </c>
      <c r="U366" s="192">
        <v>39923</v>
      </c>
      <c r="V366" s="192">
        <v>41253</v>
      </c>
      <c r="W366" s="192">
        <v>41254</v>
      </c>
      <c r="X366" s="10">
        <v>41254</v>
      </c>
      <c r="Y366" s="10">
        <v>68756</v>
      </c>
      <c r="Z366" s="16"/>
      <c r="AA366" s="11"/>
    </row>
    <row r="367" spans="1:27" x14ac:dyDescent="0.25">
      <c r="A367" s="20">
        <v>5780</v>
      </c>
      <c r="B367" s="21" t="s">
        <v>395</v>
      </c>
      <c r="C367" s="43">
        <v>430632</v>
      </c>
      <c r="D367" s="43">
        <v>935488</v>
      </c>
      <c r="E367" s="43">
        <v>853825</v>
      </c>
      <c r="F367" s="43">
        <v>1195356</v>
      </c>
      <c r="G367" s="43">
        <v>56868</v>
      </c>
      <c r="H367" s="34">
        <v>0</v>
      </c>
      <c r="I367" s="34">
        <v>0</v>
      </c>
      <c r="J367" s="34">
        <v>0</v>
      </c>
      <c r="K367" s="10">
        <v>0</v>
      </c>
      <c r="L367" s="192">
        <v>53333</v>
      </c>
      <c r="M367" s="192">
        <v>53333</v>
      </c>
      <c r="N367" s="10">
        <v>53332.83</v>
      </c>
      <c r="O367" s="10">
        <v>341320</v>
      </c>
      <c r="P367" s="10">
        <v>1544.19</v>
      </c>
      <c r="Q367" s="192">
        <v>8860</v>
      </c>
      <c r="R367" s="16"/>
      <c r="S367" s="16"/>
      <c r="T367" s="192">
        <v>25825</v>
      </c>
      <c r="U367" s="192">
        <v>24212</v>
      </c>
      <c r="V367" s="192">
        <v>25018</v>
      </c>
      <c r="W367" s="192">
        <v>25018</v>
      </c>
      <c r="X367" s="10">
        <v>25018</v>
      </c>
      <c r="Y367" s="10">
        <v>41698</v>
      </c>
      <c r="Z367" s="16"/>
      <c r="AA367" s="11"/>
    </row>
    <row r="368" spans="1:27" x14ac:dyDescent="0.25">
      <c r="A368" s="20">
        <v>4375</v>
      </c>
      <c r="B368" s="21" t="s">
        <v>396</v>
      </c>
      <c r="C368" s="43">
        <v>500103</v>
      </c>
      <c r="D368" s="43">
        <v>868155</v>
      </c>
      <c r="E368" s="43">
        <v>855161</v>
      </c>
      <c r="F368" s="43">
        <v>1197225</v>
      </c>
      <c r="G368" s="43">
        <v>56957</v>
      </c>
      <c r="H368" s="34">
        <v>0</v>
      </c>
      <c r="I368" s="34">
        <v>0</v>
      </c>
      <c r="J368" s="34">
        <v>0</v>
      </c>
      <c r="K368" s="10">
        <v>41985</v>
      </c>
      <c r="L368" s="192">
        <v>91542</v>
      </c>
      <c r="M368" s="192">
        <v>91542</v>
      </c>
      <c r="N368" s="10">
        <v>91540.85</v>
      </c>
      <c r="O368" s="10">
        <v>468202</v>
      </c>
      <c r="P368" s="10">
        <v>2118.23</v>
      </c>
      <c r="Q368" s="192">
        <v>28380</v>
      </c>
      <c r="R368" s="16"/>
      <c r="S368" s="16"/>
      <c r="T368" s="192">
        <v>23148</v>
      </c>
      <c r="U368" s="192">
        <v>21701</v>
      </c>
      <c r="V368" s="192">
        <v>22425</v>
      </c>
      <c r="W368" s="192">
        <v>22425</v>
      </c>
      <c r="X368" s="10">
        <v>22425</v>
      </c>
      <c r="Y368" s="10">
        <v>37374</v>
      </c>
      <c r="Z368" s="16"/>
      <c r="AA368" s="11"/>
    </row>
    <row r="369" spans="1:27" x14ac:dyDescent="0.25">
      <c r="A369" s="20">
        <v>5810</v>
      </c>
      <c r="B369" s="21" t="s">
        <v>49</v>
      </c>
      <c r="C369" s="43">
        <v>109352</v>
      </c>
      <c r="D369" s="43">
        <v>38513</v>
      </c>
      <c r="E369" s="43">
        <v>92416</v>
      </c>
      <c r="F369" s="43">
        <v>129382</v>
      </c>
      <c r="G369" s="43">
        <v>6155</v>
      </c>
      <c r="H369" s="34">
        <v>101054</v>
      </c>
      <c r="I369" s="34">
        <v>63159</v>
      </c>
      <c r="J369" s="34">
        <v>88421</v>
      </c>
      <c r="K369" s="10">
        <v>32266</v>
      </c>
      <c r="L369" s="192">
        <v>62089</v>
      </c>
      <c r="M369" s="192">
        <v>62089</v>
      </c>
      <c r="N369" s="10">
        <v>62089.29</v>
      </c>
      <c r="O369" s="10">
        <v>354676</v>
      </c>
      <c r="P369" s="10">
        <v>1604.62</v>
      </c>
      <c r="Q369" s="192">
        <v>15450</v>
      </c>
      <c r="R369" s="16"/>
      <c r="S369" s="16"/>
      <c r="T369" s="192">
        <v>18404</v>
      </c>
      <c r="U369" s="192">
        <v>17253</v>
      </c>
      <c r="V369" s="192">
        <v>17889</v>
      </c>
      <c r="W369" s="192">
        <v>17848</v>
      </c>
      <c r="X369" s="10">
        <v>17848</v>
      </c>
      <c r="Y369" s="10">
        <v>29748</v>
      </c>
      <c r="Z369" s="16"/>
      <c r="AA369" s="11"/>
    </row>
    <row r="370" spans="1:27" x14ac:dyDescent="0.25">
      <c r="A370" s="20">
        <v>5817</v>
      </c>
      <c r="B370" s="21" t="s">
        <v>397</v>
      </c>
      <c r="C370" s="43">
        <v>242309</v>
      </c>
      <c r="D370" s="43">
        <v>334301</v>
      </c>
      <c r="E370" s="43">
        <v>360382</v>
      </c>
      <c r="F370" s="43">
        <v>504534</v>
      </c>
      <c r="G370" s="43">
        <v>24003</v>
      </c>
      <c r="H370" s="34">
        <v>0</v>
      </c>
      <c r="I370" s="34">
        <v>0</v>
      </c>
      <c r="J370" s="34">
        <v>0</v>
      </c>
      <c r="K370" s="10">
        <v>30745</v>
      </c>
      <c r="L370" s="192">
        <v>0</v>
      </c>
      <c r="M370" s="192">
        <v>0</v>
      </c>
      <c r="N370" s="10">
        <v>0</v>
      </c>
      <c r="O370" s="10">
        <v>336868</v>
      </c>
      <c r="P370" s="10">
        <v>1524.05</v>
      </c>
      <c r="Q370" s="192">
        <v>4760</v>
      </c>
      <c r="R370" s="16"/>
      <c r="S370" s="16"/>
      <c r="T370" s="192">
        <v>0</v>
      </c>
      <c r="U370" s="192">
        <v>0</v>
      </c>
      <c r="V370" s="192">
        <v>62580</v>
      </c>
      <c r="W370" s="192">
        <v>20860</v>
      </c>
      <c r="X370" s="10">
        <v>20860</v>
      </c>
      <c r="Y370" s="10">
        <v>34766</v>
      </c>
      <c r="Z370" s="16"/>
      <c r="AA370" s="11"/>
    </row>
    <row r="371" spans="1:27" x14ac:dyDescent="0.25">
      <c r="A371" s="20">
        <v>5824</v>
      </c>
      <c r="B371" s="21" t="s">
        <v>398</v>
      </c>
      <c r="C371" s="43">
        <v>1945593</v>
      </c>
      <c r="D371" s="43">
        <v>3439465</v>
      </c>
      <c r="E371" s="43">
        <v>3365661</v>
      </c>
      <c r="F371" s="43">
        <v>4711925</v>
      </c>
      <c r="G371" s="43">
        <v>224167</v>
      </c>
      <c r="H371" s="34">
        <v>0</v>
      </c>
      <c r="I371" s="34">
        <v>0</v>
      </c>
      <c r="J371" s="34">
        <v>0</v>
      </c>
      <c r="K371" s="10">
        <v>0</v>
      </c>
      <c r="L371" s="192">
        <v>85174</v>
      </c>
      <c r="M371" s="192">
        <v>85174</v>
      </c>
      <c r="N371" s="10">
        <v>85172.52</v>
      </c>
      <c r="O371" s="10">
        <v>1269562</v>
      </c>
      <c r="P371" s="10">
        <v>5743.73</v>
      </c>
      <c r="Q371" s="192">
        <v>31300</v>
      </c>
      <c r="R371" s="16"/>
      <c r="S371" s="16"/>
      <c r="T371" s="192">
        <v>127119</v>
      </c>
      <c r="U371" s="192">
        <v>119175</v>
      </c>
      <c r="V371" s="192">
        <v>123147</v>
      </c>
      <c r="W371" s="192">
        <v>123148</v>
      </c>
      <c r="X371" s="10">
        <v>123148</v>
      </c>
      <c r="Y371" s="10">
        <v>205244</v>
      </c>
      <c r="Z371" s="16"/>
      <c r="AA371" s="11"/>
    </row>
    <row r="372" spans="1:27" x14ac:dyDescent="0.25">
      <c r="A372" s="20">
        <v>5859</v>
      </c>
      <c r="B372" s="21" t="s">
        <v>399</v>
      </c>
      <c r="C372" s="43">
        <v>707968</v>
      </c>
      <c r="D372" s="43">
        <v>1207179</v>
      </c>
      <c r="E372" s="43">
        <v>1196967</v>
      </c>
      <c r="F372" s="43">
        <v>1675753</v>
      </c>
      <c r="G372" s="43">
        <v>79723</v>
      </c>
      <c r="H372" s="34">
        <v>0</v>
      </c>
      <c r="I372" s="34">
        <v>0</v>
      </c>
      <c r="J372" s="34">
        <v>0</v>
      </c>
      <c r="K372" s="10">
        <v>0</v>
      </c>
      <c r="L372" s="192">
        <v>0</v>
      </c>
      <c r="M372" s="192">
        <v>0</v>
      </c>
      <c r="N372" s="10">
        <v>0</v>
      </c>
      <c r="O372" s="10">
        <v>449652</v>
      </c>
      <c r="P372" s="10">
        <v>2034.31</v>
      </c>
      <c r="Q372" s="192">
        <v>5175</v>
      </c>
      <c r="R372" s="16"/>
      <c r="S372" s="16"/>
      <c r="T372" s="192">
        <v>59688</v>
      </c>
      <c r="U372" s="192">
        <v>55957</v>
      </c>
      <c r="V372" s="192">
        <v>57823</v>
      </c>
      <c r="W372" s="192">
        <v>57822</v>
      </c>
      <c r="X372" s="10">
        <v>57822</v>
      </c>
      <c r="Y372" s="10">
        <v>96372</v>
      </c>
      <c r="Z372" s="16"/>
      <c r="AA372" s="11"/>
    </row>
    <row r="373" spans="1:27" x14ac:dyDescent="0.25">
      <c r="A373" s="20">
        <v>5852</v>
      </c>
      <c r="B373" s="21" t="s">
        <v>400</v>
      </c>
      <c r="C373" s="43">
        <v>538474</v>
      </c>
      <c r="D373" s="43">
        <v>774165</v>
      </c>
      <c r="E373" s="43">
        <v>820399</v>
      </c>
      <c r="F373" s="43">
        <v>1148559</v>
      </c>
      <c r="G373" s="43">
        <v>54642</v>
      </c>
      <c r="H373" s="34">
        <v>0</v>
      </c>
      <c r="I373" s="34">
        <v>0</v>
      </c>
      <c r="J373" s="34">
        <v>0</v>
      </c>
      <c r="K373" s="10">
        <v>0</v>
      </c>
      <c r="L373" s="192">
        <v>0</v>
      </c>
      <c r="M373" s="192">
        <v>0</v>
      </c>
      <c r="N373" s="10">
        <v>0</v>
      </c>
      <c r="O373" s="10">
        <v>534982</v>
      </c>
      <c r="P373" s="10">
        <v>2420.36</v>
      </c>
      <c r="Q373" s="192">
        <v>20675</v>
      </c>
      <c r="R373" s="16"/>
      <c r="S373" s="16"/>
      <c r="T373" s="192">
        <v>30469</v>
      </c>
      <c r="U373" s="192">
        <v>28565</v>
      </c>
      <c r="V373" s="192">
        <v>29517</v>
      </c>
      <c r="W373" s="192">
        <v>29516</v>
      </c>
      <c r="X373" s="10">
        <v>29516</v>
      </c>
      <c r="Y373" s="10">
        <v>49196</v>
      </c>
      <c r="Z373" s="16"/>
      <c r="AA373" s="11"/>
    </row>
    <row r="374" spans="1:27" x14ac:dyDescent="0.25">
      <c r="A374" s="20">
        <v>238</v>
      </c>
      <c r="B374" s="21" t="s">
        <v>401</v>
      </c>
      <c r="C374" s="43">
        <v>216271</v>
      </c>
      <c r="D374" s="43">
        <v>514435</v>
      </c>
      <c r="E374" s="43">
        <v>456691</v>
      </c>
      <c r="F374" s="43">
        <v>639368</v>
      </c>
      <c r="G374" s="43">
        <v>30417</v>
      </c>
      <c r="H374" s="34">
        <v>0</v>
      </c>
      <c r="I374" s="34">
        <v>0</v>
      </c>
      <c r="J374" s="34">
        <v>0</v>
      </c>
      <c r="K374" s="10">
        <v>72069</v>
      </c>
      <c r="L374" s="192">
        <v>134526</v>
      </c>
      <c r="M374" s="192">
        <v>134526</v>
      </c>
      <c r="N374" s="10">
        <v>134527.13</v>
      </c>
      <c r="O374" s="10">
        <v>771680</v>
      </c>
      <c r="P374" s="10">
        <v>3491.22</v>
      </c>
      <c r="Q374" s="192">
        <v>74735</v>
      </c>
      <c r="R374" s="16"/>
      <c r="S374" s="16"/>
      <c r="T374" s="192">
        <v>57918</v>
      </c>
      <c r="U374" s="192">
        <v>54299</v>
      </c>
      <c r="V374" s="192">
        <v>56109</v>
      </c>
      <c r="W374" s="192">
        <v>56108</v>
      </c>
      <c r="X374" s="10">
        <v>56108</v>
      </c>
      <c r="Y374" s="10">
        <v>93515</v>
      </c>
      <c r="Z374" s="16"/>
      <c r="AA374" s="11"/>
    </row>
    <row r="375" spans="1:27" x14ac:dyDescent="0.25">
      <c r="A375" s="20">
        <v>5866</v>
      </c>
      <c r="B375" s="21" t="s">
        <v>402</v>
      </c>
      <c r="C375" s="43">
        <v>770052</v>
      </c>
      <c r="D375" s="43">
        <v>1252127</v>
      </c>
      <c r="E375" s="43">
        <v>1263862</v>
      </c>
      <c r="F375" s="43">
        <v>1769408</v>
      </c>
      <c r="G375" s="43">
        <v>84178</v>
      </c>
      <c r="H375" s="34">
        <v>0</v>
      </c>
      <c r="I375" s="34">
        <v>0</v>
      </c>
      <c r="J375" s="34">
        <v>0</v>
      </c>
      <c r="K375" s="10">
        <v>0</v>
      </c>
      <c r="L375" s="192">
        <v>0</v>
      </c>
      <c r="M375" s="192">
        <v>0</v>
      </c>
      <c r="N375" s="10">
        <v>0</v>
      </c>
      <c r="O375" s="10">
        <v>697480</v>
      </c>
      <c r="P375" s="10">
        <v>3155.53</v>
      </c>
      <c r="Q375" s="192">
        <v>55640</v>
      </c>
      <c r="R375" s="16"/>
      <c r="S375" s="16"/>
      <c r="T375" s="192">
        <v>66049</v>
      </c>
      <c r="U375" s="192">
        <v>61921</v>
      </c>
      <c r="V375" s="192">
        <v>63986</v>
      </c>
      <c r="W375" s="192">
        <v>63985</v>
      </c>
      <c r="X375" s="10">
        <v>63985</v>
      </c>
      <c r="Y375" s="10">
        <v>106642</v>
      </c>
      <c r="Z375" s="16"/>
      <c r="AA375" s="11"/>
    </row>
    <row r="376" spans="1:27" x14ac:dyDescent="0.25">
      <c r="A376" s="20">
        <v>5901</v>
      </c>
      <c r="B376" s="21" t="s">
        <v>403</v>
      </c>
      <c r="C376" s="43">
        <v>1796025</v>
      </c>
      <c r="D376" s="43">
        <v>5463115</v>
      </c>
      <c r="E376" s="43">
        <v>4536962</v>
      </c>
      <c r="F376" s="43">
        <v>6351747</v>
      </c>
      <c r="G376" s="43">
        <v>302180</v>
      </c>
      <c r="H376" s="34">
        <v>0</v>
      </c>
      <c r="I376" s="34">
        <v>0</v>
      </c>
      <c r="J376" s="34">
        <v>0</v>
      </c>
      <c r="K376" s="10">
        <v>0</v>
      </c>
      <c r="L376" s="192">
        <v>298505</v>
      </c>
      <c r="M376" s="192">
        <v>298505</v>
      </c>
      <c r="N376" s="10">
        <v>298505.83</v>
      </c>
      <c r="O376" s="10">
        <v>4090646</v>
      </c>
      <c r="P376" s="10">
        <v>18506.830000000002</v>
      </c>
      <c r="Q376" s="192">
        <v>123505</v>
      </c>
      <c r="R376" s="16"/>
      <c r="S376" s="16"/>
      <c r="T376" s="192">
        <v>370853</v>
      </c>
      <c r="U376" s="192">
        <v>347674</v>
      </c>
      <c r="V376" s="192">
        <v>359264</v>
      </c>
      <c r="W376" s="192">
        <v>359264</v>
      </c>
      <c r="X376" s="10">
        <v>359264</v>
      </c>
      <c r="Y376" s="10">
        <v>598772</v>
      </c>
      <c r="Z376" s="16"/>
      <c r="AA376" s="11"/>
    </row>
    <row r="377" spans="1:27" x14ac:dyDescent="0.25">
      <c r="A377" s="20">
        <v>5985</v>
      </c>
      <c r="B377" s="21" t="s">
        <v>404</v>
      </c>
      <c r="C377" s="43">
        <v>1039946</v>
      </c>
      <c r="D377" s="43">
        <v>1662354</v>
      </c>
      <c r="E377" s="43">
        <v>1688938</v>
      </c>
      <c r="F377" s="43">
        <v>2364513</v>
      </c>
      <c r="G377" s="43">
        <v>112490</v>
      </c>
      <c r="H377" s="34">
        <v>0</v>
      </c>
      <c r="I377" s="34">
        <v>0</v>
      </c>
      <c r="J377" s="34">
        <v>0</v>
      </c>
      <c r="K377" s="10">
        <v>0</v>
      </c>
      <c r="L377" s="192">
        <v>81989</v>
      </c>
      <c r="M377" s="192">
        <v>81989</v>
      </c>
      <c r="N377" s="10">
        <v>81990.350000000006</v>
      </c>
      <c r="O377" s="10">
        <v>834750</v>
      </c>
      <c r="P377" s="10">
        <v>3776.56</v>
      </c>
      <c r="Q377" s="192">
        <v>48645</v>
      </c>
      <c r="R377" s="16"/>
      <c r="S377" s="16"/>
      <c r="T377" s="192">
        <v>77864</v>
      </c>
      <c r="U377" s="192">
        <v>72997</v>
      </c>
      <c r="V377" s="192">
        <v>75431</v>
      </c>
      <c r="W377" s="192">
        <v>75430</v>
      </c>
      <c r="X377" s="10">
        <v>75430</v>
      </c>
      <c r="Y377" s="10">
        <v>125718</v>
      </c>
      <c r="Z377" s="16"/>
      <c r="AA377" s="11"/>
    </row>
    <row r="378" spans="1:27" x14ac:dyDescent="0.25">
      <c r="A378" s="20">
        <v>5992</v>
      </c>
      <c r="B378" s="21" t="s">
        <v>405</v>
      </c>
      <c r="C378" s="43">
        <v>0</v>
      </c>
      <c r="D378" s="43">
        <v>0</v>
      </c>
      <c r="E378" s="43">
        <v>0</v>
      </c>
      <c r="F378" s="43">
        <v>0</v>
      </c>
      <c r="G378" s="43">
        <v>0</v>
      </c>
      <c r="H378" s="34">
        <v>32432</v>
      </c>
      <c r="I378" s="34">
        <v>20270</v>
      </c>
      <c r="J378" s="34">
        <v>28379</v>
      </c>
      <c r="K378" s="10">
        <v>26579</v>
      </c>
      <c r="L378" s="192">
        <v>42985</v>
      </c>
      <c r="M378" s="192">
        <v>42985</v>
      </c>
      <c r="N378" s="10">
        <v>42984.28</v>
      </c>
      <c r="O378" s="10">
        <v>294574</v>
      </c>
      <c r="P378" s="10">
        <v>1332.71</v>
      </c>
      <c r="Q378" s="192">
        <v>47290</v>
      </c>
      <c r="R378" s="16"/>
      <c r="S378" s="16"/>
      <c r="T378" s="192">
        <v>32798</v>
      </c>
      <c r="U378" s="192">
        <v>30748</v>
      </c>
      <c r="V378" s="192">
        <v>31773</v>
      </c>
      <c r="W378" s="192">
        <v>31772</v>
      </c>
      <c r="X378" s="10">
        <v>31772</v>
      </c>
      <c r="Y378" s="10">
        <v>52956</v>
      </c>
      <c r="Z378" s="16"/>
      <c r="AA378" s="11"/>
    </row>
    <row r="379" spans="1:27" x14ac:dyDescent="0.25">
      <c r="A379" s="20">
        <v>6022</v>
      </c>
      <c r="B379" s="21" t="s">
        <v>406</v>
      </c>
      <c r="C379" s="43">
        <v>487057</v>
      </c>
      <c r="D379" s="43">
        <v>552261</v>
      </c>
      <c r="E379" s="43">
        <v>649574</v>
      </c>
      <c r="F379" s="43">
        <v>909403</v>
      </c>
      <c r="G379" s="43">
        <v>43264</v>
      </c>
      <c r="H379" s="34">
        <v>64910</v>
      </c>
      <c r="I379" s="34">
        <v>40569</v>
      </c>
      <c r="J379" s="34">
        <v>56796</v>
      </c>
      <c r="K379" s="10">
        <v>30348</v>
      </c>
      <c r="L379" s="192">
        <v>0</v>
      </c>
      <c r="M379" s="192">
        <v>0</v>
      </c>
      <c r="N379" s="10">
        <v>0</v>
      </c>
      <c r="O379" s="10">
        <v>346514</v>
      </c>
      <c r="P379" s="10">
        <v>1567.69</v>
      </c>
      <c r="Q379" s="192">
        <v>5045</v>
      </c>
      <c r="R379" s="16"/>
      <c r="S379" s="16"/>
      <c r="T379" s="192">
        <v>12729</v>
      </c>
      <c r="U379" s="192">
        <v>11933</v>
      </c>
      <c r="V379" s="192">
        <v>12332</v>
      </c>
      <c r="W379" s="192">
        <v>12331</v>
      </c>
      <c r="X379" s="10">
        <v>12331</v>
      </c>
      <c r="Y379" s="10">
        <v>20552</v>
      </c>
      <c r="Z379" s="16"/>
      <c r="AA379" s="11"/>
    </row>
    <row r="380" spans="1:27" x14ac:dyDescent="0.25">
      <c r="A380" s="20">
        <v>6027</v>
      </c>
      <c r="B380" s="21" t="s">
        <v>407</v>
      </c>
      <c r="C380" s="43">
        <v>336961</v>
      </c>
      <c r="D380" s="43">
        <v>639456</v>
      </c>
      <c r="E380" s="43">
        <v>610261</v>
      </c>
      <c r="F380" s="43">
        <v>854364</v>
      </c>
      <c r="G380" s="43">
        <v>40646</v>
      </c>
      <c r="H380" s="34">
        <v>0</v>
      </c>
      <c r="I380" s="34">
        <v>0</v>
      </c>
      <c r="J380" s="34">
        <v>0</v>
      </c>
      <c r="K380" s="10">
        <v>0</v>
      </c>
      <c r="L380" s="192">
        <v>51741</v>
      </c>
      <c r="M380" s="192">
        <v>51741</v>
      </c>
      <c r="N380" s="10">
        <v>51740.74</v>
      </c>
      <c r="O380" s="10">
        <v>358386</v>
      </c>
      <c r="P380" s="10">
        <v>1621.4</v>
      </c>
      <c r="Q380" s="192">
        <v>15495</v>
      </c>
      <c r="R380" s="16"/>
      <c r="S380" s="16"/>
      <c r="T380" s="192">
        <v>49082</v>
      </c>
      <c r="U380" s="192">
        <v>46015</v>
      </c>
      <c r="V380" s="192">
        <v>47548</v>
      </c>
      <c r="W380" s="192">
        <v>47548</v>
      </c>
      <c r="X380" s="10">
        <v>47548</v>
      </c>
      <c r="Y380" s="10">
        <v>79248</v>
      </c>
      <c r="Z380" s="16"/>
      <c r="AA380" s="11"/>
    </row>
    <row r="381" spans="1:27" x14ac:dyDescent="0.25">
      <c r="A381" s="20">
        <v>6069</v>
      </c>
      <c r="B381" s="21" t="s">
        <v>408</v>
      </c>
      <c r="C381" s="43">
        <v>0</v>
      </c>
      <c r="D381" s="43">
        <v>0</v>
      </c>
      <c r="E381" s="43">
        <v>0</v>
      </c>
      <c r="F381" s="43">
        <v>0</v>
      </c>
      <c r="G381" s="43">
        <v>0</v>
      </c>
      <c r="H381" s="34">
        <v>0</v>
      </c>
      <c r="I381" s="34">
        <v>0</v>
      </c>
      <c r="J381" s="34">
        <v>0</v>
      </c>
      <c r="K381" s="10">
        <v>0</v>
      </c>
      <c r="L381" s="192">
        <v>0</v>
      </c>
      <c r="M381" s="192">
        <v>0</v>
      </c>
      <c r="N381" s="10">
        <v>0</v>
      </c>
      <c r="O381" s="10">
        <v>53424</v>
      </c>
      <c r="P381" s="10">
        <v>241.7</v>
      </c>
      <c r="Q381" s="192">
        <v>2930</v>
      </c>
      <c r="R381" s="16"/>
      <c r="S381" s="16"/>
      <c r="T381" s="192">
        <v>2716</v>
      </c>
      <c r="U381" s="192">
        <v>2050</v>
      </c>
      <c r="V381" s="192">
        <v>2383</v>
      </c>
      <c r="W381" s="192">
        <v>2383</v>
      </c>
      <c r="X381" s="10">
        <v>2383</v>
      </c>
      <c r="Y381" s="10">
        <v>3971</v>
      </c>
      <c r="Z381" s="16"/>
      <c r="AA381" s="11"/>
    </row>
    <row r="382" spans="1:27" x14ac:dyDescent="0.25">
      <c r="A382" s="20">
        <v>6104</v>
      </c>
      <c r="B382" s="21" t="s">
        <v>409</v>
      </c>
      <c r="C382" s="43">
        <v>33901</v>
      </c>
      <c r="D382" s="43">
        <v>104324</v>
      </c>
      <c r="E382" s="43">
        <v>86391</v>
      </c>
      <c r="F382" s="43">
        <v>120947</v>
      </c>
      <c r="G382" s="43">
        <v>5754</v>
      </c>
      <c r="H382" s="34">
        <v>3604</v>
      </c>
      <c r="I382" s="34">
        <v>2252</v>
      </c>
      <c r="J382" s="34">
        <v>3153</v>
      </c>
      <c r="K382" s="10">
        <v>0</v>
      </c>
      <c r="L382" s="192">
        <v>0</v>
      </c>
      <c r="M382" s="192">
        <v>0</v>
      </c>
      <c r="N382" s="10">
        <v>0</v>
      </c>
      <c r="O382" s="10">
        <v>116494</v>
      </c>
      <c r="P382" s="10">
        <v>527.04</v>
      </c>
      <c r="Q382" s="192">
        <v>3350</v>
      </c>
      <c r="R382" s="16"/>
      <c r="S382" s="16"/>
      <c r="T382" s="192">
        <v>7328</v>
      </c>
      <c r="U382" s="192">
        <v>6870</v>
      </c>
      <c r="V382" s="192">
        <v>7099</v>
      </c>
      <c r="W382" s="192">
        <v>7099</v>
      </c>
      <c r="X382" s="10">
        <v>7099</v>
      </c>
      <c r="Y382" s="10">
        <v>11831</v>
      </c>
      <c r="Z382" s="16"/>
      <c r="AA382" s="11"/>
    </row>
    <row r="383" spans="1:27" x14ac:dyDescent="0.25">
      <c r="A383" s="20">
        <v>6113</v>
      </c>
      <c r="B383" s="21" t="s">
        <v>410</v>
      </c>
      <c r="C383" s="43">
        <v>887508</v>
      </c>
      <c r="D383" s="43">
        <v>1784334</v>
      </c>
      <c r="E383" s="43">
        <v>1669901</v>
      </c>
      <c r="F383" s="43">
        <v>2337861</v>
      </c>
      <c r="G383" s="43">
        <v>111222</v>
      </c>
      <c r="H383" s="34">
        <v>0</v>
      </c>
      <c r="I383" s="34">
        <v>0</v>
      </c>
      <c r="J383" s="34">
        <v>0</v>
      </c>
      <c r="K383" s="10">
        <v>0</v>
      </c>
      <c r="L383" s="192">
        <v>0</v>
      </c>
      <c r="M383" s="192">
        <v>0</v>
      </c>
      <c r="N383" s="10">
        <v>0</v>
      </c>
      <c r="O383" s="10">
        <v>1033606</v>
      </c>
      <c r="P383" s="10">
        <v>4676.22</v>
      </c>
      <c r="Q383" s="192">
        <v>18040</v>
      </c>
      <c r="R383" s="16"/>
      <c r="S383" s="16"/>
      <c r="T383" s="192">
        <v>80843</v>
      </c>
      <c r="U383" s="192">
        <v>75792</v>
      </c>
      <c r="V383" s="192">
        <v>78317</v>
      </c>
      <c r="W383" s="192">
        <v>78317</v>
      </c>
      <c r="X383" s="10">
        <v>78317</v>
      </c>
      <c r="Y383" s="10">
        <v>130529</v>
      </c>
      <c r="Z383" s="16"/>
      <c r="AA383" s="11"/>
    </row>
    <row r="384" spans="1:27" x14ac:dyDescent="0.25">
      <c r="A384" s="20">
        <v>6083</v>
      </c>
      <c r="B384" s="21" t="s">
        <v>411</v>
      </c>
      <c r="C384" s="43">
        <v>909983</v>
      </c>
      <c r="D384" s="43">
        <v>1321401</v>
      </c>
      <c r="E384" s="43">
        <v>1394615</v>
      </c>
      <c r="F384" s="43">
        <v>1952460</v>
      </c>
      <c r="G384" s="43">
        <v>92887</v>
      </c>
      <c r="H384" s="34">
        <v>0</v>
      </c>
      <c r="I384" s="34">
        <v>0</v>
      </c>
      <c r="J384" s="34">
        <v>0</v>
      </c>
      <c r="K384" s="10">
        <v>0</v>
      </c>
      <c r="L384" s="192">
        <v>0</v>
      </c>
      <c r="M384" s="192">
        <v>0</v>
      </c>
      <c r="N384" s="10">
        <v>0</v>
      </c>
      <c r="O384" s="10">
        <v>805070</v>
      </c>
      <c r="P384" s="10">
        <v>3642.28</v>
      </c>
      <c r="Q384" s="192">
        <v>33325</v>
      </c>
      <c r="R384" s="16"/>
      <c r="S384" s="16"/>
      <c r="T384" s="192">
        <v>141405</v>
      </c>
      <c r="U384" s="192">
        <v>132566</v>
      </c>
      <c r="V384" s="192">
        <v>136986</v>
      </c>
      <c r="W384" s="192">
        <v>136985</v>
      </c>
      <c r="X384" s="10">
        <v>136985</v>
      </c>
      <c r="Y384" s="10">
        <v>228310</v>
      </c>
      <c r="Z384" s="16"/>
      <c r="AA384" s="11"/>
    </row>
    <row r="385" spans="1:27" x14ac:dyDescent="0.25">
      <c r="A385" s="20">
        <v>6118</v>
      </c>
      <c r="B385" s="21" t="s">
        <v>412</v>
      </c>
      <c r="C385" s="43">
        <v>794131</v>
      </c>
      <c r="D385" s="43">
        <v>1366420</v>
      </c>
      <c r="E385" s="43">
        <v>1350344</v>
      </c>
      <c r="F385" s="43">
        <v>1890483</v>
      </c>
      <c r="G385" s="43">
        <v>89938</v>
      </c>
      <c r="H385" s="34">
        <v>0</v>
      </c>
      <c r="I385" s="34">
        <v>0</v>
      </c>
      <c r="J385" s="34">
        <v>0</v>
      </c>
      <c r="K385" s="10">
        <v>0</v>
      </c>
      <c r="L385" s="192">
        <v>0</v>
      </c>
      <c r="M385" s="192">
        <v>0</v>
      </c>
      <c r="N385" s="10">
        <v>0</v>
      </c>
      <c r="O385" s="10">
        <v>616602</v>
      </c>
      <c r="P385" s="10">
        <v>2789.62</v>
      </c>
      <c r="Q385" s="192">
        <v>12415</v>
      </c>
      <c r="R385" s="16"/>
      <c r="S385" s="16"/>
      <c r="T385" s="192">
        <v>41370</v>
      </c>
      <c r="U385" s="192">
        <v>38784</v>
      </c>
      <c r="V385" s="192">
        <v>40077</v>
      </c>
      <c r="W385" s="192">
        <v>40077</v>
      </c>
      <c r="X385" s="10">
        <v>40077</v>
      </c>
      <c r="Y385" s="10">
        <v>66795</v>
      </c>
      <c r="Z385" s="16"/>
      <c r="AA385" s="11"/>
    </row>
    <row r="386" spans="1:27" x14ac:dyDescent="0.25">
      <c r="A386" s="20">
        <v>6125</v>
      </c>
      <c r="B386" s="21" t="s">
        <v>413</v>
      </c>
      <c r="C386" s="43">
        <v>3467698</v>
      </c>
      <c r="D386" s="43">
        <v>5769923</v>
      </c>
      <c r="E386" s="43">
        <v>5773513</v>
      </c>
      <c r="F386" s="43">
        <v>8082919</v>
      </c>
      <c r="G386" s="43">
        <v>384539</v>
      </c>
      <c r="H386" s="34">
        <v>0</v>
      </c>
      <c r="I386" s="34">
        <v>0</v>
      </c>
      <c r="J386" s="34">
        <v>0</v>
      </c>
      <c r="K386" s="10">
        <v>0</v>
      </c>
      <c r="L386" s="192">
        <v>124974</v>
      </c>
      <c r="M386" s="192">
        <v>124974</v>
      </c>
      <c r="N386" s="10">
        <v>124974.63</v>
      </c>
      <c r="O386" s="10">
        <v>2800308</v>
      </c>
      <c r="P386" s="10">
        <v>12669.11</v>
      </c>
      <c r="Q386" s="192">
        <v>57285</v>
      </c>
      <c r="R386" s="16"/>
      <c r="S386" s="16"/>
      <c r="T386" s="192">
        <v>245634</v>
      </c>
      <c r="U386" s="192">
        <v>230282</v>
      </c>
      <c r="V386" s="192">
        <v>237958</v>
      </c>
      <c r="W386" s="192">
        <v>237958</v>
      </c>
      <c r="X386" s="10">
        <v>237958</v>
      </c>
      <c r="Y386" s="10">
        <v>396597</v>
      </c>
      <c r="Z386" s="16"/>
      <c r="AA386" s="11"/>
    </row>
    <row r="387" spans="1:27" x14ac:dyDescent="0.25">
      <c r="A387" s="20">
        <v>6174</v>
      </c>
      <c r="B387" s="21" t="s">
        <v>414</v>
      </c>
      <c r="C387" s="43">
        <v>7448128</v>
      </c>
      <c r="D387" s="43">
        <v>13594912</v>
      </c>
      <c r="E387" s="43">
        <v>13151900</v>
      </c>
      <c r="F387" s="43">
        <v>18412659</v>
      </c>
      <c r="G387" s="43">
        <v>875970</v>
      </c>
      <c r="H387" s="34">
        <v>0</v>
      </c>
      <c r="I387" s="34">
        <v>0</v>
      </c>
      <c r="J387" s="34">
        <v>0</v>
      </c>
      <c r="K387" s="10">
        <v>0</v>
      </c>
      <c r="L387" s="192">
        <v>74825</v>
      </c>
      <c r="M387" s="192">
        <v>74825</v>
      </c>
      <c r="N387" s="10">
        <v>74825.97</v>
      </c>
      <c r="O387" s="10">
        <v>9140698</v>
      </c>
      <c r="P387" s="10">
        <v>41354.19</v>
      </c>
      <c r="Q387" s="192">
        <v>131655</v>
      </c>
      <c r="R387" s="16"/>
      <c r="S387" s="16"/>
      <c r="T387" s="192">
        <v>943181</v>
      </c>
      <c r="U387" s="192">
        <v>884232</v>
      </c>
      <c r="V387" s="192">
        <v>913706</v>
      </c>
      <c r="W387" s="192">
        <v>913706</v>
      </c>
      <c r="X387" s="10">
        <v>913706</v>
      </c>
      <c r="Y387" s="10">
        <v>1522844</v>
      </c>
      <c r="Z387" s="16"/>
      <c r="AA387" s="11"/>
    </row>
    <row r="388" spans="1:27" x14ac:dyDescent="0.25">
      <c r="A388" s="20">
        <v>6181</v>
      </c>
      <c r="B388" s="21" t="s">
        <v>415</v>
      </c>
      <c r="C388" s="43">
        <v>2986706</v>
      </c>
      <c r="D388" s="43">
        <v>5161117</v>
      </c>
      <c r="E388" s="43">
        <v>5092389</v>
      </c>
      <c r="F388" s="43">
        <v>7129344</v>
      </c>
      <c r="G388" s="43">
        <v>339174</v>
      </c>
      <c r="H388" s="34">
        <v>0</v>
      </c>
      <c r="I388" s="34">
        <v>0</v>
      </c>
      <c r="J388" s="34">
        <v>0</v>
      </c>
      <c r="K388" s="10">
        <v>0</v>
      </c>
      <c r="L388" s="192">
        <v>0</v>
      </c>
      <c r="M388" s="192">
        <v>0</v>
      </c>
      <c r="N388" s="10">
        <v>0</v>
      </c>
      <c r="O388" s="10">
        <v>3066686</v>
      </c>
      <c r="P388" s="10">
        <v>13874.25</v>
      </c>
      <c r="Q388" s="192">
        <v>70695</v>
      </c>
      <c r="R388" s="16"/>
      <c r="S388" s="16"/>
      <c r="T388" s="192">
        <v>264633</v>
      </c>
      <c r="U388" s="192">
        <v>248093</v>
      </c>
      <c r="V388" s="192">
        <v>256362</v>
      </c>
      <c r="W388" s="192">
        <v>256363</v>
      </c>
      <c r="X388" s="10">
        <v>256363</v>
      </c>
      <c r="Y388" s="10">
        <v>427271</v>
      </c>
      <c r="Z388" s="16"/>
      <c r="AA388" s="11"/>
    </row>
    <row r="389" spans="1:27" x14ac:dyDescent="0.25">
      <c r="A389" s="20">
        <v>6195</v>
      </c>
      <c r="B389" s="21" t="s">
        <v>416</v>
      </c>
      <c r="C389" s="43">
        <v>1237608</v>
      </c>
      <c r="D389" s="43">
        <v>2561196</v>
      </c>
      <c r="E389" s="43">
        <v>2374253</v>
      </c>
      <c r="F389" s="43">
        <v>3323954</v>
      </c>
      <c r="G389" s="43">
        <v>158135</v>
      </c>
      <c r="H389" s="34">
        <v>0</v>
      </c>
      <c r="I389" s="34">
        <v>0</v>
      </c>
      <c r="J389" s="34">
        <v>0</v>
      </c>
      <c r="K389" s="10">
        <v>0</v>
      </c>
      <c r="L389" s="192">
        <v>186267</v>
      </c>
      <c r="M389" s="192">
        <v>186267</v>
      </c>
      <c r="N389" s="10">
        <v>186267.88</v>
      </c>
      <c r="O389" s="10">
        <v>1554490</v>
      </c>
      <c r="P389" s="10">
        <v>7032.8</v>
      </c>
      <c r="Q389" s="192">
        <v>60350</v>
      </c>
      <c r="R389" s="16"/>
      <c r="S389" s="16"/>
      <c r="T389" s="192">
        <v>121356</v>
      </c>
      <c r="U389" s="192">
        <v>113770</v>
      </c>
      <c r="V389" s="192">
        <v>117562</v>
      </c>
      <c r="W389" s="192">
        <v>117563</v>
      </c>
      <c r="X389" s="10">
        <v>117563</v>
      </c>
      <c r="Y389" s="10">
        <v>195938</v>
      </c>
      <c r="Z389" s="16"/>
      <c r="AA389" s="11"/>
    </row>
    <row r="390" spans="1:27" x14ac:dyDescent="0.25">
      <c r="A390" s="20">
        <v>6216</v>
      </c>
      <c r="B390" s="21" t="s">
        <v>417</v>
      </c>
      <c r="C390" s="43">
        <v>1881814</v>
      </c>
      <c r="D390" s="43">
        <v>3522370</v>
      </c>
      <c r="E390" s="43">
        <v>3377615</v>
      </c>
      <c r="F390" s="43">
        <v>4728662</v>
      </c>
      <c r="G390" s="43">
        <v>224963</v>
      </c>
      <c r="H390" s="34">
        <v>0</v>
      </c>
      <c r="I390" s="34">
        <v>0</v>
      </c>
      <c r="J390" s="34">
        <v>0</v>
      </c>
      <c r="K390" s="10">
        <v>0</v>
      </c>
      <c r="L390" s="192">
        <v>0</v>
      </c>
      <c r="M390" s="192">
        <v>0</v>
      </c>
      <c r="N390" s="10">
        <v>0</v>
      </c>
      <c r="O390" s="10">
        <v>1527778</v>
      </c>
      <c r="P390" s="10">
        <v>6911.95</v>
      </c>
      <c r="Q390" s="192">
        <v>50810</v>
      </c>
      <c r="R390" s="16"/>
      <c r="S390" s="16"/>
      <c r="T390" s="192">
        <v>104155</v>
      </c>
      <c r="U390" s="192">
        <v>97645</v>
      </c>
      <c r="V390" s="192">
        <v>100900</v>
      </c>
      <c r="W390" s="192">
        <v>100900</v>
      </c>
      <c r="X390" s="10">
        <v>100900</v>
      </c>
      <c r="Y390" s="10">
        <v>168166</v>
      </c>
      <c r="Z390" s="16"/>
      <c r="AA390" s="11"/>
    </row>
    <row r="391" spans="1:27" x14ac:dyDescent="0.25">
      <c r="A391" s="20">
        <v>6223</v>
      </c>
      <c r="B391" s="21" t="s">
        <v>418</v>
      </c>
      <c r="C391" s="43">
        <v>8296147</v>
      </c>
      <c r="D391" s="43">
        <v>14519892</v>
      </c>
      <c r="E391" s="43">
        <v>14260024</v>
      </c>
      <c r="F391" s="43">
        <v>19964035</v>
      </c>
      <c r="G391" s="43">
        <v>949775</v>
      </c>
      <c r="H391" s="34">
        <v>0</v>
      </c>
      <c r="I391" s="34">
        <v>0</v>
      </c>
      <c r="J391" s="34">
        <v>0</v>
      </c>
      <c r="K391" s="10">
        <v>0</v>
      </c>
      <c r="L391" s="192">
        <v>544474</v>
      </c>
      <c r="M391" s="192">
        <v>544474</v>
      </c>
      <c r="N391" s="10">
        <v>544472.88</v>
      </c>
      <c r="O391" s="10">
        <v>6168246</v>
      </c>
      <c r="P391" s="10">
        <v>27906.27</v>
      </c>
      <c r="Q391" s="192">
        <v>154105</v>
      </c>
      <c r="R391" s="16"/>
      <c r="S391" s="16"/>
      <c r="T391" s="192">
        <v>540359</v>
      </c>
      <c r="U391" s="192">
        <v>506587</v>
      </c>
      <c r="V391" s="192">
        <v>523473</v>
      </c>
      <c r="W391" s="192">
        <v>523472</v>
      </c>
      <c r="X391" s="10">
        <v>523472</v>
      </c>
      <c r="Y391" s="10">
        <v>872456</v>
      </c>
      <c r="Z391" s="16"/>
      <c r="AA391" s="11"/>
    </row>
    <row r="392" spans="1:27" x14ac:dyDescent="0.25">
      <c r="A392" s="20">
        <v>6230</v>
      </c>
      <c r="B392" s="21" t="s">
        <v>39</v>
      </c>
      <c r="C392" s="43">
        <v>20490</v>
      </c>
      <c r="D392" s="43">
        <v>21614</v>
      </c>
      <c r="E392" s="43">
        <v>26315</v>
      </c>
      <c r="F392" s="43">
        <v>36840</v>
      </c>
      <c r="G392" s="43">
        <v>1753</v>
      </c>
      <c r="H392" s="34">
        <v>8373</v>
      </c>
      <c r="I392" s="34">
        <v>5233</v>
      </c>
      <c r="J392" s="34">
        <v>7326</v>
      </c>
      <c r="K392" s="10">
        <v>29422</v>
      </c>
      <c r="L392" s="192">
        <v>54925</v>
      </c>
      <c r="M392" s="192">
        <v>54925</v>
      </c>
      <c r="N392" s="10">
        <v>54924.91</v>
      </c>
      <c r="O392" s="10">
        <v>326480</v>
      </c>
      <c r="P392" s="10">
        <v>1477.06</v>
      </c>
      <c r="Q392" s="192">
        <v>56665</v>
      </c>
      <c r="R392" s="16"/>
      <c r="S392" s="16"/>
      <c r="T392" s="192">
        <v>25941</v>
      </c>
      <c r="U392" s="192">
        <v>24320</v>
      </c>
      <c r="V392" s="192">
        <v>25131</v>
      </c>
      <c r="W392" s="192">
        <v>25130</v>
      </c>
      <c r="X392" s="10">
        <v>25130</v>
      </c>
      <c r="Y392" s="10">
        <v>41885</v>
      </c>
      <c r="Z392" s="16"/>
      <c r="AA392" s="11"/>
    </row>
    <row r="393" spans="1:27" x14ac:dyDescent="0.25">
      <c r="A393" s="20">
        <v>6237</v>
      </c>
      <c r="B393" s="21" t="s">
        <v>419</v>
      </c>
      <c r="C393" s="43">
        <v>872538</v>
      </c>
      <c r="D393" s="43">
        <v>1656508</v>
      </c>
      <c r="E393" s="43">
        <v>1580654</v>
      </c>
      <c r="F393" s="43">
        <v>2212916</v>
      </c>
      <c r="G393" s="43">
        <v>105278</v>
      </c>
      <c r="H393" s="34">
        <v>0</v>
      </c>
      <c r="I393" s="34">
        <v>0</v>
      </c>
      <c r="J393" s="34">
        <v>0</v>
      </c>
      <c r="K393" s="10">
        <v>92631</v>
      </c>
      <c r="L393" s="192">
        <v>191043</v>
      </c>
      <c r="M393" s="192">
        <v>191043</v>
      </c>
      <c r="N393" s="10">
        <v>191044.13</v>
      </c>
      <c r="O393" s="10">
        <v>1019508</v>
      </c>
      <c r="P393" s="10">
        <v>4612.4399999999996</v>
      </c>
      <c r="Q393" s="192">
        <v>66185</v>
      </c>
      <c r="R393" s="16"/>
      <c r="S393" s="16"/>
      <c r="T393" s="192">
        <v>55138</v>
      </c>
      <c r="U393" s="192">
        <v>51692</v>
      </c>
      <c r="V393" s="192">
        <v>53415</v>
      </c>
      <c r="W393" s="192">
        <v>53415</v>
      </c>
      <c r="X393" s="10">
        <v>53415</v>
      </c>
      <c r="Y393" s="10">
        <v>89025</v>
      </c>
      <c r="Z393" s="16"/>
      <c r="AA393" s="11"/>
    </row>
    <row r="394" spans="1:27" x14ac:dyDescent="0.25">
      <c r="A394" s="20">
        <v>6244</v>
      </c>
      <c r="B394" s="21" t="s">
        <v>420</v>
      </c>
      <c r="C394" s="43">
        <v>2250447</v>
      </c>
      <c r="D394" s="43">
        <v>4553701</v>
      </c>
      <c r="E394" s="43">
        <v>4252593</v>
      </c>
      <c r="F394" s="43">
        <v>5953630</v>
      </c>
      <c r="G394" s="43">
        <v>283240</v>
      </c>
      <c r="H394" s="34">
        <v>0</v>
      </c>
      <c r="I394" s="34">
        <v>0</v>
      </c>
      <c r="J394" s="34">
        <v>0</v>
      </c>
      <c r="K394" s="10">
        <v>0</v>
      </c>
      <c r="L394" s="192">
        <v>0</v>
      </c>
      <c r="M394" s="192">
        <v>0</v>
      </c>
      <c r="N394" s="10">
        <v>0</v>
      </c>
      <c r="O394" s="10">
        <v>4486132</v>
      </c>
      <c r="P394" s="10">
        <v>20296.080000000002</v>
      </c>
      <c r="Q394" s="192">
        <v>0</v>
      </c>
      <c r="R394" s="16"/>
      <c r="S394" s="16"/>
      <c r="T394" s="192">
        <v>428070</v>
      </c>
      <c r="U394" s="192">
        <v>358671</v>
      </c>
      <c r="V394" s="192">
        <v>393371</v>
      </c>
      <c r="W394" s="192">
        <v>393370</v>
      </c>
      <c r="X394" s="10">
        <v>393370</v>
      </c>
      <c r="Y394" s="10">
        <v>655618</v>
      </c>
      <c r="Z394" s="16"/>
      <c r="AA394" s="11"/>
    </row>
    <row r="395" spans="1:27" x14ac:dyDescent="0.25">
      <c r="A395" s="20">
        <v>6251</v>
      </c>
      <c r="B395" s="21" t="s">
        <v>421</v>
      </c>
      <c r="C395" s="43">
        <v>346652</v>
      </c>
      <c r="D395" s="43">
        <v>594846</v>
      </c>
      <c r="E395" s="43">
        <v>588436</v>
      </c>
      <c r="F395" s="43">
        <v>823812</v>
      </c>
      <c r="G395" s="43">
        <v>39192</v>
      </c>
      <c r="H395" s="34">
        <v>0</v>
      </c>
      <c r="I395" s="34">
        <v>0</v>
      </c>
      <c r="J395" s="34">
        <v>0</v>
      </c>
      <c r="K395" s="10">
        <v>18645</v>
      </c>
      <c r="L395" s="192">
        <v>28657</v>
      </c>
      <c r="M395" s="192">
        <v>28657</v>
      </c>
      <c r="N395" s="10">
        <v>28655.52</v>
      </c>
      <c r="O395" s="10">
        <v>204050</v>
      </c>
      <c r="P395" s="10">
        <v>923.16</v>
      </c>
      <c r="Q395" s="192">
        <v>15150</v>
      </c>
      <c r="R395" s="16"/>
      <c r="S395" s="16"/>
      <c r="T395" s="192">
        <v>17012</v>
      </c>
      <c r="U395" s="192">
        <v>13545</v>
      </c>
      <c r="V395" s="192">
        <v>15278</v>
      </c>
      <c r="W395" s="192">
        <v>15279</v>
      </c>
      <c r="X395" s="10">
        <v>15279</v>
      </c>
      <c r="Y395" s="10">
        <v>25463</v>
      </c>
      <c r="Z395" s="16"/>
      <c r="AA395" s="11"/>
    </row>
    <row r="396" spans="1:27" x14ac:dyDescent="0.25">
      <c r="A396" s="20">
        <v>6293</v>
      </c>
      <c r="B396" s="21" t="s">
        <v>422</v>
      </c>
      <c r="C396" s="43">
        <v>0</v>
      </c>
      <c r="D396" s="43">
        <v>0</v>
      </c>
      <c r="E396" s="43">
        <v>0</v>
      </c>
      <c r="F396" s="43">
        <v>0</v>
      </c>
      <c r="G396" s="43">
        <v>0</v>
      </c>
      <c r="H396" s="34">
        <v>15528</v>
      </c>
      <c r="I396" s="34">
        <v>9705</v>
      </c>
      <c r="J396" s="34">
        <v>13586</v>
      </c>
      <c r="K396" s="10">
        <v>43506</v>
      </c>
      <c r="L396" s="192">
        <v>99502</v>
      </c>
      <c r="M396" s="192">
        <v>99502</v>
      </c>
      <c r="N396" s="10">
        <v>99501.28</v>
      </c>
      <c r="O396" s="10">
        <v>484526</v>
      </c>
      <c r="P396" s="10">
        <v>2192.08</v>
      </c>
      <c r="Q396" s="192">
        <v>64365</v>
      </c>
      <c r="R396" s="16"/>
      <c r="S396" s="16"/>
      <c r="T396" s="192">
        <v>34117</v>
      </c>
      <c r="U396" s="192">
        <v>31984</v>
      </c>
      <c r="V396" s="192">
        <v>33050</v>
      </c>
      <c r="W396" s="192">
        <v>33050</v>
      </c>
      <c r="X396" s="10">
        <v>33050</v>
      </c>
      <c r="Y396" s="10">
        <v>55084</v>
      </c>
      <c r="Z396" s="16"/>
      <c r="AA396" s="11"/>
    </row>
    <row r="397" spans="1:27" x14ac:dyDescent="0.25">
      <c r="A397" s="20">
        <v>6300</v>
      </c>
      <c r="B397" s="21" t="s">
        <v>423</v>
      </c>
      <c r="C397" s="43">
        <v>7432363</v>
      </c>
      <c r="D397" s="43">
        <v>12717711</v>
      </c>
      <c r="E397" s="43">
        <v>12593796</v>
      </c>
      <c r="F397" s="43">
        <v>17631315</v>
      </c>
      <c r="G397" s="43">
        <v>838798</v>
      </c>
      <c r="H397" s="34">
        <v>0</v>
      </c>
      <c r="I397" s="34">
        <v>0</v>
      </c>
      <c r="J397" s="34">
        <v>0</v>
      </c>
      <c r="K397" s="10">
        <v>562069</v>
      </c>
      <c r="L397" s="192">
        <v>888352</v>
      </c>
      <c r="M397" s="192">
        <v>888352</v>
      </c>
      <c r="N397" s="10">
        <v>888351.11</v>
      </c>
      <c r="O397" s="10">
        <v>6070302</v>
      </c>
      <c r="P397" s="10">
        <v>27463.16</v>
      </c>
      <c r="Q397" s="192">
        <v>41330</v>
      </c>
      <c r="R397" s="16"/>
      <c r="S397" s="16"/>
      <c r="T397" s="192">
        <v>0</v>
      </c>
      <c r="U397" s="192">
        <v>892056</v>
      </c>
      <c r="V397" s="192">
        <v>446028</v>
      </c>
      <c r="W397" s="192">
        <v>446027</v>
      </c>
      <c r="X397" s="10">
        <v>446027</v>
      </c>
      <c r="Y397" s="10">
        <v>743381</v>
      </c>
      <c r="Z397" s="16"/>
      <c r="AA397" s="11"/>
    </row>
    <row r="398" spans="1:27" x14ac:dyDescent="0.25">
      <c r="A398" s="20">
        <v>6307</v>
      </c>
      <c r="B398" s="21" t="s">
        <v>424</v>
      </c>
      <c r="C398" s="43">
        <v>4570695</v>
      </c>
      <c r="D398" s="43">
        <v>7819626</v>
      </c>
      <c r="E398" s="43">
        <v>7743950</v>
      </c>
      <c r="F398" s="43">
        <v>10841531</v>
      </c>
      <c r="G398" s="43">
        <v>515778</v>
      </c>
      <c r="H398" s="34">
        <v>0</v>
      </c>
      <c r="I398" s="34">
        <v>0</v>
      </c>
      <c r="J398" s="34">
        <v>0</v>
      </c>
      <c r="K398" s="10">
        <v>0</v>
      </c>
      <c r="L398" s="192">
        <v>0</v>
      </c>
      <c r="M398" s="192">
        <v>0</v>
      </c>
      <c r="N398" s="10">
        <v>0</v>
      </c>
      <c r="O398" s="10">
        <v>4918718</v>
      </c>
      <c r="P398" s="10">
        <v>22253.18</v>
      </c>
      <c r="Q398" s="192">
        <v>128410</v>
      </c>
      <c r="R398" s="16"/>
      <c r="S398" s="16"/>
      <c r="T398" s="192">
        <v>0</v>
      </c>
      <c r="U398" s="192">
        <v>728202</v>
      </c>
      <c r="V398" s="192">
        <v>364101</v>
      </c>
      <c r="W398" s="192">
        <v>364102</v>
      </c>
      <c r="X398" s="10">
        <v>364102</v>
      </c>
      <c r="Y398" s="10">
        <v>606834</v>
      </c>
      <c r="Z398" s="16"/>
      <c r="AA398" s="11"/>
    </row>
    <row r="399" spans="1:27" x14ac:dyDescent="0.25">
      <c r="A399" s="20">
        <v>6328</v>
      </c>
      <c r="B399" s="21" t="s">
        <v>425</v>
      </c>
      <c r="C399" s="43">
        <v>3091001</v>
      </c>
      <c r="D399" s="43">
        <v>5732548</v>
      </c>
      <c r="E399" s="43">
        <v>5514718</v>
      </c>
      <c r="F399" s="43">
        <v>7720607</v>
      </c>
      <c r="G399" s="43">
        <v>367302</v>
      </c>
      <c r="H399" s="34">
        <v>0</v>
      </c>
      <c r="I399" s="34">
        <v>0</v>
      </c>
      <c r="J399" s="34">
        <v>0</v>
      </c>
      <c r="K399" s="10">
        <v>0</v>
      </c>
      <c r="L399" s="192">
        <v>0</v>
      </c>
      <c r="M399" s="192">
        <v>0</v>
      </c>
      <c r="N399" s="10">
        <v>0</v>
      </c>
      <c r="O399" s="10">
        <v>2760982</v>
      </c>
      <c r="P399" s="10">
        <v>12491.19</v>
      </c>
      <c r="Q399" s="192">
        <v>79920</v>
      </c>
      <c r="R399" s="16"/>
      <c r="S399" s="16"/>
      <c r="T399" s="192">
        <v>128282</v>
      </c>
      <c r="U399" s="192">
        <v>120264</v>
      </c>
      <c r="V399" s="192">
        <v>124273</v>
      </c>
      <c r="W399" s="192">
        <v>124273</v>
      </c>
      <c r="X399" s="10">
        <v>124273</v>
      </c>
      <c r="Y399" s="10">
        <v>207122</v>
      </c>
      <c r="Z399" s="16"/>
      <c r="AA399" s="11"/>
    </row>
    <row r="400" spans="1:27" x14ac:dyDescent="0.25">
      <c r="A400" s="20">
        <v>6370</v>
      </c>
      <c r="B400" s="21" t="s">
        <v>426</v>
      </c>
      <c r="C400" s="43">
        <v>1539480</v>
      </c>
      <c r="D400" s="43">
        <v>2717974</v>
      </c>
      <c r="E400" s="43">
        <v>2660908</v>
      </c>
      <c r="F400" s="43">
        <v>3725272</v>
      </c>
      <c r="G400" s="43">
        <v>177227</v>
      </c>
      <c r="H400" s="34">
        <v>0</v>
      </c>
      <c r="I400" s="34">
        <v>0</v>
      </c>
      <c r="J400" s="34">
        <v>0</v>
      </c>
      <c r="K400" s="10">
        <v>0</v>
      </c>
      <c r="L400" s="192">
        <v>0</v>
      </c>
      <c r="M400" s="192">
        <v>0</v>
      </c>
      <c r="N400" s="10">
        <v>0</v>
      </c>
      <c r="O400" s="10">
        <v>1281434</v>
      </c>
      <c r="P400" s="10">
        <v>5797.44</v>
      </c>
      <c r="Q400" s="192">
        <v>60060</v>
      </c>
      <c r="R400" s="16"/>
      <c r="S400" s="16"/>
      <c r="T400" s="192">
        <v>109845</v>
      </c>
      <c r="U400" s="192">
        <v>102980</v>
      </c>
      <c r="V400" s="192">
        <v>106413</v>
      </c>
      <c r="W400" s="192">
        <v>106412</v>
      </c>
      <c r="X400" s="10">
        <v>106412</v>
      </c>
      <c r="Y400" s="10">
        <v>177355</v>
      </c>
      <c r="Z400" s="16"/>
      <c r="AA400" s="11"/>
    </row>
    <row r="401" spans="1:27" x14ac:dyDescent="0.25">
      <c r="A401" s="20">
        <v>6321</v>
      </c>
      <c r="B401" s="21" t="s">
        <v>427</v>
      </c>
      <c r="C401" s="43">
        <v>1197933</v>
      </c>
      <c r="D401" s="43">
        <v>2114486</v>
      </c>
      <c r="E401" s="43">
        <v>2070262</v>
      </c>
      <c r="F401" s="43">
        <v>2898367</v>
      </c>
      <c r="G401" s="43">
        <v>137888</v>
      </c>
      <c r="H401" s="34">
        <v>0</v>
      </c>
      <c r="I401" s="34">
        <v>0</v>
      </c>
      <c r="J401" s="34">
        <v>0</v>
      </c>
      <c r="K401" s="10">
        <v>0</v>
      </c>
      <c r="L401" s="192">
        <v>0</v>
      </c>
      <c r="M401" s="192">
        <v>0</v>
      </c>
      <c r="N401" s="10">
        <v>0</v>
      </c>
      <c r="O401" s="10">
        <v>868140</v>
      </c>
      <c r="P401" s="10">
        <v>3927.62</v>
      </c>
      <c r="Q401" s="192">
        <v>56935</v>
      </c>
      <c r="R401" s="16"/>
      <c r="S401" s="16"/>
      <c r="T401" s="192">
        <v>61337</v>
      </c>
      <c r="U401" s="192">
        <v>57503</v>
      </c>
      <c r="V401" s="192">
        <v>59420</v>
      </c>
      <c r="W401" s="192">
        <v>59420</v>
      </c>
      <c r="X401" s="10">
        <v>59420</v>
      </c>
      <c r="Y401" s="10">
        <v>99033</v>
      </c>
      <c r="Z401" s="16"/>
      <c r="AA401" s="11"/>
    </row>
    <row r="402" spans="1:27" x14ac:dyDescent="0.25">
      <c r="A402" s="20">
        <v>6335</v>
      </c>
      <c r="B402" s="21" t="s">
        <v>428</v>
      </c>
      <c r="C402" s="43">
        <v>541485</v>
      </c>
      <c r="D402" s="43">
        <v>945925</v>
      </c>
      <c r="E402" s="43">
        <v>929631</v>
      </c>
      <c r="F402" s="43">
        <v>1301484</v>
      </c>
      <c r="G402" s="43">
        <v>61917</v>
      </c>
      <c r="H402" s="34">
        <v>0</v>
      </c>
      <c r="I402" s="34">
        <v>0</v>
      </c>
      <c r="J402" s="34">
        <v>0</v>
      </c>
      <c r="K402" s="10">
        <v>76961</v>
      </c>
      <c r="L402" s="192">
        <v>127362</v>
      </c>
      <c r="M402" s="192">
        <v>127362</v>
      </c>
      <c r="N402" s="10">
        <v>127362.75</v>
      </c>
      <c r="O402" s="10">
        <v>862946</v>
      </c>
      <c r="P402" s="10">
        <v>3904.13</v>
      </c>
      <c r="Q402" s="192">
        <v>75385</v>
      </c>
      <c r="R402" s="16"/>
      <c r="S402" s="16"/>
      <c r="T402" s="192">
        <v>32909</v>
      </c>
      <c r="U402" s="192">
        <v>30853</v>
      </c>
      <c r="V402" s="192">
        <v>31881</v>
      </c>
      <c r="W402" s="192">
        <v>31880</v>
      </c>
      <c r="X402" s="10">
        <v>31880</v>
      </c>
      <c r="Y402" s="10">
        <v>53136</v>
      </c>
      <c r="Z402" s="16"/>
      <c r="AA402" s="11"/>
    </row>
    <row r="403" spans="1:27" x14ac:dyDescent="0.25">
      <c r="A403" s="20">
        <v>6354</v>
      </c>
      <c r="B403" s="21" t="s">
        <v>429</v>
      </c>
      <c r="C403" s="43">
        <v>240168</v>
      </c>
      <c r="D403" s="43">
        <v>435936</v>
      </c>
      <c r="E403" s="43">
        <v>422565</v>
      </c>
      <c r="F403" s="43">
        <v>591591</v>
      </c>
      <c r="G403" s="43">
        <v>28145</v>
      </c>
      <c r="H403" s="34">
        <v>0</v>
      </c>
      <c r="I403" s="34">
        <v>0</v>
      </c>
      <c r="J403" s="34">
        <v>0</v>
      </c>
      <c r="K403" s="10">
        <v>19042</v>
      </c>
      <c r="L403" s="192">
        <v>37413</v>
      </c>
      <c r="M403" s="192">
        <v>37413</v>
      </c>
      <c r="N403" s="10">
        <v>37411.980000000003</v>
      </c>
      <c r="O403" s="10">
        <v>211470</v>
      </c>
      <c r="P403" s="10">
        <v>956.73</v>
      </c>
      <c r="Q403" s="192">
        <v>17150</v>
      </c>
      <c r="R403" s="16"/>
      <c r="S403" s="16"/>
      <c r="T403" s="192">
        <v>14311</v>
      </c>
      <c r="U403" s="192">
        <v>13416</v>
      </c>
      <c r="V403" s="192">
        <v>13864</v>
      </c>
      <c r="W403" s="192">
        <v>14174</v>
      </c>
      <c r="X403" s="10">
        <v>14174</v>
      </c>
      <c r="Y403" s="10">
        <v>23003</v>
      </c>
      <c r="Z403" s="16"/>
      <c r="AA403" s="11"/>
    </row>
    <row r="404" spans="1:27" x14ac:dyDescent="0.25">
      <c r="A404" s="20">
        <v>6384</v>
      </c>
      <c r="B404" s="21" t="s">
        <v>430</v>
      </c>
      <c r="C404" s="43">
        <v>401386</v>
      </c>
      <c r="D404" s="43">
        <v>928809</v>
      </c>
      <c r="E404" s="43">
        <v>831372</v>
      </c>
      <c r="F404" s="43">
        <v>1163920</v>
      </c>
      <c r="G404" s="43">
        <v>55373</v>
      </c>
      <c r="H404" s="34">
        <v>0</v>
      </c>
      <c r="I404" s="34">
        <v>0</v>
      </c>
      <c r="J404" s="34">
        <v>0</v>
      </c>
      <c r="K404" s="10">
        <v>0</v>
      </c>
      <c r="L404" s="192">
        <v>45373</v>
      </c>
      <c r="M404" s="192">
        <v>45373</v>
      </c>
      <c r="N404" s="10">
        <v>45372.41</v>
      </c>
      <c r="O404" s="10">
        <v>613634</v>
      </c>
      <c r="P404" s="10">
        <v>2776.19</v>
      </c>
      <c r="Q404" s="192">
        <v>40030</v>
      </c>
      <c r="R404" s="16"/>
      <c r="S404" s="16"/>
      <c r="T404" s="192">
        <v>47460</v>
      </c>
      <c r="U404" s="192">
        <v>44495</v>
      </c>
      <c r="V404" s="192">
        <v>45977</v>
      </c>
      <c r="W404" s="192">
        <v>45977</v>
      </c>
      <c r="X404" s="10">
        <v>45977</v>
      </c>
      <c r="Y404" s="10">
        <v>76629</v>
      </c>
      <c r="Z404" s="16"/>
      <c r="AA404" s="11"/>
    </row>
    <row r="405" spans="1:27" x14ac:dyDescent="0.25">
      <c r="A405" s="20">
        <v>6412</v>
      </c>
      <c r="B405" s="21" t="s">
        <v>431</v>
      </c>
      <c r="C405" s="43">
        <v>300434</v>
      </c>
      <c r="D405" s="43">
        <v>602273</v>
      </c>
      <c r="E405" s="43">
        <v>564192</v>
      </c>
      <c r="F405" s="43">
        <v>789868</v>
      </c>
      <c r="G405" s="43">
        <v>37577</v>
      </c>
      <c r="H405" s="34">
        <v>0</v>
      </c>
      <c r="I405" s="34">
        <v>0</v>
      </c>
      <c r="J405" s="34">
        <v>0</v>
      </c>
      <c r="K405" s="10">
        <v>0</v>
      </c>
      <c r="L405" s="192">
        <v>0</v>
      </c>
      <c r="M405" s="192">
        <v>0</v>
      </c>
      <c r="N405" s="10">
        <v>0</v>
      </c>
      <c r="O405" s="10">
        <v>322770</v>
      </c>
      <c r="P405" s="10">
        <v>1460.27</v>
      </c>
      <c r="Q405" s="192">
        <v>13465</v>
      </c>
      <c r="R405" s="16"/>
      <c r="S405" s="16"/>
      <c r="T405" s="192">
        <v>43628</v>
      </c>
      <c r="U405" s="192">
        <v>40902</v>
      </c>
      <c r="V405" s="192">
        <v>42266</v>
      </c>
      <c r="W405" s="192">
        <v>38487</v>
      </c>
      <c r="X405" s="10">
        <v>38487</v>
      </c>
      <c r="Y405" s="10">
        <v>71702</v>
      </c>
      <c r="Z405" s="16"/>
      <c r="AA405" s="11"/>
    </row>
    <row r="406" spans="1:27" x14ac:dyDescent="0.25">
      <c r="A406" s="20">
        <v>6440</v>
      </c>
      <c r="B406" s="21" t="s">
        <v>432</v>
      </c>
      <c r="C406" s="43">
        <v>10782</v>
      </c>
      <c r="D406" s="43">
        <v>11413</v>
      </c>
      <c r="E406" s="43">
        <v>13872</v>
      </c>
      <c r="F406" s="43">
        <v>19421</v>
      </c>
      <c r="G406" s="43">
        <v>924</v>
      </c>
      <c r="H406" s="34">
        <v>47360</v>
      </c>
      <c r="I406" s="34">
        <v>29600</v>
      </c>
      <c r="J406" s="34">
        <v>41439</v>
      </c>
      <c r="K406" s="10">
        <v>9653</v>
      </c>
      <c r="L406" s="192">
        <v>21492</v>
      </c>
      <c r="M406" s="192">
        <v>21492</v>
      </c>
      <c r="N406" s="10">
        <v>21493.14</v>
      </c>
      <c r="O406" s="10">
        <v>110558</v>
      </c>
      <c r="P406" s="10">
        <v>500.18</v>
      </c>
      <c r="Q406" s="192">
        <v>5835</v>
      </c>
      <c r="R406" s="16"/>
      <c r="S406" s="16"/>
      <c r="T406" s="192">
        <v>9653</v>
      </c>
      <c r="U406" s="192">
        <v>9050</v>
      </c>
      <c r="V406" s="192">
        <v>9351</v>
      </c>
      <c r="W406" s="192">
        <v>9352</v>
      </c>
      <c r="X406" s="10">
        <v>9352</v>
      </c>
      <c r="Y406" s="10">
        <v>15585</v>
      </c>
      <c r="Z406" s="16"/>
      <c r="AA406" s="11"/>
    </row>
    <row r="407" spans="1:27" x14ac:dyDescent="0.25">
      <c r="A407" s="20">
        <v>6419</v>
      </c>
      <c r="B407" s="21" t="s">
        <v>433</v>
      </c>
      <c r="C407" s="43">
        <v>1447043</v>
      </c>
      <c r="D407" s="43">
        <v>2670478</v>
      </c>
      <c r="E407" s="43">
        <v>2573450</v>
      </c>
      <c r="F407" s="43">
        <v>3602831</v>
      </c>
      <c r="G407" s="43">
        <v>171402</v>
      </c>
      <c r="H407" s="34">
        <v>0</v>
      </c>
      <c r="I407" s="34">
        <v>0</v>
      </c>
      <c r="J407" s="34">
        <v>0</v>
      </c>
      <c r="K407" s="10">
        <v>0</v>
      </c>
      <c r="L407" s="192">
        <v>0</v>
      </c>
      <c r="M407" s="192">
        <v>0</v>
      </c>
      <c r="N407" s="10">
        <v>0</v>
      </c>
      <c r="O407" s="10">
        <v>2096150</v>
      </c>
      <c r="P407" s="10">
        <v>9483.3700000000008</v>
      </c>
      <c r="Q407" s="192">
        <v>525</v>
      </c>
      <c r="R407" s="16"/>
      <c r="S407" s="16"/>
      <c r="T407" s="192">
        <v>146807</v>
      </c>
      <c r="U407" s="192">
        <v>137632</v>
      </c>
      <c r="V407" s="192">
        <v>142219</v>
      </c>
      <c r="W407" s="192">
        <v>142219</v>
      </c>
      <c r="X407" s="10">
        <v>142219</v>
      </c>
      <c r="Y407" s="10">
        <v>237033</v>
      </c>
      <c r="Z407" s="16"/>
      <c r="AA407" s="11"/>
    </row>
    <row r="408" spans="1:27" x14ac:dyDescent="0.25">
      <c r="A408" s="20">
        <v>6426</v>
      </c>
      <c r="B408" s="21" t="s">
        <v>434</v>
      </c>
      <c r="C408" s="43">
        <v>804492</v>
      </c>
      <c r="D408" s="43">
        <v>1412805</v>
      </c>
      <c r="E408" s="43">
        <v>1385811</v>
      </c>
      <c r="F408" s="43">
        <v>1940134</v>
      </c>
      <c r="G408" s="43">
        <v>92301</v>
      </c>
      <c r="H408" s="34">
        <v>0</v>
      </c>
      <c r="I408" s="34">
        <v>0</v>
      </c>
      <c r="J408" s="34">
        <v>0</v>
      </c>
      <c r="K408" s="10">
        <v>0</v>
      </c>
      <c r="L408" s="192">
        <v>84377</v>
      </c>
      <c r="M408" s="192">
        <v>84377</v>
      </c>
      <c r="N408" s="10">
        <v>84378.47</v>
      </c>
      <c r="O408" s="10">
        <v>566888</v>
      </c>
      <c r="P408" s="10">
        <v>2564.71</v>
      </c>
      <c r="Q408" s="192">
        <v>53295</v>
      </c>
      <c r="R408" s="16"/>
      <c r="S408" s="16"/>
      <c r="T408" s="192">
        <v>29069</v>
      </c>
      <c r="U408" s="192">
        <v>27252</v>
      </c>
      <c r="V408" s="192">
        <v>28161</v>
      </c>
      <c r="W408" s="192">
        <v>28160</v>
      </c>
      <c r="X408" s="10">
        <v>28160</v>
      </c>
      <c r="Y408" s="10">
        <v>46935</v>
      </c>
      <c r="Z408" s="16"/>
      <c r="AA408" s="11"/>
    </row>
    <row r="409" spans="1:27" x14ac:dyDescent="0.25">
      <c r="A409" s="20">
        <v>6461</v>
      </c>
      <c r="B409" s="21" t="s">
        <v>435</v>
      </c>
      <c r="C409" s="43">
        <v>1193608</v>
      </c>
      <c r="D409" s="43">
        <v>2410723</v>
      </c>
      <c r="E409" s="43">
        <v>2252707</v>
      </c>
      <c r="F409" s="43">
        <v>3153790</v>
      </c>
      <c r="G409" s="43">
        <v>150039</v>
      </c>
      <c r="H409" s="34">
        <v>0</v>
      </c>
      <c r="I409" s="34">
        <v>0</v>
      </c>
      <c r="J409" s="34">
        <v>0</v>
      </c>
      <c r="K409" s="10">
        <v>0</v>
      </c>
      <c r="L409" s="192">
        <v>87562</v>
      </c>
      <c r="M409" s="192">
        <v>87562</v>
      </c>
      <c r="N409" s="10">
        <v>87560.639999999999</v>
      </c>
      <c r="O409" s="10">
        <v>1478064</v>
      </c>
      <c r="P409" s="10">
        <v>6687.03</v>
      </c>
      <c r="Q409" s="192">
        <v>40290</v>
      </c>
      <c r="R409" s="16"/>
      <c r="S409" s="16"/>
      <c r="T409" s="192">
        <v>108317</v>
      </c>
      <c r="U409" s="192">
        <v>101547</v>
      </c>
      <c r="V409" s="192">
        <v>104931</v>
      </c>
      <c r="W409" s="192">
        <v>104932</v>
      </c>
      <c r="X409" s="10">
        <v>104932</v>
      </c>
      <c r="Y409" s="10">
        <v>174886</v>
      </c>
      <c r="Z409" s="16"/>
      <c r="AA409" s="11"/>
    </row>
    <row r="410" spans="1:27" x14ac:dyDescent="0.25">
      <c r="A410" s="20">
        <v>6470</v>
      </c>
      <c r="B410" s="21" t="s">
        <v>436</v>
      </c>
      <c r="C410" s="43">
        <v>1188698</v>
      </c>
      <c r="D410" s="43">
        <v>2538006</v>
      </c>
      <c r="E410" s="43">
        <v>2329190</v>
      </c>
      <c r="F410" s="43">
        <v>3260866</v>
      </c>
      <c r="G410" s="43">
        <v>155133</v>
      </c>
      <c r="H410" s="34">
        <v>0</v>
      </c>
      <c r="I410" s="34">
        <v>0</v>
      </c>
      <c r="J410" s="34">
        <v>0</v>
      </c>
      <c r="K410" s="10">
        <v>0</v>
      </c>
      <c r="L410" s="192">
        <v>0</v>
      </c>
      <c r="M410" s="192">
        <v>0</v>
      </c>
      <c r="N410" s="10">
        <v>0</v>
      </c>
      <c r="O410" s="10">
        <v>1598268</v>
      </c>
      <c r="P410" s="10">
        <v>7230.86</v>
      </c>
      <c r="Q410" s="192">
        <v>23775</v>
      </c>
      <c r="R410" s="16"/>
      <c r="S410" s="16"/>
      <c r="T410" s="192">
        <v>181177</v>
      </c>
      <c r="U410" s="192">
        <v>170067</v>
      </c>
      <c r="V410" s="192">
        <v>175621</v>
      </c>
      <c r="W410" s="192">
        <v>175622</v>
      </c>
      <c r="X410" s="10">
        <v>175622</v>
      </c>
      <c r="Y410" s="10">
        <v>292703</v>
      </c>
      <c r="Z410" s="16"/>
      <c r="AA410" s="11"/>
    </row>
    <row r="411" spans="1:27" x14ac:dyDescent="0.25">
      <c r="A411" s="20">
        <v>6475</v>
      </c>
      <c r="B411" s="21" t="s">
        <v>40</v>
      </c>
      <c r="C411" s="43">
        <v>27566</v>
      </c>
      <c r="D411" s="43">
        <v>41834</v>
      </c>
      <c r="E411" s="43">
        <v>43375</v>
      </c>
      <c r="F411" s="43">
        <v>60726</v>
      </c>
      <c r="G411" s="43">
        <v>2889</v>
      </c>
      <c r="H411" s="34">
        <v>31038</v>
      </c>
      <c r="I411" s="34">
        <v>19399</v>
      </c>
      <c r="J411" s="34">
        <v>27158</v>
      </c>
      <c r="K411" s="10">
        <v>0</v>
      </c>
      <c r="L411" s="192">
        <v>73233</v>
      </c>
      <c r="M411" s="192">
        <v>73233</v>
      </c>
      <c r="N411" s="10">
        <v>73233.88</v>
      </c>
      <c r="O411" s="10">
        <v>429618</v>
      </c>
      <c r="P411" s="10">
        <v>1943.67</v>
      </c>
      <c r="Q411" s="192">
        <v>49895</v>
      </c>
      <c r="R411" s="16"/>
      <c r="S411" s="16"/>
      <c r="T411" s="192">
        <v>10299</v>
      </c>
      <c r="U411" s="192">
        <v>9656</v>
      </c>
      <c r="V411" s="192">
        <v>9978</v>
      </c>
      <c r="W411" s="192">
        <v>9977</v>
      </c>
      <c r="X411" s="10">
        <v>9977</v>
      </c>
      <c r="Y411" s="10">
        <v>16630</v>
      </c>
      <c r="Z411" s="16"/>
      <c r="AA411" s="11"/>
    </row>
    <row r="412" spans="1:27" x14ac:dyDescent="0.25">
      <c r="A412" s="20">
        <v>6482</v>
      </c>
      <c r="B412" s="21" t="s">
        <v>437</v>
      </c>
      <c r="C412" s="43">
        <v>7885</v>
      </c>
      <c r="D412" s="43">
        <v>6854</v>
      </c>
      <c r="E412" s="43">
        <v>9212</v>
      </c>
      <c r="F412" s="43">
        <v>12896</v>
      </c>
      <c r="G412" s="43">
        <v>614</v>
      </c>
      <c r="H412" s="34">
        <v>3176</v>
      </c>
      <c r="I412" s="34">
        <v>1985</v>
      </c>
      <c r="J412" s="34">
        <v>2780</v>
      </c>
      <c r="K412" s="10">
        <v>0</v>
      </c>
      <c r="L412" s="192">
        <v>0</v>
      </c>
      <c r="M412" s="192">
        <v>0</v>
      </c>
      <c r="N412" s="10">
        <v>0</v>
      </c>
      <c r="O412" s="10">
        <v>440748</v>
      </c>
      <c r="P412" s="10">
        <v>1994.02</v>
      </c>
      <c r="Q412" s="192">
        <v>8300</v>
      </c>
      <c r="R412" s="16"/>
      <c r="S412" s="16"/>
      <c r="T412" s="192">
        <v>22145</v>
      </c>
      <c r="U412" s="192">
        <v>20761</v>
      </c>
      <c r="V412" s="192">
        <v>21453</v>
      </c>
      <c r="W412" s="192">
        <v>21454</v>
      </c>
      <c r="X412" s="10">
        <v>21454</v>
      </c>
      <c r="Y412" s="10">
        <v>35754</v>
      </c>
      <c r="Z412" s="16"/>
      <c r="AA412" s="11"/>
    </row>
    <row r="413" spans="1:27" x14ac:dyDescent="0.25">
      <c r="A413" s="20">
        <v>6545</v>
      </c>
      <c r="B413" s="21" t="s">
        <v>438</v>
      </c>
      <c r="C413" s="43">
        <v>633950</v>
      </c>
      <c r="D413" s="43">
        <v>867286</v>
      </c>
      <c r="E413" s="43">
        <v>938273</v>
      </c>
      <c r="F413" s="43">
        <v>1313582</v>
      </c>
      <c r="G413" s="43">
        <v>62493</v>
      </c>
      <c r="H413" s="34">
        <v>0</v>
      </c>
      <c r="I413" s="34">
        <v>0</v>
      </c>
      <c r="J413" s="34">
        <v>0</v>
      </c>
      <c r="K413" s="10">
        <v>0</v>
      </c>
      <c r="L413" s="192">
        <v>0</v>
      </c>
      <c r="M413" s="192">
        <v>0</v>
      </c>
      <c r="N413" s="10">
        <v>0</v>
      </c>
      <c r="O413" s="10">
        <v>755356</v>
      </c>
      <c r="P413" s="10">
        <v>3417.37</v>
      </c>
      <c r="Q413" s="192">
        <v>37030</v>
      </c>
      <c r="R413" s="16"/>
      <c r="S413" s="16"/>
      <c r="T413" s="192">
        <v>84969</v>
      </c>
      <c r="U413" s="192">
        <v>79659</v>
      </c>
      <c r="V413" s="192">
        <v>82314</v>
      </c>
      <c r="W413" s="192">
        <v>82313</v>
      </c>
      <c r="X413" s="10">
        <v>82313</v>
      </c>
      <c r="Y413" s="10">
        <v>137191</v>
      </c>
      <c r="Z413" s="16"/>
      <c r="AA413" s="11"/>
    </row>
    <row r="414" spans="1:27" x14ac:dyDescent="0.25">
      <c r="A414" s="20">
        <v>6608</v>
      </c>
      <c r="B414" s="21" t="s">
        <v>439</v>
      </c>
      <c r="C414" s="43">
        <v>1009546</v>
      </c>
      <c r="D414" s="43">
        <v>1749332</v>
      </c>
      <c r="E414" s="43">
        <v>1724299</v>
      </c>
      <c r="F414" s="43">
        <v>2414018</v>
      </c>
      <c r="G414" s="43">
        <v>114845</v>
      </c>
      <c r="H414" s="34">
        <v>0</v>
      </c>
      <c r="I414" s="34">
        <v>0</v>
      </c>
      <c r="J414" s="34">
        <v>0</v>
      </c>
      <c r="K414" s="10">
        <v>0</v>
      </c>
      <c r="L414" s="192">
        <v>0</v>
      </c>
      <c r="M414" s="192">
        <v>0</v>
      </c>
      <c r="N414" s="10">
        <v>0</v>
      </c>
      <c r="O414" s="10">
        <v>1130066</v>
      </c>
      <c r="P414" s="10">
        <v>5112.63</v>
      </c>
      <c r="Q414" s="192">
        <v>74415</v>
      </c>
      <c r="R414" s="16"/>
      <c r="S414" s="16"/>
      <c r="T414" s="192">
        <v>75975</v>
      </c>
      <c r="U414" s="192">
        <v>61075</v>
      </c>
      <c r="V414" s="192">
        <v>68525</v>
      </c>
      <c r="W414" s="192">
        <v>68525</v>
      </c>
      <c r="X414" s="10">
        <v>68525</v>
      </c>
      <c r="Y414" s="10">
        <v>114208</v>
      </c>
      <c r="Z414" s="16"/>
      <c r="AA414" s="11"/>
    </row>
    <row r="415" spans="1:27" x14ac:dyDescent="0.25">
      <c r="A415" s="20">
        <v>6615</v>
      </c>
      <c r="B415" s="21" t="s">
        <v>13</v>
      </c>
      <c r="C415" s="43">
        <v>7389</v>
      </c>
      <c r="D415" s="43">
        <v>8967</v>
      </c>
      <c r="E415" s="43">
        <v>10223</v>
      </c>
      <c r="F415" s="43">
        <v>14312</v>
      </c>
      <c r="G415" s="43">
        <v>681</v>
      </c>
      <c r="H415" s="34">
        <v>10632</v>
      </c>
      <c r="I415" s="34">
        <v>6645</v>
      </c>
      <c r="J415" s="34">
        <v>9303</v>
      </c>
      <c r="K415" s="10">
        <v>18579</v>
      </c>
      <c r="L415" s="192">
        <v>31045</v>
      </c>
      <c r="M415" s="192">
        <v>31045</v>
      </c>
      <c r="N415" s="10">
        <v>31043.65</v>
      </c>
      <c r="O415" s="10">
        <v>206276</v>
      </c>
      <c r="P415" s="10">
        <v>933.23</v>
      </c>
      <c r="Q415" s="192">
        <v>26815</v>
      </c>
      <c r="R415" s="16"/>
      <c r="S415" s="16"/>
      <c r="T415" s="192">
        <v>17988</v>
      </c>
      <c r="U415" s="192">
        <v>16863</v>
      </c>
      <c r="V415" s="192">
        <v>17426</v>
      </c>
      <c r="W415" s="192">
        <v>17426</v>
      </c>
      <c r="X415" s="10">
        <v>17426</v>
      </c>
      <c r="Y415" s="10">
        <v>29042</v>
      </c>
      <c r="Z415" s="16"/>
      <c r="AA415" s="11"/>
    </row>
    <row r="416" spans="1:27" x14ac:dyDescent="0.25">
      <c r="A416" s="20">
        <v>6678</v>
      </c>
      <c r="B416" s="21" t="s">
        <v>440</v>
      </c>
      <c r="C416" s="43">
        <v>86457</v>
      </c>
      <c r="D416" s="43">
        <v>483951</v>
      </c>
      <c r="E416" s="43">
        <v>356505</v>
      </c>
      <c r="F416" s="43">
        <v>499107</v>
      </c>
      <c r="G416" s="43">
        <v>23745</v>
      </c>
      <c r="H416" s="34">
        <v>0</v>
      </c>
      <c r="I416" s="34">
        <v>0</v>
      </c>
      <c r="J416" s="34">
        <v>0</v>
      </c>
      <c r="K416" s="10">
        <v>120930</v>
      </c>
      <c r="L416" s="192">
        <v>212536</v>
      </c>
      <c r="M416" s="192">
        <v>212536</v>
      </c>
      <c r="N416" s="10">
        <v>212535.27</v>
      </c>
      <c r="O416" s="10">
        <v>1326696</v>
      </c>
      <c r="P416" s="10">
        <v>6002.22</v>
      </c>
      <c r="Q416" s="192">
        <v>77935</v>
      </c>
      <c r="R416" s="16"/>
      <c r="S416" s="16"/>
      <c r="T416" s="192">
        <v>83150</v>
      </c>
      <c r="U416" s="192">
        <v>77954</v>
      </c>
      <c r="V416" s="192">
        <v>80552</v>
      </c>
      <c r="W416" s="192">
        <v>80552</v>
      </c>
      <c r="X416" s="10">
        <v>80552</v>
      </c>
      <c r="Y416" s="10">
        <v>134253</v>
      </c>
      <c r="Z416" s="16"/>
      <c r="AA416" s="11"/>
    </row>
    <row r="417" spans="1:27" x14ac:dyDescent="0.25">
      <c r="A417" s="20">
        <v>469</v>
      </c>
      <c r="B417" s="21" t="s">
        <v>441</v>
      </c>
      <c r="C417" s="43">
        <v>275015</v>
      </c>
      <c r="D417" s="43">
        <v>417579</v>
      </c>
      <c r="E417" s="43">
        <v>432871</v>
      </c>
      <c r="F417" s="43">
        <v>606020</v>
      </c>
      <c r="G417" s="43">
        <v>28831</v>
      </c>
      <c r="H417" s="34">
        <v>0</v>
      </c>
      <c r="I417" s="34">
        <v>0</v>
      </c>
      <c r="J417" s="34">
        <v>0</v>
      </c>
      <c r="K417" s="10">
        <v>0</v>
      </c>
      <c r="L417" s="192">
        <v>0</v>
      </c>
      <c r="M417" s="192">
        <v>0</v>
      </c>
      <c r="N417" s="10">
        <v>0</v>
      </c>
      <c r="O417" s="10">
        <v>580986</v>
      </c>
      <c r="P417" s="10">
        <v>2628.49</v>
      </c>
      <c r="Q417" s="192">
        <v>23040</v>
      </c>
      <c r="R417" s="16"/>
      <c r="S417" s="16"/>
      <c r="T417" s="192">
        <v>62034</v>
      </c>
      <c r="U417" s="192">
        <v>58157</v>
      </c>
      <c r="V417" s="192">
        <v>60095</v>
      </c>
      <c r="W417" s="192">
        <v>60095</v>
      </c>
      <c r="X417" s="10">
        <v>60095</v>
      </c>
      <c r="Y417" s="10">
        <v>100159</v>
      </c>
      <c r="Z417" s="16"/>
      <c r="AA417" s="11"/>
    </row>
    <row r="418" spans="1:27" x14ac:dyDescent="0.25">
      <c r="A418" s="20">
        <v>6685</v>
      </c>
      <c r="B418" s="21" t="s">
        <v>442</v>
      </c>
      <c r="C418" s="43">
        <v>4839554</v>
      </c>
      <c r="D418" s="43">
        <v>8741994</v>
      </c>
      <c r="E418" s="43">
        <v>8488468</v>
      </c>
      <c r="F418" s="43">
        <v>11883855</v>
      </c>
      <c r="G418" s="43">
        <v>565366</v>
      </c>
      <c r="H418" s="34">
        <v>0</v>
      </c>
      <c r="I418" s="34">
        <v>0</v>
      </c>
      <c r="J418" s="34">
        <v>0</v>
      </c>
      <c r="K418" s="10">
        <v>0</v>
      </c>
      <c r="L418" s="192">
        <v>601787</v>
      </c>
      <c r="M418" s="192">
        <v>601787</v>
      </c>
      <c r="N418" s="10">
        <v>601785.92000000004</v>
      </c>
      <c r="O418" s="10">
        <v>3701096</v>
      </c>
      <c r="P418" s="10">
        <v>16744.439999999999</v>
      </c>
      <c r="Q418" s="192">
        <v>149795</v>
      </c>
      <c r="R418" s="16"/>
      <c r="S418" s="16"/>
      <c r="T418" s="192">
        <v>380995</v>
      </c>
      <c r="U418" s="192">
        <v>357183</v>
      </c>
      <c r="V418" s="192">
        <v>369089</v>
      </c>
      <c r="W418" s="192">
        <v>364222</v>
      </c>
      <c r="X418" s="10">
        <v>364222</v>
      </c>
      <c r="Y418" s="10">
        <v>616770</v>
      </c>
      <c r="Z418" s="16"/>
      <c r="AA418" s="11"/>
    </row>
    <row r="419" spans="1:27" x14ac:dyDescent="0.25">
      <c r="A419" s="20">
        <v>6692</v>
      </c>
      <c r="B419" s="21" t="s">
        <v>443</v>
      </c>
      <c r="C419" s="43">
        <v>1009560</v>
      </c>
      <c r="D419" s="43">
        <v>1740406</v>
      </c>
      <c r="E419" s="43">
        <v>1718729</v>
      </c>
      <c r="F419" s="43">
        <v>2406220</v>
      </c>
      <c r="G419" s="43">
        <v>114474</v>
      </c>
      <c r="H419" s="34">
        <v>0</v>
      </c>
      <c r="I419" s="34">
        <v>0</v>
      </c>
      <c r="J419" s="34">
        <v>0</v>
      </c>
      <c r="K419" s="10">
        <v>0</v>
      </c>
      <c r="L419" s="192">
        <v>0</v>
      </c>
      <c r="M419" s="192">
        <v>0</v>
      </c>
      <c r="N419" s="10">
        <v>0</v>
      </c>
      <c r="O419" s="10">
        <v>842912</v>
      </c>
      <c r="P419" s="10">
        <v>3813.49</v>
      </c>
      <c r="Q419" s="192">
        <v>71365</v>
      </c>
      <c r="R419" s="16"/>
      <c r="S419" s="16"/>
      <c r="T419" s="192">
        <v>61075</v>
      </c>
      <c r="U419" s="192">
        <v>57257</v>
      </c>
      <c r="V419" s="192">
        <v>59166</v>
      </c>
      <c r="W419" s="192">
        <v>59167</v>
      </c>
      <c r="X419" s="10">
        <v>59167</v>
      </c>
      <c r="Y419" s="10">
        <v>98609</v>
      </c>
      <c r="Z419" s="16"/>
      <c r="AA419" s="11"/>
    </row>
    <row r="420" spans="1:27" x14ac:dyDescent="0.25">
      <c r="A420" s="20">
        <v>6713</v>
      </c>
      <c r="B420" s="21" t="s">
        <v>444</v>
      </c>
      <c r="C420" s="43">
        <v>273601</v>
      </c>
      <c r="D420" s="43">
        <v>517190</v>
      </c>
      <c r="E420" s="43">
        <v>494244</v>
      </c>
      <c r="F420" s="43">
        <v>691941</v>
      </c>
      <c r="G420" s="43">
        <v>32919</v>
      </c>
      <c r="H420" s="34">
        <v>0</v>
      </c>
      <c r="I420" s="34">
        <v>0</v>
      </c>
      <c r="J420" s="34">
        <v>0</v>
      </c>
      <c r="K420" s="10">
        <v>26315</v>
      </c>
      <c r="L420" s="192">
        <v>31045</v>
      </c>
      <c r="M420" s="192">
        <v>31045</v>
      </c>
      <c r="N420" s="10">
        <v>31043.65</v>
      </c>
      <c r="O420" s="10">
        <v>278992</v>
      </c>
      <c r="P420" s="10">
        <v>1262.21</v>
      </c>
      <c r="Q420" s="192">
        <v>16295</v>
      </c>
      <c r="R420" s="16"/>
      <c r="S420" s="16"/>
      <c r="T420" s="192">
        <v>20369</v>
      </c>
      <c r="U420" s="192">
        <v>19095</v>
      </c>
      <c r="V420" s="192">
        <v>19733</v>
      </c>
      <c r="W420" s="192">
        <v>19732</v>
      </c>
      <c r="X420" s="10">
        <v>19732</v>
      </c>
      <c r="Y420" s="10">
        <v>32887</v>
      </c>
      <c r="Z420" s="16"/>
      <c r="AA420" s="11"/>
    </row>
    <row r="421" spans="1:27" x14ac:dyDescent="0.25">
      <c r="A421" s="20">
        <v>6720</v>
      </c>
      <c r="B421" s="21" t="s">
        <v>445</v>
      </c>
      <c r="C421" s="43">
        <v>20574</v>
      </c>
      <c r="D421" s="43">
        <v>30167</v>
      </c>
      <c r="E421" s="43">
        <v>31713</v>
      </c>
      <c r="F421" s="43">
        <v>44398</v>
      </c>
      <c r="G421" s="43">
        <v>2112</v>
      </c>
      <c r="H421" s="34">
        <v>0</v>
      </c>
      <c r="I421" s="34">
        <v>0</v>
      </c>
      <c r="J421" s="34">
        <v>0</v>
      </c>
      <c r="K421" s="10">
        <v>29621</v>
      </c>
      <c r="L421" s="192">
        <v>79601</v>
      </c>
      <c r="M421" s="192">
        <v>79601</v>
      </c>
      <c r="N421" s="10">
        <v>79602.22</v>
      </c>
      <c r="O421" s="10">
        <v>327964</v>
      </c>
      <c r="P421" s="10">
        <v>1483.77</v>
      </c>
      <c r="Q421" s="192">
        <v>15695</v>
      </c>
      <c r="R421" s="16"/>
      <c r="S421" s="16"/>
      <c r="T421" s="192">
        <v>55647</v>
      </c>
      <c r="U421" s="192">
        <v>52168</v>
      </c>
      <c r="V421" s="192">
        <v>53908</v>
      </c>
      <c r="W421" s="192">
        <v>53907</v>
      </c>
      <c r="X421" s="10">
        <v>53907</v>
      </c>
      <c r="Y421" s="10">
        <v>89847</v>
      </c>
      <c r="Z421" s="16"/>
      <c r="AA421" s="11"/>
    </row>
    <row r="422" spans="1:27" x14ac:dyDescent="0.25">
      <c r="A422" s="20">
        <v>6734</v>
      </c>
      <c r="B422" s="21" t="s">
        <v>446</v>
      </c>
      <c r="C422" s="43">
        <v>1141015</v>
      </c>
      <c r="D422" s="43">
        <v>2049441</v>
      </c>
      <c r="E422" s="43">
        <v>1994035</v>
      </c>
      <c r="F422" s="43">
        <v>2791649</v>
      </c>
      <c r="G422" s="43">
        <v>132811</v>
      </c>
      <c r="H422" s="34">
        <v>0</v>
      </c>
      <c r="I422" s="34">
        <v>0</v>
      </c>
      <c r="J422" s="34">
        <v>0</v>
      </c>
      <c r="K422" s="10">
        <v>0</v>
      </c>
      <c r="L422" s="192">
        <v>0</v>
      </c>
      <c r="M422" s="192">
        <v>0</v>
      </c>
      <c r="N422" s="10">
        <v>0</v>
      </c>
      <c r="O422" s="10">
        <v>979440</v>
      </c>
      <c r="P422" s="10">
        <v>4431.17</v>
      </c>
      <c r="Q422" s="192">
        <v>46280</v>
      </c>
      <c r="R422" s="16"/>
      <c r="S422" s="16"/>
      <c r="T422" s="192">
        <v>39754</v>
      </c>
      <c r="U422" s="192">
        <v>37270</v>
      </c>
      <c r="V422" s="192">
        <v>38511</v>
      </c>
      <c r="W422" s="192">
        <v>38512</v>
      </c>
      <c r="X422" s="10">
        <v>38512</v>
      </c>
      <c r="Y422" s="10">
        <v>64186</v>
      </c>
      <c r="Z422" s="16"/>
      <c r="AA422" s="11"/>
    </row>
    <row r="423" spans="1:27" x14ac:dyDescent="0.25">
      <c r="A423" s="20">
        <v>6748</v>
      </c>
      <c r="B423" s="21" t="s">
        <v>447</v>
      </c>
      <c r="C423" s="43">
        <v>81648</v>
      </c>
      <c r="D423" s="25">
        <v>0</v>
      </c>
      <c r="E423" s="43">
        <v>24661</v>
      </c>
      <c r="F423" s="43">
        <v>57243</v>
      </c>
      <c r="G423" s="43">
        <v>2723</v>
      </c>
      <c r="H423" s="34">
        <v>121224</v>
      </c>
      <c r="I423" s="34">
        <v>75765</v>
      </c>
      <c r="J423" s="34">
        <v>106072</v>
      </c>
      <c r="K423" s="10">
        <v>0</v>
      </c>
      <c r="L423" s="192">
        <v>0</v>
      </c>
      <c r="M423" s="192">
        <v>0</v>
      </c>
      <c r="N423" s="10">
        <v>0</v>
      </c>
      <c r="O423" s="10">
        <v>244118</v>
      </c>
      <c r="P423" s="10">
        <v>1104.43</v>
      </c>
      <c r="Q423" s="192">
        <v>13500</v>
      </c>
      <c r="R423" s="16"/>
      <c r="S423" s="16"/>
      <c r="T423" s="192">
        <v>13283</v>
      </c>
      <c r="U423" s="192">
        <v>12453</v>
      </c>
      <c r="V423" s="192">
        <v>12868</v>
      </c>
      <c r="W423" s="192">
        <v>12868</v>
      </c>
      <c r="X423" s="10">
        <v>12868</v>
      </c>
      <c r="Y423" s="10">
        <v>21446</v>
      </c>
      <c r="Z423" s="16"/>
      <c r="AA423" s="11"/>
    </row>
    <row r="424" spans="1:27" x14ac:dyDescent="0.25">
      <c r="A424" s="36"/>
      <c r="B424" s="37"/>
      <c r="C424" s="10"/>
      <c r="D424" s="10"/>
      <c r="E424" s="10"/>
      <c r="F424" s="10"/>
      <c r="G424" s="10"/>
      <c r="H424" s="16"/>
      <c r="I424" s="16"/>
      <c r="J424" s="16"/>
      <c r="K424" s="28"/>
      <c r="L424" s="27"/>
      <c r="M424" s="27"/>
      <c r="N424" s="27"/>
      <c r="O424" s="27"/>
      <c r="P424" s="27"/>
      <c r="Q424" s="27"/>
      <c r="R424" s="38"/>
      <c r="S424" s="38"/>
      <c r="T424" s="27"/>
      <c r="U424" s="28"/>
      <c r="V424" s="28"/>
      <c r="W424" s="28"/>
      <c r="X424" s="28"/>
      <c r="Y424" s="38"/>
      <c r="Z424" s="38"/>
      <c r="AA424" s="28"/>
    </row>
    <row r="425" spans="1:27" s="17" customFormat="1" x14ac:dyDescent="0.25">
      <c r="A425" s="29"/>
      <c r="B425" s="29"/>
      <c r="C425" s="39">
        <f t="shared" ref="C425:AA425" si="0">SUM(C2:C423)</f>
        <v>659277208</v>
      </c>
      <c r="D425" s="39">
        <f t="shared" si="0"/>
        <v>1136466285</v>
      </c>
      <c r="E425" s="39">
        <f t="shared" si="0"/>
        <v>1122297560</v>
      </c>
      <c r="F425" s="39">
        <f t="shared" si="0"/>
        <v>1571252857</v>
      </c>
      <c r="G425" s="39">
        <f t="shared" si="0"/>
        <v>74751269</v>
      </c>
      <c r="H425" s="39">
        <f t="shared" si="0"/>
        <v>2234755</v>
      </c>
      <c r="I425" s="39">
        <f t="shared" si="0"/>
        <v>1396731</v>
      </c>
      <c r="J425" s="39">
        <f t="shared" si="0"/>
        <v>1955411</v>
      </c>
      <c r="K425" s="110">
        <f t="shared" si="0"/>
        <v>16830000</v>
      </c>
      <c r="L425" s="110">
        <f t="shared" si="0"/>
        <v>36353170</v>
      </c>
      <c r="M425" s="110">
        <f t="shared" si="0"/>
        <v>36353170</v>
      </c>
      <c r="N425" s="110">
        <f t="shared" si="0"/>
        <v>36353160</v>
      </c>
      <c r="O425" s="110">
        <f t="shared" si="0"/>
        <v>618896264</v>
      </c>
      <c r="P425" s="110">
        <f>SUM(P3:P423)</f>
        <v>2800000</v>
      </c>
      <c r="Q425" s="110">
        <f t="shared" si="0"/>
        <v>22711885</v>
      </c>
      <c r="R425" s="110">
        <f t="shared" si="0"/>
        <v>0</v>
      </c>
      <c r="S425" s="110">
        <f t="shared" si="0"/>
        <v>0</v>
      </c>
      <c r="T425" s="110">
        <f t="shared" si="0"/>
        <v>55578044</v>
      </c>
      <c r="U425" s="110">
        <f t="shared" si="0"/>
        <v>54653517</v>
      </c>
      <c r="V425" s="110">
        <f t="shared" si="0"/>
        <v>55478005</v>
      </c>
      <c r="W425" s="110">
        <f t="shared" si="0"/>
        <v>55239729</v>
      </c>
      <c r="X425" s="110">
        <f t="shared" si="0"/>
        <v>55239729</v>
      </c>
      <c r="Y425" s="110">
        <f t="shared" si="0"/>
        <v>92059801</v>
      </c>
      <c r="Z425" s="110">
        <f t="shared" si="0"/>
        <v>0</v>
      </c>
      <c r="AA425" s="110">
        <f t="shared" si="0"/>
        <v>0</v>
      </c>
    </row>
    <row r="430" spans="1:27" x14ac:dyDescent="0.25">
      <c r="A430" s="169">
        <v>9999</v>
      </c>
      <c r="B430" s="170" t="s">
        <v>505</v>
      </c>
      <c r="C430" s="171">
        <v>2159771</v>
      </c>
      <c r="D430" s="172">
        <v>3815377</v>
      </c>
      <c r="E430" s="172">
        <v>3734467</v>
      </c>
      <c r="F430" s="173">
        <v>5228254</v>
      </c>
      <c r="G430" s="172">
        <v>248731</v>
      </c>
    </row>
  </sheetData>
  <conditionalFormatting sqref="J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9"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DPI</cp:lastModifiedBy>
  <cp:lastPrinted>2018-11-06T19:27:45Z</cp:lastPrinted>
  <dcterms:created xsi:type="dcterms:W3CDTF">2009-11-24T18:54:43Z</dcterms:created>
  <dcterms:modified xsi:type="dcterms:W3CDTF">2020-02-13T16:29:54Z</dcterms:modified>
  <cp:category>Aid</cp:category>
  <cp:contentStatus>Final</cp:contentStatus>
</cp:coreProperties>
</file>