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G:\FT\Accounting\Fiscal Year 2022-23\Open Enrollment\Website Publish\"/>
    </mc:Choice>
  </mc:AlternateContent>
  <xr:revisionPtr revIDLastSave="0" documentId="13_ncr:1_{E3826150-33FD-4C37-BA77-AD681DF4C677}" xr6:coauthVersionLast="47" xr6:coauthVersionMax="47" xr10:uidLastSave="{00000000-0000-0000-0000-000000000000}"/>
  <bookViews>
    <workbookView xWindow="-28920" yWindow="-120" windowWidth="29040" windowHeight="15840" xr2:uid="{00000000-000D-0000-FFFF-FFFF00000000}"/>
  </bookViews>
  <sheets>
    <sheet name="Letter" sheetId="1" r:id="rId1"/>
    <sheet name="Withholding" sheetId="2" state="hidden" r:id="rId2"/>
    <sheet name="Eligibility" sheetId="8" state="hidden" r:id="rId3"/>
  </sheets>
  <definedNames>
    <definedName name="_xlnm._FilterDatabase" localSheetId="2" hidden="1">Eligibility!$A$1:$Y$423</definedName>
    <definedName name="_xlnm._FilterDatabase" localSheetId="1" hidden="1">Withholding!$AA$1:$AA$425</definedName>
    <definedName name="_xlnm.Print_Area" localSheetId="0">Letter!$A$1:$J$63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l="1"/>
  <c r="F60" i="1" l="1"/>
  <c r="F57" i="1"/>
  <c r="F56" i="1"/>
  <c r="F55" i="1"/>
  <c r="F54" i="1"/>
  <c r="F53" i="1"/>
  <c r="F52" i="1"/>
  <c r="F51" i="1"/>
  <c r="F48" i="1"/>
  <c r="F47" i="1"/>
  <c r="F46" i="1"/>
  <c r="F44" i="1"/>
  <c r="F41" i="1"/>
  <c r="F40" i="1"/>
  <c r="F39" i="1"/>
  <c r="F37" i="1"/>
  <c r="F34" i="1"/>
  <c r="F33" i="1"/>
  <c r="F32" i="1"/>
  <c r="F28" i="1"/>
  <c r="F27" i="1"/>
  <c r="H17" i="1" l="1"/>
  <c r="H15" i="1"/>
  <c r="A1" i="8" l="1"/>
  <c r="F49" i="1"/>
  <c r="F58" i="1"/>
  <c r="F42" i="1"/>
  <c r="F35" i="1"/>
  <c r="E26" i="1" l="1"/>
  <c r="E44" i="1"/>
  <c r="G44" i="1" s="1"/>
  <c r="E32" i="1"/>
  <c r="G32" i="1" s="1"/>
  <c r="E46" i="1"/>
  <c r="G46" i="1" s="1"/>
  <c r="E47" i="1"/>
  <c r="G47" i="1" s="1"/>
  <c r="E48" i="1"/>
  <c r="G48" i="1" s="1"/>
  <c r="E60" i="1"/>
  <c r="G60" i="1" s="1"/>
  <c r="E54" i="1"/>
  <c r="G54" i="1" s="1"/>
  <c r="E41" i="1"/>
  <c r="G41" i="1" s="1"/>
  <c r="E34" i="1"/>
  <c r="G34" i="1" s="1"/>
  <c r="E28" i="1"/>
  <c r="G28" i="1" s="1"/>
  <c r="E57" i="1"/>
  <c r="G57" i="1" s="1"/>
  <c r="E53" i="1"/>
  <c r="G53" i="1" s="1"/>
  <c r="E40" i="1"/>
  <c r="G40" i="1" s="1"/>
  <c r="E33" i="1"/>
  <c r="G33" i="1" s="1"/>
  <c r="E27" i="1"/>
  <c r="G27" i="1" s="1"/>
  <c r="E56" i="1"/>
  <c r="G56" i="1" s="1"/>
  <c r="E52" i="1"/>
  <c r="G52" i="1" s="1"/>
  <c r="E39" i="1"/>
  <c r="G39" i="1" s="1"/>
  <c r="E55" i="1"/>
  <c r="G55" i="1" s="1"/>
  <c r="E51" i="1"/>
  <c r="G51" i="1" s="1"/>
  <c r="E37" i="1"/>
  <c r="G37" i="1" s="1"/>
  <c r="E29" i="1"/>
  <c r="G26" i="1" l="1"/>
  <c r="E30" i="1"/>
  <c r="E35" i="1"/>
  <c r="E49" i="1"/>
  <c r="E42" i="1"/>
  <c r="G58" i="1"/>
  <c r="E58" i="1"/>
  <c r="G42" i="1"/>
  <c r="G35" i="1"/>
  <c r="H16" i="1"/>
  <c r="G49" i="1" l="1"/>
  <c r="H14" i="1" l="1"/>
  <c r="H20" i="1" s="1"/>
  <c r="E62" i="1"/>
  <c r="H11" i="1" l="1"/>
  <c r="H10" i="1"/>
  <c r="H12" i="1" l="1"/>
  <c r="H22" i="1" s="1"/>
  <c r="F29" i="1" l="1"/>
  <c r="G29" i="1" s="1"/>
  <c r="G30" i="1" s="1"/>
  <c r="G62" i="1" s="1"/>
  <c r="F30" i="1" l="1"/>
  <c r="F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Casper</author>
    <author>DPI</author>
  </authors>
  <commentList>
    <comment ref="C10" authorId="0" shapeId="0" xr:uid="{00000000-0006-0000-0000-000001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xr:uid="{00000000-0006-0000-0000-000002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xr:uid="{00000000-0006-0000-0000-00000300000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xr:uid="{00000000-0006-0000-0000-00000400000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xr:uid="{00000000-0006-0000-0000-00000500000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xr:uid="{00000000-0006-0000-0000-000006000000}">
      <text>
        <r>
          <rPr>
            <b/>
            <sz val="9"/>
            <color indexed="81"/>
            <rFont val="Tahoma"/>
            <family val="2"/>
          </rPr>
          <t>DPI:</t>
        </r>
        <r>
          <rPr>
            <sz val="9"/>
            <color indexed="81"/>
            <rFont val="Tahoma"/>
            <family val="2"/>
          </rPr>
          <t xml:space="preserve">
New Independent Charter Schools deductions .</t>
        </r>
      </text>
    </comment>
    <comment ref="C17" authorId="1" shapeId="0" xr:uid="{00000000-0006-0000-0000-00000700000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xr:uid="{00000000-0006-0000-0000-000008000000}">
      <text>
        <r>
          <rPr>
            <b/>
            <sz val="9"/>
            <color indexed="81"/>
            <rFont val="Tahoma"/>
            <family val="2"/>
          </rPr>
          <t>DPI:</t>
        </r>
        <r>
          <rPr>
            <sz val="9"/>
            <color indexed="81"/>
            <rFont val="Tahoma"/>
            <family val="2"/>
          </rPr>
          <t xml:space="preserve">
No known values until the January count.</t>
        </r>
      </text>
    </comment>
    <comment ref="C19" authorId="1" shapeId="0" xr:uid="{00000000-0006-0000-0000-00000900000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xr:uid="{00000000-0006-0000-0000-00000A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xr:uid="{00000000-0006-0000-0000-00000B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List>
</comments>
</file>

<file path=xl/sharedStrings.xml><?xml version="1.0" encoding="utf-8"?>
<sst xmlns="http://schemas.openxmlformats.org/spreadsheetml/2006/main" count="951" uniqueCount="508">
  <si>
    <t>District:</t>
  </si>
  <si>
    <t>District Code:</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</si>
  <si>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</si>
  <si>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</si>
  <si>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</si>
  <si>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</si>
  <si>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</si>
  <si>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</si>
  <si>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</si>
  <si>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</si>
  <si>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</si>
  <si>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</si>
  <si>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</si>
  <si>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</si>
  <si>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</si>
  <si>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</si>
  <si>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</si>
  <si>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</si>
  <si>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</si>
  <si>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</si>
  <si>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</si>
  <si>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</si>
  <si>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</si>
  <si>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</si>
  <si>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</si>
  <si>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</si>
  <si>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</si>
  <si>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</si>
  <si>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</si>
  <si>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</si>
  <si>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</si>
  <si>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</si>
  <si>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</si>
  <si>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</si>
  <si>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</si>
  <si>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</si>
  <si>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</si>
  <si>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</si>
  <si>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</si>
  <si>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</si>
  <si>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</si>
  <si>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</si>
  <si>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</si>
  <si>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</si>
  <si>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</si>
  <si>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</si>
  <si>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</si>
  <si>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</si>
  <si>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</si>
  <si>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</si>
  <si>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</si>
  <si>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</si>
  <si>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</si>
  <si>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</si>
  <si>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</si>
  <si>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</si>
  <si>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</si>
  <si>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</si>
  <si>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</si>
  <si>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</si>
  <si>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</si>
  <si>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</si>
  <si>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</si>
  <si>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</si>
  <si>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</si>
  <si>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</si>
  <si>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</si>
  <si>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</si>
  <si>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</si>
  <si>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</si>
  <si>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</si>
  <si>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</si>
  <si>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</si>
  <si>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</si>
  <si>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</si>
  <si>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</si>
  <si>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</si>
  <si>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</si>
  <si>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</si>
  <si>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</si>
  <si>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</si>
  <si>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</si>
  <si>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</si>
  <si>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</si>
  <si>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</si>
  <si>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</si>
  <si>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</si>
  <si>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</si>
  <si>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</si>
  <si>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</si>
  <si>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</si>
  <si>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</si>
  <si>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</si>
  <si>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</si>
  <si>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</si>
  <si>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</si>
  <si>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</si>
  <si>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</si>
  <si>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</si>
  <si>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</si>
  <si>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</si>
  <si>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</si>
  <si>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</si>
  <si>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</si>
  <si>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</si>
  <si>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</si>
  <si>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</si>
  <si>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</si>
  <si>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</si>
  <si>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</si>
  <si>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</si>
  <si>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</si>
  <si>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</si>
  <si>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</si>
  <si>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</si>
  <si>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</si>
  <si>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</si>
  <si>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</si>
  <si>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</si>
  <si>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</si>
  <si>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</si>
  <si>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</si>
  <si>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</si>
  <si>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</si>
  <si>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</si>
  <si>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</si>
  <si>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</si>
  <si>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</si>
  <si>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</si>
  <si>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</si>
  <si>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</si>
  <si>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</si>
  <si>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</si>
  <si>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</si>
  <si>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</si>
  <si>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</si>
  <si>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</si>
  <si>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</si>
  <si>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</si>
  <si>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</si>
  <si>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</si>
  <si>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</si>
  <si>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</si>
  <si>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</si>
  <si>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</si>
  <si>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</si>
  <si>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</si>
  <si>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</si>
  <si>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</si>
  <si>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</si>
  <si>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</si>
  <si>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</si>
  <si>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</si>
  <si>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</si>
  <si>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</si>
  <si>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</si>
  <si>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</si>
  <si>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</si>
  <si>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</si>
  <si>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</si>
  <si>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</si>
  <si>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</si>
  <si>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</si>
  <si>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</si>
  <si>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</si>
  <si>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</si>
  <si>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</si>
  <si>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</si>
  <si>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</si>
  <si>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</si>
  <si>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</si>
  <si>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</si>
  <si>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</si>
  <si>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</si>
  <si>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</si>
  <si>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</si>
  <si>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</si>
  <si>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</si>
  <si>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</si>
  <si>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</si>
  <si>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</si>
  <si>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</si>
  <si>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</si>
  <si>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</si>
  <si>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</si>
  <si>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</si>
  <si>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</si>
  <si>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</si>
  <si>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</si>
  <si>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</si>
  <si>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</si>
  <si>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</si>
  <si>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</si>
  <si>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</si>
  <si>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</si>
  <si>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</si>
  <si>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</si>
  <si>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</si>
  <si>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</si>
  <si>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</si>
  <si>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</si>
  <si>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</si>
  <si>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</si>
  <si>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</si>
  <si>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</si>
  <si>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</si>
  <si>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</si>
  <si>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</si>
  <si>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</si>
  <si>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</si>
  <si>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</si>
  <si>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</si>
  <si>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</si>
  <si>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</si>
  <si>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</si>
  <si>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</si>
  <si>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</si>
  <si>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</si>
  <si>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</si>
  <si>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</si>
  <si>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</si>
  <si>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</si>
  <si>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</si>
  <si>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</si>
  <si>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</si>
  <si>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</si>
  <si>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</si>
  <si>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</si>
  <si>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</si>
  <si>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</si>
  <si>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</si>
  <si>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</si>
  <si>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</si>
  <si>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</si>
  <si>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</si>
  <si>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</si>
  <si>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</si>
  <si>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</si>
  <si>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</si>
  <si>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</si>
  <si>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</si>
  <si>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</si>
  <si>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</si>
  <si>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</si>
  <si>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</si>
  <si>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</si>
  <si>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</si>
  <si>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</si>
  <si>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</si>
  <si>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</si>
  <si>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</si>
  <si>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</si>
  <si>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</si>
  <si>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</si>
  <si>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</si>
  <si>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</si>
  <si>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</si>
  <si>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</si>
  <si>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</si>
  <si>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</si>
  <si>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</si>
  <si>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</si>
  <si>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</si>
  <si>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</si>
  <si>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</si>
  <si>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</si>
  <si>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</si>
  <si>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</si>
  <si>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</si>
  <si>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</si>
  <si>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</si>
  <si>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</si>
  <si>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</si>
  <si>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</si>
  <si>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</si>
  <si>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</si>
  <si>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</si>
  <si>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</si>
  <si>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</si>
  <si>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</si>
  <si>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</si>
  <si>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</si>
  <si>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</si>
  <si>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</si>
  <si>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</si>
  <si>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</si>
  <si>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</si>
  <si>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</si>
  <si>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</si>
  <si>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</si>
  <si>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</si>
  <si>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</si>
  <si>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</si>
  <si>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</si>
  <si>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</si>
  <si>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</si>
  <si>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</si>
  <si>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</si>
  <si>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</si>
  <si>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</si>
  <si>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</si>
  <si>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</si>
  <si>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</si>
  <si>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</si>
  <si>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</si>
  <si>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</si>
  <si>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</si>
  <si>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</si>
  <si>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</si>
  <si>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</si>
  <si>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</si>
  <si>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</si>
  <si>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</si>
  <si>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</si>
  <si>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</si>
  <si>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</si>
  <si>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</si>
  <si>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</si>
  <si>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</si>
  <si>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</si>
  <si>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</si>
  <si>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</si>
  <si>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</si>
  <si>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</si>
  <si>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</si>
  <si>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</si>
  <si>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</si>
  <si>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</si>
  <si>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</si>
  <si>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</si>
  <si>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</si>
  <si>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</si>
  <si>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</si>
  <si>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</si>
  <si>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</si>
  <si>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</si>
  <si>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</si>
  <si>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</si>
  <si>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</si>
  <si>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</si>
  <si>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</si>
  <si>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</si>
  <si>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</si>
  <si>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</si>
  <si>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</si>
  <si>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</si>
  <si>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</si>
  <si>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</si>
  <si>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</si>
  <si>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</si>
  <si>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</si>
  <si>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</si>
  <si>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</si>
  <si>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</si>
  <si>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</si>
  <si>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</si>
  <si>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</si>
  <si>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</si>
  <si>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</si>
  <si>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</si>
  <si>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</si>
  <si>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</si>
  <si>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</si>
  <si>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</si>
  <si>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</si>
  <si>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</si>
  <si>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</si>
  <si>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</si>
  <si>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</si>
  <si>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</si>
  <si>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</si>
  <si>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</si>
  <si>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</si>
  <si>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</si>
  <si>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</si>
  <si>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</si>
  <si>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</si>
  <si>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</si>
  <si>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</si>
  <si>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</si>
  <si>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</si>
  <si>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</si>
  <si>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</si>
  <si>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</si>
  <si>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</si>
  <si>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</si>
  <si>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</si>
  <si>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</si>
  <si>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</si>
  <si>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</si>
  <si>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</si>
  <si>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</si>
  <si>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</si>
  <si>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</si>
  <si>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</si>
  <si>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</si>
  <si>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</si>
  <si>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</si>
  <si>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</si>
  <si>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</si>
  <si>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</si>
  <si>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</si>
  <si>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</si>
  <si>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</si>
  <si>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</si>
  <si>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</si>
  <si>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</si>
  <si>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</si>
  <si>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</si>
  <si>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</si>
  <si>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</si>
  <si>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</si>
  <si>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</si>
  <si>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</si>
  <si>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</si>
  <si>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</si>
  <si>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</si>
  <si>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</si>
  <si>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</si>
  <si>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</si>
  <si>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</si>
  <si>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</si>
  <si>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</si>
  <si>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</si>
  <si>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</si>
  <si>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</si>
  <si>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</si>
  <si>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</si>
  <si>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</si>
  <si>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</si>
  <si>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</si>
  <si>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</si>
  <si>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</si>
  <si>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</si>
  <si>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</si>
  <si>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</si>
  <si>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</si>
  <si>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</si>
  <si>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</si>
  <si>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</si>
  <si>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</si>
  <si>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</si>
  <si>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</si>
  <si>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</si>
  <si>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</si>
  <si>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</si>
  <si>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</si>
  <si>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</si>
  <si>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</si>
  <si>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</si>
  <si>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</si>
  <si>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</si>
  <si>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</si>
  <si>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</si>
  <si>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</si>
  <si>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</si>
  <si>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</si>
  <si>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</si>
  <si>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</si>
  <si>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</si>
  <si>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</si>
  <si>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</si>
  <si>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</si>
  <si>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</si>
  <si>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</si>
  <si>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</si>
  <si>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</si>
  <si>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</si>
  <si>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</si>
  <si>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</si>
  <si>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</si>
  <si>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</si>
  <si>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</si>
  <si>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</si>
  <si>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</si>
  <si>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</si>
  <si>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</si>
  <si>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</si>
  <si>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</si>
  <si>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</si>
  <si>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</si>
  <si>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</si>
  <si>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</si>
  <si>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</si>
  <si>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</si>
  <si>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</si>
  <si>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</si>
  <si>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</si>
  <si>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</si>
  <si>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</si>
  <si>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</si>
  <si>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</si>
  <si>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</si>
  <si>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</si>
  <si>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Sep_EQ</t>
  </si>
  <si>
    <t>Dec_EQ</t>
  </si>
  <si>
    <t>Mar_EQ</t>
  </si>
  <si>
    <t>Jun_EQ</t>
  </si>
  <si>
    <t>TOTAL</t>
  </si>
  <si>
    <t>June 20, 2022 (High Cost SPED)</t>
  </si>
  <si>
    <t>Actual and Projected 2022-2023 State Aid Adjustments</t>
  </si>
  <si>
    <t>March 27, 2023 High Poverty Aid</t>
  </si>
  <si>
    <t>March 27, 2023 Per Pupil Aid</t>
  </si>
  <si>
    <t>June 20, 2023 (High Cost Trans)</t>
  </si>
  <si>
    <t>April 24, 2023  CSF Aid</t>
  </si>
  <si>
    <t xml:space="preserve">Total Equalization Aid </t>
  </si>
  <si>
    <t xml:space="preserve">Equalization Aid </t>
  </si>
  <si>
    <t>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2022-2023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projected state aid withholding amounts are based on the projected net Open Enrollment, other state aid deductions, and the estimated aid payments, all of which are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</si>
</sst>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00"/>
  </numFmts>
  <fonts count="39"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
      <sz val="11"/>
      <color theme="8" tint="-0.499984740745262"/>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theme="4" tint="0.39997558519241921"/>
        <bgColor indexed="64"/>
      </patternFill>
    </fill>
  </fills>
  <borders count="6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19" fillId="0" borderId="0" applyFont="0" applyFill="0" applyBorder="0" applyAlignment="0" applyProtection="0"/>
    <xf numFmtId="0" fontId="20" fillId="0" borderId="0" applyNumberFormat="0" applyFill="0" applyBorder="0" applyAlignment="0" applyProtection="0">
      <alignment vertical="top"/>
      <protection locked="0"/>
    </xf>
  </cellStyleXfs>
  <cellXfs count="227">
    <xf numFmtId="0" fontId="0" fillId="0" borderId="0" xfId="0"/>
    <xf numFmtId="0" fontId="22" fillId="2" borderId="0" xfId="0" applyFont="1" applyFill="1" applyAlignment="1">
      <alignment horizontal="center"/>
    </xf>
    <xf numFmtId="0" fontId="23" fillId="2" borderId="0" xfId="0" applyFont="1" applyFill="1" applyAlignment="1">
      <alignment horizontal="center"/>
    </xf>
    <xf numFmtId="0" fontId="23" fillId="2" borderId="0" xfId="0" applyFont="1" applyFill="1" applyAlignment="1">
      <alignment horizontal="center" wrapText="1"/>
    </xf>
    <xf numFmtId="0" fontId="23" fillId="2" borderId="2" xfId="0" applyFont="1" applyFill="1" applyBorder="1" applyAlignment="1">
      <alignment horizontal="center"/>
    </xf>
    <xf numFmtId="0" fontId="13" fillId="0" borderId="0" xfId="0" applyFont="1" applyAlignment="1">
      <alignment horizontal="justify"/>
    </xf>
    <xf numFmtId="43" fontId="24" fillId="0" borderId="0" xfId="1" applyFont="1" applyAlignment="1">
      <alignment horizontal="center"/>
    </xf>
    <xf numFmtId="166" fontId="24" fillId="0" borderId="0" xfId="0" applyNumberFormat="1" applyFont="1"/>
    <xf numFmtId="0" fontId="24" fillId="0" borderId="0" xfId="0" applyFont="1"/>
    <xf numFmtId="4" fontId="24" fillId="0" borderId="0" xfId="0" applyNumberFormat="1" applyFont="1"/>
    <xf numFmtId="43" fontId="24" fillId="0" borderId="3" xfId="1" applyFont="1" applyFill="1" applyBorder="1"/>
    <xf numFmtId="4" fontId="24" fillId="0" borderId="3" xfId="0" applyNumberFormat="1" applyFont="1" applyBorder="1"/>
    <xf numFmtId="0" fontId="25" fillId="0" borderId="0" xfId="0" applyFont="1"/>
    <xf numFmtId="0" fontId="26" fillId="0" borderId="0" xfId="0" applyFont="1" applyAlignment="1">
      <alignment horizontal="center"/>
    </xf>
    <xf numFmtId="43" fontId="24" fillId="0" borderId="0" xfId="1" applyFont="1" applyFill="1"/>
    <xf numFmtId="43" fontId="24" fillId="0" borderId="3" xfId="1" quotePrefix="1" applyFont="1" applyFill="1" applyBorder="1"/>
    <xf numFmtId="43" fontId="25" fillId="0" borderId="0" xfId="1" applyFont="1" applyFill="1" applyBorder="1" applyProtection="1"/>
    <xf numFmtId="43" fontId="24" fillId="0" borderId="0" xfId="1" applyFont="1" applyFill="1" applyAlignment="1">
      <alignment horizontal="center"/>
    </xf>
    <xf numFmtId="0" fontId="21" fillId="0" borderId="4" xfId="0" applyFont="1" applyBorder="1" applyAlignment="1">
      <alignment horizontal="right"/>
    </xf>
    <xf numFmtId="0" fontId="21" fillId="0" borderId="5" xfId="0" applyFont="1" applyBorder="1"/>
    <xf numFmtId="40" fontId="24" fillId="0" borderId="0" xfId="1" applyNumberFormat="1" applyFont="1" applyFill="1"/>
    <xf numFmtId="43" fontId="24" fillId="3" borderId="0" xfId="1" applyFont="1" applyFill="1" applyAlignment="1">
      <alignment horizontal="center"/>
    </xf>
    <xf numFmtId="43" fontId="24" fillId="4" borderId="3" xfId="1" applyFont="1" applyFill="1" applyBorder="1"/>
    <xf numFmtId="43" fontId="24" fillId="0" borderId="0" xfId="1" applyFont="1" applyFill="1" applyBorder="1"/>
    <xf numFmtId="43" fontId="27" fillId="0" borderId="0" xfId="1" applyFont="1" applyFill="1" applyBorder="1"/>
    <xf numFmtId="43" fontId="24" fillId="0" borderId="0" xfId="1" applyFont="1" applyBorder="1" applyAlignment="1">
      <alignment horizontal="center"/>
    </xf>
    <xf numFmtId="43" fontId="24" fillId="0" borderId="0" xfId="1" applyFont="1" applyBorder="1" applyAlignment="1">
      <alignment horizontal="center" wrapText="1"/>
    </xf>
    <xf numFmtId="40" fontId="27" fillId="0" borderId="0" xfId="1" applyNumberFormat="1" applyFont="1" applyBorder="1" applyAlignment="1">
      <alignment horizontal="center"/>
    </xf>
    <xf numFmtId="43" fontId="24" fillId="6" borderId="0" xfId="1" applyFont="1" applyFill="1" applyAlignment="1">
      <alignment horizontal="center" wrapText="1"/>
    </xf>
    <xf numFmtId="0" fontId="21" fillId="0" borderId="0" xfId="0" applyFont="1" applyAlignment="1">
      <alignment horizontal="right"/>
    </xf>
    <xf numFmtId="0" fontId="21" fillId="0" borderId="0" xfId="0" applyFont="1"/>
    <xf numFmtId="43" fontId="24" fillId="0" borderId="0" xfId="1" quotePrefix="1" applyFont="1" applyFill="1" applyBorder="1"/>
    <xf numFmtId="43" fontId="17" fillId="5" borderId="0" xfId="1" applyFont="1" applyFill="1" applyAlignment="1">
      <alignment horizontal="center" wrapText="1"/>
    </xf>
    <xf numFmtId="43" fontId="28" fillId="0" borderId="0" xfId="1" applyFont="1" applyFill="1"/>
    <xf numFmtId="43" fontId="24" fillId="0" borderId="6" xfId="1" quotePrefix="1" applyFont="1" applyFill="1" applyBorder="1"/>
    <xf numFmtId="43" fontId="24" fillId="0" borderId="6" xfId="1" applyFont="1" applyFill="1" applyBorder="1"/>
    <xf numFmtId="0" fontId="21" fillId="0" borderId="7" xfId="0" applyFont="1" applyBorder="1" applyAlignment="1">
      <alignment horizontal="right"/>
    </xf>
    <xf numFmtId="0" fontId="21" fillId="0" borderId="8" xfId="0" applyFont="1" applyBorder="1" applyAlignment="1">
      <alignment horizontal="right"/>
    </xf>
    <xf numFmtId="43" fontId="24" fillId="0" borderId="9" xfId="1" applyFont="1" applyFill="1" applyBorder="1"/>
    <xf numFmtId="43" fontId="24" fillId="0" borderId="9" xfId="1" quotePrefix="1" applyFont="1" applyFill="1" applyBorder="1"/>
    <xf numFmtId="43" fontId="24" fillId="0" borderId="2" xfId="1" applyFont="1" applyFill="1" applyBorder="1"/>
    <xf numFmtId="43" fontId="24" fillId="7" borderId="6" xfId="1" applyFont="1" applyFill="1" applyBorder="1"/>
    <xf numFmtId="43" fontId="24" fillId="4" borderId="6" xfId="1" applyFont="1" applyFill="1" applyBorder="1"/>
    <xf numFmtId="165" fontId="23" fillId="2" borderId="12" xfId="0" applyNumberFormat="1" applyFont="1" applyFill="1" applyBorder="1"/>
    <xf numFmtId="0" fontId="30" fillId="2" borderId="12" xfId="0" applyFont="1" applyFill="1" applyBorder="1"/>
    <xf numFmtId="0" fontId="30" fillId="2" borderId="13" xfId="0" applyFont="1" applyFill="1" applyBorder="1"/>
    <xf numFmtId="0" fontId="30" fillId="0" borderId="0" xfId="0" applyFont="1"/>
    <xf numFmtId="0" fontId="30" fillId="2" borderId="14" xfId="0" applyFont="1" applyFill="1" applyBorder="1"/>
    <xf numFmtId="0" fontId="30" fillId="2" borderId="15" xfId="0" applyFont="1" applyFill="1" applyBorder="1"/>
    <xf numFmtId="0" fontId="30" fillId="2" borderId="0" xfId="0" applyFont="1" applyFill="1"/>
    <xf numFmtId="0" fontId="31" fillId="2" borderId="0" xfId="0" applyFont="1" applyFill="1"/>
    <xf numFmtId="0" fontId="32" fillId="2" borderId="0" xfId="2" applyFont="1" applyFill="1" applyBorder="1" applyAlignment="1" applyProtection="1"/>
    <xf numFmtId="0" fontId="31" fillId="0" borderId="0" xfId="0" applyFont="1"/>
    <xf numFmtId="0" fontId="33" fillId="2" borderId="0" xfId="2" applyFont="1" applyFill="1" applyBorder="1" applyAlignment="1" applyProtection="1"/>
    <xf numFmtId="0" fontId="31" fillId="2" borderId="15" xfId="0" applyFont="1" applyFill="1" applyBorder="1"/>
    <xf numFmtId="164" fontId="30" fillId="2" borderId="0" xfId="0" applyNumberFormat="1" applyFont="1" applyFill="1"/>
    <xf numFmtId="0" fontId="34" fillId="2" borderId="0" xfId="0" applyFont="1" applyFill="1"/>
    <xf numFmtId="0" fontId="34" fillId="0" borderId="0" xfId="0" applyFont="1"/>
    <xf numFmtId="0" fontId="35" fillId="2" borderId="0" xfId="0" applyFont="1" applyFill="1"/>
    <xf numFmtId="8" fontId="23" fillId="2" borderId="0" xfId="0" applyNumberFormat="1" applyFont="1" applyFill="1"/>
    <xf numFmtId="0" fontId="34" fillId="2" borderId="2" xfId="0" applyFont="1" applyFill="1" applyBorder="1"/>
    <xf numFmtId="8" fontId="23" fillId="2" borderId="2" xfId="0" applyNumberFormat="1" applyFont="1" applyFill="1" applyBorder="1"/>
    <xf numFmtId="0" fontId="30" fillId="2" borderId="2" xfId="0" applyFont="1" applyFill="1" applyBorder="1"/>
    <xf numFmtId="0" fontId="30" fillId="2" borderId="18" xfId="0" applyFont="1" applyFill="1" applyBorder="1"/>
    <xf numFmtId="0" fontId="23" fillId="2" borderId="0" xfId="0" applyFont="1" applyFill="1"/>
    <xf numFmtId="0" fontId="21" fillId="0" borderId="4" xfId="0" applyFont="1" applyBorder="1"/>
    <xf numFmtId="0" fontId="21" fillId="0" borderId="23" xfId="0" applyFont="1" applyBorder="1"/>
    <xf numFmtId="40" fontId="29" fillId="0" borderId="30" xfId="1" applyNumberFormat="1" applyFont="1" applyFill="1" applyBorder="1"/>
    <xf numFmtId="43" fontId="24" fillId="8" borderId="0" xfId="1" applyFont="1" applyFill="1" applyAlignment="1">
      <alignment horizontal="center" wrapText="1"/>
    </xf>
    <xf numFmtId="165" fontId="23" fillId="2" borderId="41" xfId="0" applyNumberFormat="1" applyFont="1" applyFill="1" applyBorder="1" applyAlignment="1">
      <alignment horizontal="left" vertical="center"/>
    </xf>
    <xf numFmtId="0" fontId="30" fillId="2" borderId="45" xfId="0" applyFont="1" applyFill="1" applyBorder="1"/>
    <xf numFmtId="0" fontId="30" fillId="2" borderId="46" xfId="0" applyFont="1" applyFill="1" applyBorder="1"/>
    <xf numFmtId="0" fontId="31" fillId="2" borderId="46" xfId="0" applyFont="1" applyFill="1" applyBorder="1"/>
    <xf numFmtId="0" fontId="30" fillId="2" borderId="23" xfId="0" applyFont="1" applyFill="1" applyBorder="1"/>
    <xf numFmtId="0" fontId="23" fillId="2" borderId="0" xfId="0" applyFont="1" applyFill="1" applyAlignment="1">
      <alignment horizontal="right"/>
    </xf>
    <xf numFmtId="165" fontId="23" fillId="0" borderId="50" xfId="0" applyNumberFormat="1" applyFont="1" applyBorder="1" applyAlignment="1">
      <alignment horizontal="left" vertical="center"/>
    </xf>
    <xf numFmtId="8" fontId="23" fillId="10" borderId="33" xfId="0" applyNumberFormat="1" applyFont="1" applyFill="1" applyBorder="1"/>
    <xf numFmtId="8" fontId="23" fillId="10" borderId="17" xfId="0" applyNumberFormat="1" applyFont="1" applyFill="1" applyBorder="1"/>
    <xf numFmtId="0" fontId="23" fillId="10" borderId="17" xfId="0" applyFont="1" applyFill="1" applyBorder="1" applyAlignment="1">
      <alignment horizontal="left" vertical="center"/>
    </xf>
    <xf numFmtId="0" fontId="23" fillId="10" borderId="1" xfId="0" applyFont="1" applyFill="1" applyBorder="1" applyAlignment="1">
      <alignment horizontal="left" vertical="center"/>
    </xf>
    <xf numFmtId="0" fontId="23" fillId="11" borderId="17" xfId="0" applyFont="1" applyFill="1" applyBorder="1" applyAlignment="1">
      <alignment horizontal="left" vertical="center"/>
    </xf>
    <xf numFmtId="0" fontId="23" fillId="0" borderId="0" xfId="0" applyFont="1" applyAlignment="1">
      <alignment horizontal="center"/>
    </xf>
    <xf numFmtId="0" fontId="23" fillId="11" borderId="17" xfId="0" applyFont="1" applyFill="1" applyBorder="1" applyAlignment="1">
      <alignment horizontal="center"/>
    </xf>
    <xf numFmtId="0" fontId="23" fillId="11" borderId="31" xfId="0" applyFont="1" applyFill="1" applyBorder="1"/>
    <xf numFmtId="43" fontId="11" fillId="6" borderId="0" xfId="1" applyFont="1" applyFill="1" applyAlignment="1">
      <alignment horizontal="center" wrapText="1"/>
    </xf>
    <xf numFmtId="8" fontId="23" fillId="2" borderId="41" xfId="0" applyNumberFormat="1" applyFont="1" applyFill="1" applyBorder="1"/>
    <xf numFmtId="0" fontId="14" fillId="2" borderId="0" xfId="0" applyFont="1" applyFill="1"/>
    <xf numFmtId="0" fontId="23" fillId="12" borderId="0" xfId="0" applyFont="1" applyFill="1"/>
    <xf numFmtId="40" fontId="29" fillId="0" borderId="26" xfId="1" applyNumberFormat="1" applyFont="1" applyFill="1" applyBorder="1"/>
    <xf numFmtId="40" fontId="29" fillId="0" borderId="17" xfId="1" applyNumberFormat="1" applyFont="1" applyFill="1" applyBorder="1"/>
    <xf numFmtId="0" fontId="21" fillId="0" borderId="14" xfId="0" applyFont="1" applyBorder="1" applyAlignment="1">
      <alignment horizontal="right"/>
    </xf>
    <xf numFmtId="0" fontId="21" fillId="0" borderId="46" xfId="0" applyFont="1" applyBorder="1"/>
    <xf numFmtId="43" fontId="24" fillId="0" borderId="52" xfId="1" applyFont="1" applyFill="1" applyBorder="1"/>
    <xf numFmtId="43" fontId="24" fillId="0" borderId="52" xfId="1" quotePrefix="1" applyFont="1" applyFill="1" applyBorder="1"/>
    <xf numFmtId="40" fontId="29" fillId="0" borderId="13" xfId="1" applyNumberFormat="1" applyFont="1" applyFill="1" applyBorder="1"/>
    <xf numFmtId="0" fontId="21" fillId="0" borderId="3" xfId="0" applyFont="1" applyBorder="1"/>
    <xf numFmtId="40" fontId="29" fillId="0" borderId="1" xfId="1" applyNumberFormat="1" applyFont="1" applyFill="1" applyBorder="1"/>
    <xf numFmtId="0" fontId="23" fillId="9" borderId="0" xfId="0" applyFont="1" applyFill="1"/>
    <xf numFmtId="43" fontId="24" fillId="13" borderId="0" xfId="1" applyFont="1" applyFill="1" applyAlignment="1">
      <alignment horizontal="center" wrapText="1"/>
    </xf>
    <xf numFmtId="8" fontId="23" fillId="14" borderId="30" xfId="0" applyNumberFormat="1" applyFont="1" applyFill="1" applyBorder="1"/>
    <xf numFmtId="8" fontId="23" fillId="14" borderId="26" xfId="0" applyNumberFormat="1" applyFont="1" applyFill="1" applyBorder="1"/>
    <xf numFmtId="8" fontId="23" fillId="14" borderId="49" xfId="0" applyNumberFormat="1" applyFont="1" applyFill="1" applyBorder="1"/>
    <xf numFmtId="8" fontId="23" fillId="14" borderId="54" xfId="0" applyNumberFormat="1" applyFont="1" applyFill="1" applyBorder="1"/>
    <xf numFmtId="8" fontId="23" fillId="14" borderId="42" xfId="0" applyNumberFormat="1" applyFont="1" applyFill="1" applyBorder="1"/>
    <xf numFmtId="8" fontId="23" fillId="14" borderId="18" xfId="0" applyNumberFormat="1" applyFont="1" applyFill="1" applyBorder="1"/>
    <xf numFmtId="8" fontId="23" fillId="14" borderId="17" xfId="0" applyNumberFormat="1" applyFont="1" applyFill="1" applyBorder="1"/>
    <xf numFmtId="40" fontId="29" fillId="0" borderId="18" xfId="1" applyNumberFormat="1" applyFont="1" applyFill="1" applyBorder="1"/>
    <xf numFmtId="43" fontId="6" fillId="0" borderId="0" xfId="1" applyFont="1" applyAlignment="1">
      <alignment horizontal="center"/>
    </xf>
    <xf numFmtId="43" fontId="11" fillId="15" borderId="0" xfId="1" applyFont="1" applyFill="1" applyAlignment="1">
      <alignment horizontal="center" wrapText="1"/>
    </xf>
    <xf numFmtId="43" fontId="5" fillId="0" borderId="0" xfId="1" applyFont="1" applyAlignment="1">
      <alignment horizontal="center"/>
    </xf>
    <xf numFmtId="43" fontId="24" fillId="0" borderId="37" xfId="1" applyFont="1" applyFill="1" applyBorder="1"/>
    <xf numFmtId="0" fontId="21" fillId="0" borderId="58" xfId="0" applyFont="1" applyBorder="1"/>
    <xf numFmtId="0" fontId="21" fillId="0" borderId="46" xfId="0" applyFont="1" applyBorder="1" applyAlignment="1">
      <alignment horizontal="right"/>
    </xf>
    <xf numFmtId="166" fontId="24" fillId="0" borderId="31" xfId="0" applyNumberFormat="1" applyFont="1" applyBorder="1"/>
    <xf numFmtId="0" fontId="21" fillId="0" borderId="59" xfId="0" applyFont="1" applyBorder="1" applyAlignment="1">
      <alignment horizontal="right"/>
    </xf>
    <xf numFmtId="43" fontId="27" fillId="0" borderId="32" xfId="1" applyFont="1" applyFill="1" applyBorder="1"/>
    <xf numFmtId="43" fontId="27" fillId="0" borderId="33" xfId="1" applyFont="1" applyFill="1" applyBorder="1"/>
    <xf numFmtId="0" fontId="21" fillId="0" borderId="35" xfId="0" applyFont="1" applyBorder="1" applyAlignment="1">
      <alignment horizontal="right"/>
    </xf>
    <xf numFmtId="43" fontId="24" fillId="0" borderId="60" xfId="1" applyFont="1" applyFill="1" applyBorder="1"/>
    <xf numFmtId="43" fontId="24" fillId="0" borderId="37" xfId="1" quotePrefix="1" applyFont="1" applyFill="1" applyBorder="1"/>
    <xf numFmtId="43" fontId="27" fillId="0" borderId="11" xfId="1" applyFont="1" applyFill="1" applyBorder="1"/>
    <xf numFmtId="43" fontId="27" fillId="0" borderId="12" xfId="1" applyFont="1" applyFill="1" applyBorder="1"/>
    <xf numFmtId="43" fontId="27" fillId="5" borderId="31" xfId="1" applyFont="1" applyFill="1" applyBorder="1"/>
    <xf numFmtId="43" fontId="27" fillId="5" borderId="32" xfId="1" applyFont="1" applyFill="1" applyBorder="1"/>
    <xf numFmtId="43" fontId="24" fillId="0" borderId="32" xfId="1" quotePrefix="1" applyFont="1" applyFill="1" applyBorder="1"/>
    <xf numFmtId="43" fontId="29" fillId="5" borderId="32" xfId="1" applyFont="1" applyFill="1" applyBorder="1"/>
    <xf numFmtId="43" fontId="24" fillId="0" borderId="38" xfId="1" quotePrefix="1" applyFont="1" applyFill="1" applyBorder="1"/>
    <xf numFmtId="43" fontId="27" fillId="8" borderId="38" xfId="1" applyFont="1" applyFill="1" applyBorder="1"/>
    <xf numFmtId="43" fontId="29" fillId="8" borderId="38" xfId="1" applyFont="1" applyFill="1" applyBorder="1"/>
    <xf numFmtId="43" fontId="12" fillId="4" borderId="6" xfId="1" applyFont="1" applyFill="1" applyBorder="1"/>
    <xf numFmtId="0" fontId="21" fillId="0" borderId="61" xfId="0" applyFont="1" applyBorder="1" applyAlignment="1">
      <alignment horizontal="right"/>
    </xf>
    <xf numFmtId="0" fontId="21" fillId="0" borderId="25" xfId="0" applyFont="1" applyBorder="1"/>
    <xf numFmtId="43" fontId="24" fillId="7" borderId="3" xfId="1" applyFont="1" applyFill="1" applyBorder="1"/>
    <xf numFmtId="43" fontId="4" fillId="0" borderId="6" xfId="1" quotePrefix="1" applyFont="1" applyFill="1" applyBorder="1"/>
    <xf numFmtId="8" fontId="23" fillId="0" borderId="41" xfId="0" applyNumberFormat="1" applyFont="1" applyBorder="1"/>
    <xf numFmtId="165" fontId="23" fillId="0" borderId="42" xfId="0" applyNumberFormat="1" applyFont="1" applyBorder="1" applyAlignment="1">
      <alignment horizontal="left" vertical="center"/>
    </xf>
    <xf numFmtId="166" fontId="24" fillId="0" borderId="62" xfId="0" applyNumberFormat="1" applyFont="1" applyBorder="1"/>
    <xf numFmtId="0" fontId="25" fillId="0" borderId="62" xfId="0" applyFont="1" applyBorder="1"/>
    <xf numFmtId="43" fontId="24" fillId="0" borderId="62" xfId="1" quotePrefix="1" applyFont="1" applyFill="1" applyBorder="1"/>
    <xf numFmtId="43" fontId="28" fillId="0" borderId="62" xfId="1" applyFont="1" applyFill="1" applyBorder="1"/>
    <xf numFmtId="43" fontId="24" fillId="0" borderId="62" xfId="1" applyFont="1" applyFill="1" applyBorder="1"/>
    <xf numFmtId="43" fontId="25" fillId="0" borderId="62" xfId="1" applyFont="1" applyFill="1" applyBorder="1" applyProtection="1"/>
    <xf numFmtId="40" fontId="29" fillId="0" borderId="33" xfId="1" applyNumberFormat="1" applyFont="1" applyFill="1" applyBorder="1"/>
    <xf numFmtId="4" fontId="24" fillId="16" borderId="5" xfId="0" applyNumberFormat="1" applyFont="1" applyFill="1" applyBorder="1"/>
    <xf numFmtId="4" fontId="24" fillId="16" borderId="19" xfId="0" applyNumberFormat="1" applyFont="1" applyFill="1" applyBorder="1"/>
    <xf numFmtId="4" fontId="24" fillId="16" borderId="57" xfId="0" applyNumberFormat="1" applyFont="1" applyFill="1" applyBorder="1"/>
    <xf numFmtId="4" fontId="24" fillId="16" borderId="25" xfId="0" applyNumberFormat="1" applyFont="1" applyFill="1" applyBorder="1"/>
    <xf numFmtId="4" fontId="24" fillId="16" borderId="20" xfId="0" applyNumberFormat="1" applyFont="1" applyFill="1" applyBorder="1"/>
    <xf numFmtId="43" fontId="24" fillId="11" borderId="6" xfId="1" applyFont="1" applyFill="1" applyBorder="1"/>
    <xf numFmtId="43" fontId="24" fillId="11" borderId="3" xfId="1" applyFont="1" applyFill="1" applyBorder="1"/>
    <xf numFmtId="43" fontId="24" fillId="11" borderId="9" xfId="1" applyFont="1" applyFill="1" applyBorder="1"/>
    <xf numFmtId="43" fontId="24" fillId="11" borderId="6" xfId="1" quotePrefix="1" applyFont="1" applyFill="1" applyBorder="1"/>
    <xf numFmtId="43" fontId="24" fillId="11" borderId="3" xfId="1" quotePrefix="1" applyFont="1" applyFill="1" applyBorder="1"/>
    <xf numFmtId="43" fontId="24" fillId="11" borderId="9" xfId="1" quotePrefix="1" applyFont="1" applyFill="1" applyBorder="1"/>
    <xf numFmtId="43" fontId="8" fillId="11" borderId="3" xfId="1" applyFont="1" applyFill="1" applyBorder="1"/>
    <xf numFmtId="43" fontId="24" fillId="11" borderId="52" xfId="1" applyFont="1" applyFill="1" applyBorder="1"/>
    <xf numFmtId="43" fontId="24" fillId="11" borderId="0" xfId="1" applyFont="1" applyFill="1" applyBorder="1"/>
    <xf numFmtId="165" fontId="23" fillId="0" borderId="41" xfId="0" applyNumberFormat="1" applyFont="1" applyBorder="1" applyAlignment="1">
      <alignment horizontal="left" vertical="center"/>
    </xf>
    <xf numFmtId="43" fontId="24" fillId="11" borderId="0" xfId="1" quotePrefix="1" applyFont="1" applyFill="1" applyBorder="1"/>
    <xf numFmtId="4" fontId="24" fillId="11" borderId="3" xfId="0" applyNumberFormat="1" applyFont="1" applyFill="1" applyBorder="1"/>
    <xf numFmtId="4" fontId="24" fillId="11" borderId="6" xfId="0" applyNumberFormat="1" applyFont="1" applyFill="1" applyBorder="1"/>
    <xf numFmtId="4" fontId="24" fillId="11" borderId="52" xfId="0" applyNumberFormat="1" applyFont="1" applyFill="1" applyBorder="1"/>
    <xf numFmtId="4" fontId="24" fillId="11" borderId="9" xfId="0" applyNumberFormat="1" applyFont="1" applyFill="1" applyBorder="1"/>
    <xf numFmtId="43" fontId="24" fillId="11" borderId="52" xfId="1" quotePrefix="1" applyFont="1" applyFill="1" applyBorder="1"/>
    <xf numFmtId="43" fontId="10" fillId="11" borderId="3" xfId="1" applyFont="1" applyFill="1" applyBorder="1"/>
    <xf numFmtId="165" fontId="23" fillId="0" borderId="44" xfId="0" applyNumberFormat="1" applyFont="1" applyBorder="1" applyAlignment="1">
      <alignment horizontal="left" vertical="center"/>
    </xf>
    <xf numFmtId="165" fontId="23" fillId="0" borderId="43" xfId="0" applyNumberFormat="1" applyFont="1" applyBorder="1" applyAlignment="1">
      <alignment horizontal="left" vertical="center"/>
    </xf>
    <xf numFmtId="0" fontId="23" fillId="0" borderId="17" xfId="0" applyFont="1" applyBorder="1" applyAlignment="1">
      <alignment horizontal="left" vertical="center"/>
    </xf>
    <xf numFmtId="43" fontId="2" fillId="0" borderId="6" xfId="1" quotePrefix="1" applyFont="1" applyFill="1" applyBorder="1"/>
    <xf numFmtId="4" fontId="3" fillId="11" borderId="3" xfId="0" applyNumberFormat="1" applyFont="1" applyFill="1" applyBorder="1"/>
    <xf numFmtId="43" fontId="24" fillId="11" borderId="24" xfId="1" applyFont="1" applyFill="1" applyBorder="1"/>
    <xf numFmtId="43" fontId="24" fillId="11" borderId="10" xfId="1" applyFont="1" applyFill="1" applyBorder="1"/>
    <xf numFmtId="43" fontId="9" fillId="11" borderId="3" xfId="1" applyFont="1" applyFill="1" applyBorder="1"/>
    <xf numFmtId="0" fontId="23" fillId="0" borderId="40" xfId="0" applyFont="1" applyBorder="1" applyAlignment="1">
      <alignment horizontal="left" vertical="center"/>
    </xf>
    <xf numFmtId="4" fontId="24" fillId="0" borderId="6" xfId="0" applyNumberFormat="1" applyFont="1" applyBorder="1"/>
    <xf numFmtId="43" fontId="24" fillId="17" borderId="3" xfId="1" applyFont="1" applyFill="1" applyBorder="1"/>
    <xf numFmtId="43" fontId="24" fillId="17" borderId="3" xfId="1" quotePrefix="1" applyFont="1" applyFill="1" applyBorder="1"/>
    <xf numFmtId="4" fontId="24" fillId="17" borderId="3" xfId="0" applyNumberFormat="1" applyFont="1" applyFill="1" applyBorder="1"/>
    <xf numFmtId="43" fontId="1" fillId="0" borderId="6" xfId="1" applyFont="1" applyFill="1" applyBorder="1"/>
    <xf numFmtId="43" fontId="4" fillId="11" borderId="3" xfId="1" quotePrefix="1" applyFont="1" applyFill="1" applyBorder="1"/>
    <xf numFmtId="43" fontId="8" fillId="0" borderId="6" xfId="1" applyFont="1" applyFill="1" applyBorder="1"/>
    <xf numFmtId="43" fontId="7" fillId="11" borderId="3" xfId="1" applyFont="1" applyFill="1" applyBorder="1"/>
    <xf numFmtId="4" fontId="24" fillId="11" borderId="0" xfId="0" applyNumberFormat="1" applyFont="1" applyFill="1"/>
    <xf numFmtId="43" fontId="38" fillId="11" borderId="10" xfId="1" applyFont="1" applyFill="1" applyBorder="1"/>
    <xf numFmtId="43" fontId="24" fillId="16" borderId="19" xfId="1" applyFont="1" applyFill="1" applyBorder="1"/>
    <xf numFmtId="0" fontId="23" fillId="2" borderId="34" xfId="0" applyFont="1" applyFill="1" applyBorder="1" applyAlignment="1">
      <alignment horizontal="center"/>
    </xf>
    <xf numFmtId="0" fontId="23" fillId="2" borderId="22" xfId="0" applyFont="1" applyFill="1" applyBorder="1" applyAlignment="1">
      <alignment horizontal="center"/>
    </xf>
    <xf numFmtId="0" fontId="23" fillId="2" borderId="16" xfId="0" applyFont="1" applyFill="1" applyBorder="1" applyAlignment="1">
      <alignment horizontal="center"/>
    </xf>
    <xf numFmtId="0" fontId="23" fillId="2" borderId="35" xfId="0" applyFont="1" applyFill="1" applyBorder="1" applyAlignment="1">
      <alignment horizontal="center"/>
    </xf>
    <xf numFmtId="0" fontId="23" fillId="2" borderId="3" xfId="0" applyFont="1" applyFill="1" applyBorder="1" applyAlignment="1">
      <alignment horizontal="center"/>
    </xf>
    <xf numFmtId="0" fontId="23" fillId="2" borderId="19" xfId="0" applyFont="1" applyFill="1" applyBorder="1" applyAlignment="1">
      <alignment horizontal="center"/>
    </xf>
    <xf numFmtId="0" fontId="23" fillId="2" borderId="51" xfId="0" applyFont="1" applyFill="1" applyBorder="1" applyAlignment="1">
      <alignment horizontal="center"/>
    </xf>
    <xf numFmtId="0" fontId="23" fillId="2" borderId="52" xfId="0" applyFont="1" applyFill="1" applyBorder="1" applyAlignment="1">
      <alignment horizontal="center"/>
    </xf>
    <xf numFmtId="0" fontId="23" fillId="2" borderId="53" xfId="0" applyFont="1" applyFill="1" applyBorder="1" applyAlignment="1">
      <alignment horizontal="center"/>
    </xf>
    <xf numFmtId="0" fontId="23" fillId="10" borderId="36" xfId="0" applyFont="1" applyFill="1" applyBorder="1" applyAlignment="1">
      <alignment horizontal="center"/>
    </xf>
    <xf numFmtId="0" fontId="23" fillId="10" borderId="9" xfId="0" applyFont="1" applyFill="1" applyBorder="1" applyAlignment="1">
      <alignment horizontal="center"/>
    </xf>
    <xf numFmtId="0" fontId="23" fillId="10" borderId="20" xfId="0" applyFont="1" applyFill="1" applyBorder="1" applyAlignment="1">
      <alignment horizontal="center"/>
    </xf>
    <xf numFmtId="0" fontId="23" fillId="10" borderId="31" xfId="0" applyFont="1" applyFill="1" applyBorder="1" applyAlignment="1">
      <alignment horizontal="center"/>
    </xf>
    <xf numFmtId="0" fontId="23" fillId="10" borderId="32" xfId="0" applyFont="1" applyFill="1" applyBorder="1" applyAlignment="1">
      <alignment horizontal="center"/>
    </xf>
    <xf numFmtId="0" fontId="23" fillId="10" borderId="33" xfId="0" applyFont="1" applyFill="1" applyBorder="1" applyAlignment="1">
      <alignment horizontal="center"/>
    </xf>
    <xf numFmtId="0" fontId="23" fillId="2" borderId="55" xfId="0" applyFont="1" applyFill="1" applyBorder="1" applyAlignment="1">
      <alignment horizontal="center"/>
    </xf>
    <xf numFmtId="0" fontId="23" fillId="2" borderId="39" xfId="0" applyFont="1" applyFill="1" applyBorder="1" applyAlignment="1">
      <alignment horizontal="center"/>
    </xf>
    <xf numFmtId="0" fontId="23" fillId="2" borderId="56" xfId="0" applyFont="1" applyFill="1" applyBorder="1" applyAlignment="1">
      <alignment horizontal="center"/>
    </xf>
    <xf numFmtId="0" fontId="36" fillId="2" borderId="0" xfId="0" applyFont="1" applyFill="1" applyAlignment="1">
      <alignment horizontal="center"/>
    </xf>
    <xf numFmtId="0" fontId="22" fillId="0" borderId="0" xfId="0" applyFont="1" applyAlignment="1">
      <alignment horizontal="center" vertical="center" wrapText="1"/>
    </xf>
    <xf numFmtId="165" fontId="37" fillId="0" borderId="0" xfId="0" applyNumberFormat="1" applyFont="1" applyAlignment="1">
      <alignment horizontal="center"/>
    </xf>
    <xf numFmtId="165" fontId="37" fillId="0" borderId="15" xfId="0" applyNumberFormat="1" applyFont="1" applyBorder="1" applyAlignment="1">
      <alignment horizontal="center"/>
    </xf>
    <xf numFmtId="0" fontId="23" fillId="2" borderId="21" xfId="0" applyFont="1" applyFill="1" applyBorder="1" applyAlignment="1">
      <alignment horizontal="center"/>
    </xf>
    <xf numFmtId="0" fontId="23" fillId="2" borderId="29" xfId="0" applyFont="1" applyFill="1" applyBorder="1" applyAlignment="1">
      <alignment horizontal="center"/>
    </xf>
    <xf numFmtId="0" fontId="23" fillId="2" borderId="30" xfId="0" applyFont="1" applyFill="1" applyBorder="1" applyAlignment="1">
      <alignment horizontal="center"/>
    </xf>
    <xf numFmtId="0" fontId="23" fillId="2" borderId="27" xfId="0" applyFont="1" applyFill="1" applyBorder="1" applyAlignment="1">
      <alignment horizontal="center" wrapText="1"/>
    </xf>
    <xf numFmtId="0" fontId="23" fillId="2" borderId="28" xfId="0" applyFont="1" applyFill="1" applyBorder="1" applyAlignment="1">
      <alignment horizontal="center" wrapText="1"/>
    </xf>
    <xf numFmtId="0" fontId="23" fillId="2" borderId="48" xfId="0" applyFont="1" applyFill="1" applyBorder="1" applyAlignment="1">
      <alignment horizontal="center" wrapText="1"/>
    </xf>
    <xf numFmtId="22" fontId="30" fillId="2" borderId="0" xfId="0" applyNumberFormat="1" applyFont="1" applyFill="1" applyAlignment="1">
      <alignment horizontal="center"/>
    </xf>
    <xf numFmtId="22" fontId="30" fillId="2" borderId="15" xfId="0" applyNumberFormat="1" applyFont="1" applyFill="1" applyBorder="1" applyAlignment="1">
      <alignment horizontal="center"/>
    </xf>
    <xf numFmtId="0" fontId="23" fillId="11" borderId="11" xfId="0" applyFont="1" applyFill="1" applyBorder="1" applyAlignment="1">
      <alignment horizontal="center"/>
    </xf>
    <xf numFmtId="0" fontId="23" fillId="11" borderId="12" xfId="0" applyFont="1" applyFill="1" applyBorder="1" applyAlignment="1">
      <alignment horizontal="center"/>
    </xf>
    <xf numFmtId="0" fontId="23" fillId="11" borderId="13" xfId="0" applyFont="1" applyFill="1" applyBorder="1" applyAlignment="1">
      <alignment horizontal="center"/>
    </xf>
    <xf numFmtId="0" fontId="23" fillId="10" borderId="40" xfId="0" applyFont="1" applyFill="1" applyBorder="1" applyAlignment="1">
      <alignment horizontal="center"/>
    </xf>
    <xf numFmtId="0" fontId="23" fillId="10" borderId="38" xfId="0" applyFont="1" applyFill="1" applyBorder="1" applyAlignment="1">
      <alignment horizontal="center"/>
    </xf>
    <xf numFmtId="0" fontId="23" fillId="10" borderId="47" xfId="0" applyFont="1" applyFill="1" applyBorder="1" applyAlignment="1">
      <alignment horizontal="center"/>
    </xf>
    <xf numFmtId="0" fontId="23" fillId="11" borderId="11" xfId="0" applyFont="1" applyFill="1" applyBorder="1" applyAlignment="1">
      <alignment horizontal="center" vertical="center"/>
    </xf>
    <xf numFmtId="0" fontId="23" fillId="11" borderId="12" xfId="0" applyFont="1" applyFill="1" applyBorder="1" applyAlignment="1">
      <alignment horizontal="center" vertical="center"/>
    </xf>
    <xf numFmtId="0" fontId="23" fillId="11" borderId="13" xfId="0" applyFont="1" applyFill="1" applyBorder="1" applyAlignment="1">
      <alignment horizontal="center" vertical="center"/>
    </xf>
    <xf numFmtId="0" fontId="23" fillId="11" borderId="31" xfId="0" applyFont="1" applyFill="1" applyBorder="1" applyAlignment="1">
      <alignment horizontal="center" vertical="center"/>
    </xf>
    <xf numFmtId="0" fontId="23" fillId="11" borderId="32" xfId="0" applyFont="1" applyFill="1" applyBorder="1" applyAlignment="1">
      <alignment horizontal="center" vertical="center"/>
    </xf>
    <xf numFmtId="0" fontId="23" fillId="11" borderId="33" xfId="0" applyFont="1" applyFill="1" applyBorder="1" applyAlignment="1">
      <alignment horizontal="center" vertical="center"/>
    </xf>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D0E9F0"/>
      <color rgb="FFF68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31" fmlaLink="Withholding!$A$1" fmlaRange="Withholding!$B$2:$B$423" noThreeD="1" sel="1" val="0"/>
</file>

<file path=xl/ctrlProps/ctrlProp2.xml><?xml version="1.0" encoding="utf-8"?>
<formControlPr xmlns="http://schemas.microsoft.com/office/spreadsheetml/2009/9/main" objectType="Drop" dropLines="10" dropStyle="combo" dx="31" fmlaLink="Withholding!$A$1" fmlaRange="Withholding!$A$2:$B$423" noThreeD="1" sel="1" val="0"/>
</file>

<file path=xl/ctrlProps/ctrlProp3.xml><?xml version="1.0" encoding="utf-8"?>
<formControlPr xmlns="http://schemas.microsoft.com/office/spreadsheetml/2009/9/main" objectType="Drop" dropLines="10" dropStyle="combo" dx="31"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65505</xdr:row>
          <xdr:rowOff>0</xdr:rowOff>
        </xdr:from>
        <xdr:to>
          <xdr:col>3</xdr:col>
          <xdr:colOff>2032000</xdr:colOff>
          <xdr:row>65505</xdr:row>
          <xdr:rowOff>12700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zoomScale="85" zoomScaleNormal="85" workbookViewId="0"/>
  </sheetViews>
  <sheetFormatPr defaultColWidth="9.1796875" defaultRowHeight="14" x14ac:dyDescent="0.3"/>
  <cols>
    <col min="1" max="1" width="3.7265625" style="46" customWidth="1"/>
    <col min="2" max="2" width="33.453125" style="46" customWidth="1"/>
    <col min="3" max="3" width="2.453125" style="46" customWidth="1"/>
    <col min="4" max="4" width="32.7265625" style="46" customWidth="1"/>
    <col min="5" max="7" width="16.453125" style="46" customWidth="1"/>
    <col min="8" max="8" width="19.1796875" style="46" bestFit="1" customWidth="1"/>
    <col min="9" max="9" width="16.81640625" style="46" bestFit="1" customWidth="1"/>
    <col min="10" max="10" width="3.7265625" style="46" customWidth="1"/>
    <col min="11" max="16384" width="9.1796875" style="46"/>
  </cols>
  <sheetData>
    <row r="1" spans="1:10" x14ac:dyDescent="0.3">
      <c r="A1" s="70"/>
      <c r="B1" s="43"/>
      <c r="C1" s="44"/>
      <c r="D1" s="44"/>
      <c r="E1" s="44"/>
      <c r="F1" s="44"/>
      <c r="G1" s="44"/>
      <c r="H1" s="44"/>
      <c r="I1" s="44"/>
      <c r="J1" s="45"/>
    </row>
    <row r="2" spans="1:10" ht="20" x14ac:dyDescent="0.4">
      <c r="A2" s="71"/>
      <c r="B2" s="203" t="s">
        <v>500</v>
      </c>
      <c r="C2" s="203"/>
      <c r="D2" s="203"/>
      <c r="E2" s="203"/>
      <c r="F2" s="203"/>
      <c r="G2" s="203"/>
      <c r="H2" s="203"/>
      <c r="I2" s="203"/>
      <c r="J2" s="48"/>
    </row>
    <row r="3" spans="1:10" x14ac:dyDescent="0.3">
      <c r="A3" s="71"/>
      <c r="B3" s="49"/>
      <c r="C3" s="49"/>
      <c r="D3" s="49"/>
      <c r="E3" s="49"/>
      <c r="F3" s="49"/>
      <c r="G3" s="49"/>
      <c r="H3" s="49"/>
      <c r="I3" s="213" t="s">
        <v>465</v>
      </c>
      <c r="J3" s="214"/>
    </row>
    <row r="4" spans="1:10" s="52" customFormat="1" ht="15.5" x14ac:dyDescent="0.35">
      <c r="A4" s="72"/>
      <c r="B4" s="74" t="s">
        <v>0</v>
      </c>
      <c r="D4" s="51"/>
      <c r="E4" s="50"/>
      <c r="F4" s="64" t="s">
        <v>1</v>
      </c>
      <c r="G4" s="50"/>
      <c r="H4" s="50"/>
      <c r="I4" s="205">
        <v>45091</v>
      </c>
      <c r="J4" s="206"/>
    </row>
    <row r="5" spans="1:10" x14ac:dyDescent="0.3">
      <c r="A5" s="71"/>
      <c r="B5" s="49"/>
      <c r="C5" s="49"/>
      <c r="D5" s="53"/>
      <c r="E5" s="49"/>
      <c r="F5" s="49"/>
      <c r="G5" s="49"/>
      <c r="H5" s="49"/>
      <c r="I5" s="49"/>
      <c r="J5" s="48"/>
    </row>
    <row r="6" spans="1:10" s="52" customFormat="1" ht="15.75" customHeight="1" x14ac:dyDescent="0.35">
      <c r="A6" s="72"/>
      <c r="B6" s="204" t="s">
        <v>507</v>
      </c>
      <c r="C6" s="204"/>
      <c r="D6" s="204"/>
      <c r="E6" s="204"/>
      <c r="F6" s="204"/>
      <c r="G6" s="204"/>
      <c r="H6" s="204"/>
      <c r="I6" s="204"/>
      <c r="J6" s="54"/>
    </row>
    <row r="7" spans="1:10" ht="15" customHeight="1" x14ac:dyDescent="0.3">
      <c r="A7" s="71"/>
      <c r="B7" s="204"/>
      <c r="C7" s="204"/>
      <c r="D7" s="204"/>
      <c r="E7" s="204"/>
      <c r="F7" s="204"/>
      <c r="G7" s="204"/>
      <c r="H7" s="204"/>
      <c r="I7" s="204"/>
      <c r="J7" s="48"/>
    </row>
    <row r="8" spans="1:10" s="52" customFormat="1" ht="103.5" customHeight="1" x14ac:dyDescent="0.35">
      <c r="A8" s="72"/>
      <c r="B8" s="204"/>
      <c r="C8" s="204"/>
      <c r="D8" s="204"/>
      <c r="E8" s="204"/>
      <c r="F8" s="204"/>
      <c r="G8" s="204"/>
      <c r="H8" s="204"/>
      <c r="I8" s="204"/>
      <c r="J8" s="54"/>
    </row>
    <row r="9" spans="1:10" s="52" customFormat="1" ht="12.75" customHeight="1" thickBot="1" x14ac:dyDescent="0.4">
      <c r="A9" s="72"/>
      <c r="B9" s="50"/>
      <c r="C9" s="1"/>
      <c r="D9" s="1"/>
      <c r="E9" s="1"/>
      <c r="F9" s="1"/>
      <c r="G9" s="50"/>
      <c r="H9" s="50"/>
      <c r="I9" s="50"/>
      <c r="J9" s="54"/>
    </row>
    <row r="10" spans="1:10" x14ac:dyDescent="0.3">
      <c r="A10" s="71"/>
      <c r="C10" s="207" t="s">
        <v>469</v>
      </c>
      <c r="D10" s="208"/>
      <c r="E10" s="208"/>
      <c r="F10" s="208"/>
      <c r="G10" s="209"/>
      <c r="H10" s="99">
        <f>INDEX(Withholding!$E$2:$E$425,Withholding!$A$1)</f>
        <v>0</v>
      </c>
      <c r="I10" s="49"/>
      <c r="J10" s="48"/>
    </row>
    <row r="11" spans="1:10" ht="15.75" customHeight="1" thickBot="1" x14ac:dyDescent="0.35">
      <c r="A11" s="71"/>
      <c r="B11" s="3"/>
      <c r="C11" s="210" t="s">
        <v>470</v>
      </c>
      <c r="D11" s="211"/>
      <c r="E11" s="211"/>
      <c r="F11" s="211"/>
      <c r="G11" s="212"/>
      <c r="H11" s="100">
        <f>INDEX(Withholding!$H$2:$H$425,Withholding!$A$1)</f>
        <v>0</v>
      </c>
      <c r="I11" s="49"/>
      <c r="J11" s="48"/>
    </row>
    <row r="12" spans="1:10" ht="14.5" thickBot="1" x14ac:dyDescent="0.35">
      <c r="A12" s="71"/>
      <c r="B12" s="2"/>
      <c r="C12" s="197" t="s">
        <v>471</v>
      </c>
      <c r="D12" s="198"/>
      <c r="E12" s="198"/>
      <c r="F12" s="198"/>
      <c r="G12" s="199"/>
      <c r="H12" s="76">
        <f>+H10-H11</f>
        <v>0</v>
      </c>
      <c r="I12" s="49"/>
      <c r="J12" s="48"/>
    </row>
    <row r="13" spans="1:10" ht="14.5" thickBot="1" x14ac:dyDescent="0.35">
      <c r="A13" s="71"/>
      <c r="B13" s="2"/>
      <c r="C13" s="2"/>
      <c r="D13" s="2"/>
      <c r="E13" s="2"/>
      <c r="F13" s="2"/>
      <c r="G13" s="2"/>
      <c r="H13" s="81"/>
      <c r="I13" s="49"/>
      <c r="J13" s="48"/>
    </row>
    <row r="14" spans="1:10" x14ac:dyDescent="0.3">
      <c r="A14" s="71"/>
      <c r="B14" s="2"/>
      <c r="C14" s="185" t="s">
        <v>468</v>
      </c>
      <c r="D14" s="186"/>
      <c r="E14" s="186"/>
      <c r="F14" s="186"/>
      <c r="G14" s="187"/>
      <c r="H14" s="99">
        <f>-INDEX(Withholding!$J$2:$J$425,Withholding!$A$1)</f>
        <v>0</v>
      </c>
      <c r="I14" s="49"/>
      <c r="J14" s="48"/>
    </row>
    <row r="15" spans="1:10" x14ac:dyDescent="0.3">
      <c r="A15" s="71"/>
      <c r="B15" s="2"/>
      <c r="C15" s="188" t="s">
        <v>466</v>
      </c>
      <c r="D15" s="189"/>
      <c r="E15" s="189"/>
      <c r="F15" s="189"/>
      <c r="G15" s="190"/>
      <c r="H15" s="101">
        <f>-INDEX(Withholding!$K$2:$K$425,Withholding!$A$1)</f>
        <v>0</v>
      </c>
      <c r="I15" s="49"/>
      <c r="J15" s="48"/>
    </row>
    <row r="16" spans="1:10" x14ac:dyDescent="0.3">
      <c r="A16" s="71"/>
      <c r="B16" s="2"/>
      <c r="C16" s="188" t="s">
        <v>486</v>
      </c>
      <c r="D16" s="189"/>
      <c r="E16" s="189"/>
      <c r="F16" s="189"/>
      <c r="G16" s="190"/>
      <c r="H16" s="101">
        <f>-INDEX(Withholding!$L$2:$L$425,Withholding!$A$1)</f>
        <v>0</v>
      </c>
      <c r="I16" s="49"/>
      <c r="J16" s="48"/>
    </row>
    <row r="17" spans="1:10" x14ac:dyDescent="0.3">
      <c r="A17" s="71"/>
      <c r="B17" s="2"/>
      <c r="C17" s="191" t="s">
        <v>467</v>
      </c>
      <c r="D17" s="192"/>
      <c r="E17" s="192"/>
      <c r="F17" s="192"/>
      <c r="G17" s="193"/>
      <c r="H17" s="102">
        <f>-INDEX(Withholding!$M$2:$M$425,Withholding!$A$1)</f>
        <v>0</v>
      </c>
      <c r="I17" s="49"/>
      <c r="J17" s="48"/>
    </row>
    <row r="18" spans="1:10" x14ac:dyDescent="0.3">
      <c r="A18" s="71"/>
      <c r="B18" s="2"/>
      <c r="C18" s="188" t="s">
        <v>491</v>
      </c>
      <c r="D18" s="189"/>
      <c r="E18" s="189"/>
      <c r="F18" s="189"/>
      <c r="G18" s="190"/>
      <c r="H18" s="103">
        <f>-INDEX(Withholding!$N$2:$N$425,Withholding!$A$1)</f>
        <v>0</v>
      </c>
      <c r="I18" s="49"/>
      <c r="J18" s="48"/>
    </row>
    <row r="19" spans="1:10" ht="14.5" thickBot="1" x14ac:dyDescent="0.35">
      <c r="A19" s="71"/>
      <c r="B19" s="2"/>
      <c r="C19" s="200" t="s">
        <v>493</v>
      </c>
      <c r="D19" s="201"/>
      <c r="E19" s="201"/>
      <c r="F19" s="201"/>
      <c r="G19" s="202"/>
      <c r="H19" s="104">
        <f>-INDEX(Withholding!$O$2:$O$425,Withholding!$A$1)</f>
        <v>0</v>
      </c>
      <c r="I19" s="49"/>
      <c r="J19" s="48"/>
    </row>
    <row r="20" spans="1:10" ht="14.5" thickBot="1" x14ac:dyDescent="0.35">
      <c r="A20" s="71"/>
      <c r="B20" s="2"/>
      <c r="C20" s="194" t="s">
        <v>489</v>
      </c>
      <c r="D20" s="195"/>
      <c r="E20" s="195"/>
      <c r="F20" s="195"/>
      <c r="G20" s="196"/>
      <c r="H20" s="76">
        <f>SUM(H14:H19)</f>
        <v>0</v>
      </c>
      <c r="I20" s="49"/>
      <c r="J20" s="48"/>
    </row>
    <row r="21" spans="1:10" ht="14.5" thickBot="1" x14ac:dyDescent="0.35">
      <c r="A21" s="71"/>
      <c r="B21" s="2"/>
      <c r="C21" s="2"/>
      <c r="D21" s="2"/>
      <c r="E21" s="2"/>
      <c r="F21" s="2"/>
      <c r="G21" s="2"/>
      <c r="H21" s="59"/>
      <c r="I21" s="49"/>
      <c r="J21" s="48"/>
    </row>
    <row r="22" spans="1:10" ht="14.5" thickBot="1" x14ac:dyDescent="0.35">
      <c r="A22" s="71"/>
      <c r="B22" s="2"/>
      <c r="C22" s="218" t="s">
        <v>487</v>
      </c>
      <c r="D22" s="219"/>
      <c r="E22" s="219"/>
      <c r="F22" s="219"/>
      <c r="G22" s="220"/>
      <c r="H22" s="77">
        <f>IF(H12&lt;0,H12+H20,H20)</f>
        <v>0</v>
      </c>
      <c r="I22" s="49"/>
      <c r="J22" s="48"/>
    </row>
    <row r="23" spans="1:10" ht="14.5" thickBot="1" x14ac:dyDescent="0.35">
      <c r="A23" s="71"/>
      <c r="B23" s="2"/>
      <c r="C23" s="2"/>
      <c r="D23" s="2"/>
      <c r="E23" s="2"/>
      <c r="F23" s="2"/>
      <c r="G23" s="2"/>
      <c r="H23" s="2"/>
      <c r="I23" s="49"/>
      <c r="J23" s="48"/>
    </row>
    <row r="24" spans="1:10" ht="14.5" thickBot="1" x14ac:dyDescent="0.35">
      <c r="A24" s="71"/>
      <c r="B24" s="58" t="s">
        <v>459</v>
      </c>
      <c r="C24" s="2"/>
      <c r="D24" s="80" t="s">
        <v>482</v>
      </c>
      <c r="E24" s="82" t="s">
        <v>475</v>
      </c>
      <c r="F24" s="82" t="s">
        <v>476</v>
      </c>
      <c r="G24" s="82" t="s">
        <v>477</v>
      </c>
      <c r="H24" s="2"/>
      <c r="I24" s="49"/>
      <c r="J24" s="48"/>
    </row>
    <row r="25" spans="1:10" ht="14.5" thickBot="1" x14ac:dyDescent="0.35">
      <c r="A25" s="71"/>
      <c r="B25" s="86" t="s">
        <v>484</v>
      </c>
      <c r="C25" s="49"/>
      <c r="D25" s="224" t="s">
        <v>506</v>
      </c>
      <c r="E25" s="225"/>
      <c r="F25" s="225"/>
      <c r="G25" s="226"/>
      <c r="H25" s="47"/>
      <c r="I25" s="49"/>
      <c r="J25" s="48"/>
    </row>
    <row r="26" spans="1:10" ht="14.5" thickBot="1" x14ac:dyDescent="0.35">
      <c r="A26" s="71"/>
      <c r="B26" s="97" t="s">
        <v>485</v>
      </c>
      <c r="C26" s="49"/>
      <c r="D26" s="75">
        <v>44823</v>
      </c>
      <c r="E26" s="85">
        <f>INDEX(Eligibility!$C$2:$C$423,Eligibility!$A$1)</f>
        <v>0</v>
      </c>
      <c r="F26" s="85">
        <v>0</v>
      </c>
      <c r="G26" s="85">
        <f>E26+F26</f>
        <v>0</v>
      </c>
      <c r="H26" s="47"/>
      <c r="I26" s="49"/>
      <c r="J26" s="48"/>
    </row>
    <row r="27" spans="1:10" ht="14.5" thickBot="1" x14ac:dyDescent="0.35">
      <c r="A27" s="71"/>
      <c r="B27" s="87" t="s">
        <v>488</v>
      </c>
      <c r="D27" s="135">
        <v>44900</v>
      </c>
      <c r="E27" s="134">
        <f>INDEX(Eligibility!$D$2:$D$423,Eligibility!$A$1)</f>
        <v>0</v>
      </c>
      <c r="F27" s="134">
        <f>-INDEX(Withholding!$Q$2:$Q$425,Withholding!$A$1)</f>
        <v>0</v>
      </c>
      <c r="G27" s="134">
        <f>E27+F27</f>
        <v>0</v>
      </c>
      <c r="H27" s="47"/>
      <c r="I27" s="49"/>
      <c r="J27" s="48"/>
    </row>
    <row r="28" spans="1:10" ht="14.5" thickBot="1" x14ac:dyDescent="0.35">
      <c r="A28" s="71"/>
      <c r="B28" s="49"/>
      <c r="C28" s="49"/>
      <c r="D28" s="135">
        <v>45012</v>
      </c>
      <c r="E28" s="134">
        <f>INDEX(Eligibility!$E$2:$E$423,Eligibility!$A$1)</f>
        <v>0</v>
      </c>
      <c r="F28" s="134">
        <f>-INDEX(Withholding!$R$2:$R$425,Withholding!$A$1)</f>
        <v>0</v>
      </c>
      <c r="G28" s="134">
        <f>E28+F28</f>
        <v>0</v>
      </c>
      <c r="H28" s="47"/>
      <c r="I28" s="49"/>
      <c r="J28" s="48"/>
    </row>
    <row r="29" spans="1:10" ht="14.5" thickBot="1" x14ac:dyDescent="0.35">
      <c r="A29" s="71"/>
      <c r="B29" s="49"/>
      <c r="C29" s="49"/>
      <c r="D29" s="135">
        <v>45097</v>
      </c>
      <c r="E29" s="134">
        <f>INDEX(Eligibility!$F$2:$F$423,Eligibility!$A$1)</f>
        <v>0</v>
      </c>
      <c r="F29" s="134">
        <f>-INDEX(Withholding!$S$2:$S$425,Withholding!$A$1)</f>
        <v>0</v>
      </c>
      <c r="G29" s="134">
        <f>E29+F29</f>
        <v>0</v>
      </c>
      <c r="H29" s="47"/>
      <c r="I29" s="49"/>
      <c r="J29" s="48"/>
    </row>
    <row r="30" spans="1:10" ht="14.5" thickBot="1" x14ac:dyDescent="0.35">
      <c r="A30" s="71"/>
      <c r="B30" s="49"/>
      <c r="C30" s="49"/>
      <c r="D30" s="78" t="s">
        <v>505</v>
      </c>
      <c r="E30" s="77">
        <f>SUM(E26:E29)</f>
        <v>0</v>
      </c>
      <c r="F30" s="77">
        <f>SUM(F26:F29)</f>
        <v>0</v>
      </c>
      <c r="G30" s="77">
        <f>SUM(G26:G29)</f>
        <v>0</v>
      </c>
      <c r="H30" s="47"/>
      <c r="I30" s="49"/>
      <c r="J30" s="48"/>
    </row>
    <row r="31" spans="1:10" ht="14.5" thickBot="1" x14ac:dyDescent="0.35">
      <c r="A31" s="71"/>
      <c r="B31" s="49"/>
      <c r="C31" s="49"/>
      <c r="D31" s="221" t="s">
        <v>2</v>
      </c>
      <c r="E31" s="222"/>
      <c r="F31" s="222"/>
      <c r="G31" s="223"/>
      <c r="H31" s="47"/>
      <c r="I31" s="49"/>
      <c r="J31" s="48"/>
    </row>
    <row r="32" spans="1:10" ht="14.5" thickBot="1" x14ac:dyDescent="0.35">
      <c r="A32" s="71"/>
      <c r="B32" s="49"/>
      <c r="C32" s="49"/>
      <c r="D32" s="135">
        <v>44900</v>
      </c>
      <c r="E32" s="134">
        <f>INDEX(Eligibility!$G$2:$G$423,Eligibility!$A$1)</f>
        <v>0</v>
      </c>
      <c r="F32" s="134">
        <f>-INDEX(Withholding!$T$2:$T$425,Withholding!$A$1)</f>
        <v>0</v>
      </c>
      <c r="G32" s="134">
        <f>E32+F32</f>
        <v>0</v>
      </c>
      <c r="H32" s="47"/>
      <c r="I32" s="49"/>
      <c r="J32" s="48"/>
    </row>
    <row r="33" spans="1:10" ht="14.5" thickBot="1" x14ac:dyDescent="0.35">
      <c r="A33" s="71"/>
      <c r="B33" s="49"/>
      <c r="C33" s="49"/>
      <c r="D33" s="135">
        <v>45012</v>
      </c>
      <c r="E33" s="134">
        <f>INDEX(Eligibility!$H$2:$H$423,Eligibility!$A$1)</f>
        <v>0</v>
      </c>
      <c r="F33" s="134">
        <f>-INDEX(Withholding!$U$2:$U$425,Withholding!$A$1)</f>
        <v>0</v>
      </c>
      <c r="G33" s="134">
        <f>E33+F33</f>
        <v>0</v>
      </c>
      <c r="H33" s="47"/>
      <c r="I33" s="49"/>
      <c r="J33" s="48"/>
    </row>
    <row r="34" spans="1:10" ht="14.5" thickBot="1" x14ac:dyDescent="0.35">
      <c r="A34" s="71"/>
      <c r="B34" s="49"/>
      <c r="C34" s="49"/>
      <c r="D34" s="135">
        <v>45097</v>
      </c>
      <c r="E34" s="134">
        <f>INDEX(Eligibility!$I$2:$I$423,Eligibility!$A$1)</f>
        <v>0</v>
      </c>
      <c r="F34" s="134">
        <f>-INDEX(Withholding!$V$2:$V$425,Withholding!$A$1)</f>
        <v>0</v>
      </c>
      <c r="G34" s="134">
        <f>E34+F34</f>
        <v>0</v>
      </c>
      <c r="H34" s="47"/>
      <c r="I34" s="49"/>
      <c r="J34" s="48"/>
    </row>
    <row r="35" spans="1:10" ht="14.5" thickBot="1" x14ac:dyDescent="0.35">
      <c r="A35" s="71"/>
      <c r="B35" s="49"/>
      <c r="C35" s="49"/>
      <c r="D35" s="78" t="s">
        <v>478</v>
      </c>
      <c r="E35" s="77">
        <f>SUM(E32:E34)</f>
        <v>0</v>
      </c>
      <c r="F35" s="77">
        <f>SUM(F32:F34)</f>
        <v>0</v>
      </c>
      <c r="G35" s="77">
        <f>SUM(G32:G34)</f>
        <v>0</v>
      </c>
      <c r="H35" s="47"/>
      <c r="I35" s="49"/>
      <c r="J35" s="48"/>
    </row>
    <row r="36" spans="1:10" ht="14.5" thickBot="1" x14ac:dyDescent="0.35">
      <c r="A36" s="71"/>
      <c r="B36" s="49"/>
      <c r="C36" s="49"/>
      <c r="D36" s="221" t="s">
        <v>52</v>
      </c>
      <c r="E36" s="222"/>
      <c r="F36" s="222"/>
      <c r="G36" s="223"/>
      <c r="H36" s="49"/>
      <c r="I36" s="49"/>
      <c r="J36" s="48"/>
    </row>
    <row r="37" spans="1:10" ht="14.5" thickBot="1" x14ac:dyDescent="0.35">
      <c r="A37" s="71"/>
      <c r="B37" s="49"/>
      <c r="C37" s="49"/>
      <c r="D37" s="135" t="s">
        <v>501</v>
      </c>
      <c r="E37" s="134">
        <f>INDEX(Eligibility!$J$2:$J$423,Eligibility!$A$1)</f>
        <v>0</v>
      </c>
      <c r="F37" s="134">
        <f>-INDEX(Withholding!$W$2:$W$425,Withholding!$A$1)</f>
        <v>0</v>
      </c>
      <c r="G37" s="134">
        <f>E37+F37</f>
        <v>0</v>
      </c>
      <c r="H37" s="49"/>
      <c r="I37" s="49"/>
      <c r="J37" s="48"/>
    </row>
    <row r="38" spans="1:10" ht="14.5" thickBot="1" x14ac:dyDescent="0.35">
      <c r="A38" s="71"/>
      <c r="B38" s="49"/>
      <c r="C38" s="49"/>
      <c r="D38" s="221" t="s">
        <v>460</v>
      </c>
      <c r="E38" s="222"/>
      <c r="F38" s="222"/>
      <c r="G38" s="223"/>
      <c r="H38" s="49"/>
      <c r="I38" s="49"/>
      <c r="J38" s="48"/>
    </row>
    <row r="39" spans="1:10" ht="14.5" thickBot="1" x14ac:dyDescent="0.35">
      <c r="A39" s="71"/>
      <c r="B39" s="49"/>
      <c r="C39" s="49"/>
      <c r="D39" s="69">
        <v>44886</v>
      </c>
      <c r="E39" s="85">
        <f>INDEX(Eligibility!$K$2:$K$423,Eligibility!$A$1)</f>
        <v>0</v>
      </c>
      <c r="F39" s="85">
        <f>-INDEX(Withholding!$X$2:$X$425,Withholding!$A$1)</f>
        <v>0</v>
      </c>
      <c r="G39" s="85">
        <f>E39+F39</f>
        <v>0</v>
      </c>
      <c r="H39" s="49"/>
      <c r="I39" s="49"/>
      <c r="J39" s="48"/>
    </row>
    <row r="40" spans="1:10" ht="14.5" thickBot="1" x14ac:dyDescent="0.35">
      <c r="A40" s="71"/>
      <c r="B40" s="49"/>
      <c r="C40" s="49"/>
      <c r="D40" s="165">
        <v>44978</v>
      </c>
      <c r="E40" s="134">
        <f>INDEX(Eligibility!$L$2:$L$423,Eligibility!$A$1)</f>
        <v>0</v>
      </c>
      <c r="F40" s="134">
        <f>-INDEX(Withholding!$Y$2:$Y$425,Withholding!$A$1)</f>
        <v>0</v>
      </c>
      <c r="G40" s="134">
        <f>E40+F40</f>
        <v>0</v>
      </c>
      <c r="H40" s="49"/>
      <c r="I40" s="49"/>
      <c r="J40" s="48"/>
    </row>
    <row r="41" spans="1:10" ht="14.5" thickBot="1" x14ac:dyDescent="0.35">
      <c r="A41" s="71"/>
      <c r="B41" s="49"/>
      <c r="C41" s="49"/>
      <c r="D41" s="166">
        <v>45089</v>
      </c>
      <c r="E41" s="134">
        <f>INDEX(Eligibility!$M$2:$M$423,Eligibility!$A$1)</f>
        <v>0</v>
      </c>
      <c r="F41" s="134">
        <f>-INDEX(Withholding!$Z$2:$Z$425,Withholding!$A$1)</f>
        <v>0</v>
      </c>
      <c r="G41" s="134">
        <f>E41+F41</f>
        <v>0</v>
      </c>
      <c r="H41" s="49"/>
      <c r="I41" s="49"/>
      <c r="J41" s="48"/>
    </row>
    <row r="42" spans="1:10" ht="14.5" thickBot="1" x14ac:dyDescent="0.35">
      <c r="A42" s="71"/>
      <c r="B42" s="49"/>
      <c r="C42" s="49"/>
      <c r="D42" s="78" t="s">
        <v>479</v>
      </c>
      <c r="E42" s="77">
        <f>SUM(E39:E41)</f>
        <v>0</v>
      </c>
      <c r="F42" s="77">
        <f>SUM(F39:F41)</f>
        <v>0</v>
      </c>
      <c r="G42" s="77">
        <f>SUM(G39:G41)</f>
        <v>0</v>
      </c>
      <c r="H42" s="49"/>
      <c r="I42" s="49"/>
      <c r="J42" s="48"/>
    </row>
    <row r="43" spans="1:10" ht="14.5" thickBot="1" x14ac:dyDescent="0.35">
      <c r="A43" s="71"/>
      <c r="B43" s="49"/>
      <c r="C43" s="49"/>
      <c r="D43" s="221" t="s">
        <v>50</v>
      </c>
      <c r="E43" s="222"/>
      <c r="F43" s="222"/>
      <c r="G43" s="223"/>
      <c r="H43" s="49"/>
      <c r="I43" s="49"/>
      <c r="J43" s="48"/>
    </row>
    <row r="44" spans="1:10" ht="14.5" thickBot="1" x14ac:dyDescent="0.35">
      <c r="A44" s="71"/>
      <c r="B44" s="49"/>
      <c r="C44" s="49"/>
      <c r="D44" s="167" t="s">
        <v>502</v>
      </c>
      <c r="E44" s="134">
        <f>INDEX(Eligibility!N2:N423,Eligibility!$A$1)</f>
        <v>0</v>
      </c>
      <c r="F44" s="134">
        <f>-INDEX(Withholding!$AA$2:$AA$425,Withholding!$A$1)</f>
        <v>0</v>
      </c>
      <c r="G44" s="134">
        <f>E44+F44</f>
        <v>0</v>
      </c>
      <c r="H44" s="49"/>
      <c r="I44" s="49"/>
      <c r="J44" s="48"/>
    </row>
    <row r="45" spans="1:10" ht="14.5" thickBot="1" x14ac:dyDescent="0.35">
      <c r="A45" s="71"/>
      <c r="B45" s="49"/>
      <c r="C45" s="49"/>
      <c r="D45" s="221" t="s">
        <v>492</v>
      </c>
      <c r="E45" s="222"/>
      <c r="F45" s="222"/>
      <c r="G45" s="223"/>
      <c r="H45" s="49"/>
      <c r="I45" s="49"/>
      <c r="J45" s="48"/>
    </row>
    <row r="46" spans="1:10" ht="14.5" thickBot="1" x14ac:dyDescent="0.35">
      <c r="A46" s="71"/>
      <c r="B46" s="49"/>
      <c r="C46" s="49"/>
      <c r="D46" s="157">
        <v>44956</v>
      </c>
      <c r="E46" s="134">
        <f>INDEX(Eligibility!$O$2:$O$423,Eligibility!$A$1)</f>
        <v>0</v>
      </c>
      <c r="F46" s="134">
        <f>-INDEX(Withholding!$AB$2:$AB$425,Withholding!$A$1)</f>
        <v>0</v>
      </c>
      <c r="G46" s="134">
        <f>E46+F46</f>
        <v>0</v>
      </c>
      <c r="H46" s="49"/>
      <c r="I46" s="49"/>
      <c r="J46" s="48"/>
    </row>
    <row r="47" spans="1:10" ht="14.5" thickBot="1" x14ac:dyDescent="0.35">
      <c r="A47" s="71"/>
      <c r="B47" s="49"/>
      <c r="C47" s="49"/>
      <c r="D47" s="135">
        <v>45097</v>
      </c>
      <c r="E47" s="134">
        <f>INDEX(Eligibility!$P$2:$P$423,Eligibility!$A$1)</f>
        <v>0</v>
      </c>
      <c r="F47" s="134">
        <f>-INDEX(Withholding!$AC$2:$AC$425,Withholding!$A$1)</f>
        <v>0</v>
      </c>
      <c r="G47" s="134">
        <f>E47+F47</f>
        <v>0</v>
      </c>
      <c r="H47" s="49"/>
      <c r="I47" s="49"/>
      <c r="J47" s="48"/>
    </row>
    <row r="48" spans="1:10" ht="14.5" thickBot="1" x14ac:dyDescent="0.35">
      <c r="A48" s="71"/>
      <c r="B48" s="49"/>
      <c r="C48" s="49"/>
      <c r="D48" s="166" t="s">
        <v>503</v>
      </c>
      <c r="E48" s="134">
        <f>INDEX(Eligibility!$Q$2:$Q$423,Eligibility!$A$1)</f>
        <v>0</v>
      </c>
      <c r="F48" s="134">
        <f>-INDEX(Withholding!$AD$2:$AD$425,Withholding!$A$1)</f>
        <v>0</v>
      </c>
      <c r="G48" s="134">
        <f>E48+F48</f>
        <v>0</v>
      </c>
      <c r="H48" s="49"/>
      <c r="I48" s="49"/>
      <c r="J48" s="48"/>
    </row>
    <row r="49" spans="1:10" ht="14.5" thickBot="1" x14ac:dyDescent="0.35">
      <c r="A49" s="71"/>
      <c r="B49" s="49"/>
      <c r="C49" s="49"/>
      <c r="D49" s="78" t="s">
        <v>480</v>
      </c>
      <c r="E49" s="77">
        <f>SUM(E46:E48)</f>
        <v>0</v>
      </c>
      <c r="F49" s="77">
        <f>SUM(F46:F48)</f>
        <v>0</v>
      </c>
      <c r="G49" s="77">
        <f>SUM(G46:G48)</f>
        <v>0</v>
      </c>
      <c r="H49" s="49"/>
      <c r="I49" s="49"/>
      <c r="J49" s="48"/>
    </row>
    <row r="50" spans="1:10" ht="14.5" thickBot="1" x14ac:dyDescent="0.35">
      <c r="A50" s="71"/>
      <c r="B50" s="49"/>
      <c r="C50" s="49"/>
      <c r="D50" s="221" t="s">
        <v>3</v>
      </c>
      <c r="E50" s="222"/>
      <c r="F50" s="222"/>
      <c r="G50" s="223"/>
      <c r="H50" s="49"/>
      <c r="I50" s="49"/>
      <c r="J50" s="48"/>
    </row>
    <row r="51" spans="1:10" ht="14.5" thickBot="1" x14ac:dyDescent="0.35">
      <c r="A51" s="71"/>
      <c r="B51" s="49"/>
      <c r="C51" s="49"/>
      <c r="D51" s="157">
        <v>44886</v>
      </c>
      <c r="E51" s="134">
        <f>INDEX(Eligibility!$R$2:$R$423,Eligibility!$A$1)</f>
        <v>0</v>
      </c>
      <c r="F51" s="134">
        <f>-INDEX(Withholding!$AE$2:$AE$425,Withholding!$A$1)</f>
        <v>0</v>
      </c>
      <c r="G51" s="134">
        <f t="shared" ref="G51:G57" si="0">E51+F51</f>
        <v>0</v>
      </c>
      <c r="H51" s="49"/>
      <c r="I51" s="49"/>
      <c r="J51" s="48"/>
    </row>
    <row r="52" spans="1:10" ht="14.5" thickBot="1" x14ac:dyDescent="0.35">
      <c r="A52" s="71"/>
      <c r="B52" s="49"/>
      <c r="C52" s="49"/>
      <c r="D52" s="135">
        <v>44914</v>
      </c>
      <c r="E52" s="134">
        <f>INDEX(Eligibility!$S$2:$S$423,Eligibility!$A$1)</f>
        <v>0</v>
      </c>
      <c r="F52" s="134">
        <f>-INDEX(Withholding!$AF$2:$AF$425,Withholding!$A$1)</f>
        <v>0</v>
      </c>
      <c r="G52" s="134">
        <f t="shared" si="0"/>
        <v>0</v>
      </c>
      <c r="H52" s="49"/>
      <c r="I52" s="49"/>
      <c r="J52" s="48"/>
    </row>
    <row r="53" spans="1:10" s="57" customFormat="1" ht="14.5" thickBot="1" x14ac:dyDescent="0.35">
      <c r="A53" s="71"/>
      <c r="B53" s="49"/>
      <c r="C53" s="49"/>
      <c r="D53" s="135">
        <v>44943</v>
      </c>
      <c r="E53" s="134">
        <f>INDEX(Eligibility!$T$2:$T$423,Eligibility!$A$1)</f>
        <v>0</v>
      </c>
      <c r="F53" s="134">
        <f>-INDEX(Withholding!$AG$2:$AG$425,Withholding!$A$1)</f>
        <v>0</v>
      </c>
      <c r="G53" s="134">
        <f t="shared" si="0"/>
        <v>0</v>
      </c>
      <c r="H53" s="56"/>
      <c r="I53" s="56"/>
      <c r="J53" s="48"/>
    </row>
    <row r="54" spans="1:10" ht="16" thickBot="1" x14ac:dyDescent="0.4">
      <c r="A54" s="71"/>
      <c r="B54" s="49"/>
      <c r="C54" s="49"/>
      <c r="D54" s="135">
        <v>44978</v>
      </c>
      <c r="E54" s="134">
        <f>INDEX(Eligibility!$U$2:$U$423,Eligibility!$A$1)</f>
        <v>0</v>
      </c>
      <c r="F54" s="134">
        <f>-INDEX(Withholding!$AH$2:$AH$425,Withholding!$A$1)</f>
        <v>0</v>
      </c>
      <c r="G54" s="134">
        <f t="shared" si="0"/>
        <v>0</v>
      </c>
      <c r="H54" s="5"/>
      <c r="I54" s="49"/>
      <c r="J54" s="48"/>
    </row>
    <row r="55" spans="1:10" ht="14.5" thickBot="1" x14ac:dyDescent="0.35">
      <c r="A55" s="71"/>
      <c r="B55" s="49"/>
      <c r="C55" s="49"/>
      <c r="D55" s="135">
        <v>45005</v>
      </c>
      <c r="E55" s="134">
        <f>INDEX(Eligibility!$V$2:$V$423,Eligibility!$A$1)</f>
        <v>0</v>
      </c>
      <c r="F55" s="134">
        <f>-INDEX(Withholding!$AI$2:$AI$425,Withholding!$A$1)</f>
        <v>0</v>
      </c>
      <c r="G55" s="134">
        <f t="shared" si="0"/>
        <v>0</v>
      </c>
      <c r="H55" s="49"/>
      <c r="I55" s="49"/>
      <c r="J55" s="48"/>
    </row>
    <row r="56" spans="1:10" ht="14.5" thickBot="1" x14ac:dyDescent="0.35">
      <c r="A56" s="71"/>
      <c r="B56" s="49"/>
      <c r="C56" s="49"/>
      <c r="D56" s="165">
        <v>45089</v>
      </c>
      <c r="E56" s="134">
        <f>INDEX(Eligibility!$W$2:$W$423,Eligibility!$A$1)</f>
        <v>0</v>
      </c>
      <c r="F56" s="134">
        <f>-INDEX(Withholding!$AJ$2:$AJ$425,Withholding!$A$1)</f>
        <v>0</v>
      </c>
      <c r="G56" s="134">
        <f t="shared" si="0"/>
        <v>0</v>
      </c>
      <c r="H56" s="49"/>
      <c r="I56" s="49"/>
      <c r="J56" s="48"/>
    </row>
    <row r="57" spans="1:10" ht="14.5" thickBot="1" x14ac:dyDescent="0.35">
      <c r="A57" s="71"/>
      <c r="B57" s="49"/>
      <c r="C57" s="49"/>
      <c r="D57" s="166" t="s">
        <v>499</v>
      </c>
      <c r="E57" s="134">
        <f>INDEX(Eligibility!$X$2:$X$423,Eligibility!$A$1)</f>
        <v>0</v>
      </c>
      <c r="F57" s="134">
        <f>-INDEX(Withholding!$AK$2:$AK$425,Withholding!$A$1)</f>
        <v>0</v>
      </c>
      <c r="G57" s="134">
        <f t="shared" si="0"/>
        <v>0</v>
      </c>
      <c r="H57" s="49"/>
      <c r="I57" s="49"/>
      <c r="J57" s="48"/>
    </row>
    <row r="58" spans="1:10" ht="14.5" thickBot="1" x14ac:dyDescent="0.35">
      <c r="A58" s="71"/>
      <c r="B58" s="49"/>
      <c r="C58" s="49"/>
      <c r="D58" s="79" t="s">
        <v>481</v>
      </c>
      <c r="E58" s="77">
        <f>SUM(E51:E57)</f>
        <v>0</v>
      </c>
      <c r="F58" s="77">
        <f>SUM(F51:F57)</f>
        <v>0</v>
      </c>
      <c r="G58" s="77">
        <f>SUM(G51:G57)</f>
        <v>0</v>
      </c>
      <c r="H58" s="49"/>
      <c r="I58" s="49"/>
      <c r="J58" s="48"/>
    </row>
    <row r="59" spans="1:10" ht="14.5" thickBot="1" x14ac:dyDescent="0.35">
      <c r="A59" s="71"/>
      <c r="B59" s="49"/>
      <c r="C59" s="49"/>
      <c r="D59" s="215" t="s">
        <v>490</v>
      </c>
      <c r="E59" s="216"/>
      <c r="F59" s="216"/>
      <c r="G59" s="217"/>
      <c r="H59" s="49"/>
      <c r="I59" s="49"/>
      <c r="J59" s="48"/>
    </row>
    <row r="60" spans="1:10" ht="14.5" thickBot="1" x14ac:dyDescent="0.35">
      <c r="A60" s="71"/>
      <c r="C60" s="49"/>
      <c r="D60" s="173" t="s">
        <v>504</v>
      </c>
      <c r="E60" s="134">
        <f>INDEX(Eligibility!$Y$2:$Y$423,Eligibility!$A$1)</f>
        <v>0</v>
      </c>
      <c r="F60" s="134">
        <f>-INDEX(Withholding!$AL$2:$AL$425,Withholding!$A$1)</f>
        <v>0</v>
      </c>
      <c r="G60" s="134">
        <f>E60+F60</f>
        <v>0</v>
      </c>
      <c r="H60" s="49"/>
      <c r="I60" s="49"/>
      <c r="J60" s="48"/>
    </row>
    <row r="61" spans="1:10" ht="14.5" thickBot="1" x14ac:dyDescent="0.35">
      <c r="A61" s="71"/>
      <c r="B61" s="49"/>
      <c r="C61" s="49"/>
      <c r="D61" s="2"/>
      <c r="E61" s="55"/>
      <c r="F61" s="49"/>
      <c r="G61" s="49"/>
      <c r="H61" s="49"/>
      <c r="I61" s="49"/>
      <c r="J61" s="48"/>
    </row>
    <row r="62" spans="1:10" ht="14.5" thickBot="1" x14ac:dyDescent="0.35">
      <c r="A62" s="71"/>
      <c r="B62" s="49"/>
      <c r="C62" s="49"/>
      <c r="D62" s="83" t="s">
        <v>483</v>
      </c>
      <c r="E62" s="105">
        <f>E30+E35+E37+E42+E44+E49+E58+E60</f>
        <v>0</v>
      </c>
      <c r="F62" s="105">
        <f>F30+F35+F37+F42+F44+F49+F58+F60</f>
        <v>0</v>
      </c>
      <c r="G62" s="105">
        <f>G30+G35+G37+G42+G44+G49+G58+G60</f>
        <v>0</v>
      </c>
      <c r="H62" s="49"/>
      <c r="I62" s="49"/>
      <c r="J62" s="48"/>
    </row>
    <row r="63" spans="1:10" ht="14.5" thickBot="1" x14ac:dyDescent="0.35">
      <c r="A63" s="73"/>
      <c r="B63" s="62"/>
      <c r="C63" s="62"/>
      <c r="D63" s="60"/>
      <c r="E63" s="60"/>
      <c r="F63" s="4"/>
      <c r="G63" s="61"/>
      <c r="H63" s="62"/>
      <c r="I63" s="62"/>
      <c r="J63" s="63"/>
    </row>
  </sheetData>
  <mergeCells count="23">
    <mergeCell ref="D59:G59"/>
    <mergeCell ref="C16:G16"/>
    <mergeCell ref="C22:G22"/>
    <mergeCell ref="D31:G31"/>
    <mergeCell ref="D36:G36"/>
    <mergeCell ref="D38:G38"/>
    <mergeCell ref="D43:G43"/>
    <mergeCell ref="D45:G45"/>
    <mergeCell ref="D50:G50"/>
    <mergeCell ref="D25:G25"/>
    <mergeCell ref="B2:I2"/>
    <mergeCell ref="B6:I8"/>
    <mergeCell ref="I4:J4"/>
    <mergeCell ref="C10:G10"/>
    <mergeCell ref="C11:G11"/>
    <mergeCell ref="I3:J3"/>
    <mergeCell ref="C14:G14"/>
    <mergeCell ref="C15:G15"/>
    <mergeCell ref="C17:G17"/>
    <mergeCell ref="C20:G20"/>
    <mergeCell ref="C12:G12"/>
    <mergeCell ref="C18:G18"/>
    <mergeCell ref="C19:G19"/>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65505</xdr:row>
                    <xdr:rowOff>0</xdr:rowOff>
                  </from>
                  <to>
                    <xdr:col>3</xdr:col>
                    <xdr:colOff>2032000</xdr:colOff>
                    <xdr:row>65505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25"/>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7" customWidth="1"/>
    <col min="2" max="2" width="32.54296875" style="8" customWidth="1"/>
    <col min="3" max="3" width="19" style="14" bestFit="1" customWidth="1"/>
    <col min="4" max="4" width="19.453125" style="14" bestFit="1" customWidth="1"/>
    <col min="5" max="5" width="16.1796875" style="14" bestFit="1" customWidth="1"/>
    <col min="6" max="6" width="20.7265625" style="14" bestFit="1" customWidth="1"/>
    <col min="7" max="7" width="21" style="14" bestFit="1" customWidth="1"/>
    <col min="8" max="8" width="15.81640625" style="14" customWidth="1"/>
    <col min="9" max="9" width="16.26953125" style="14" bestFit="1" customWidth="1"/>
    <col min="10" max="12" width="24.453125" style="33" customWidth="1"/>
    <col min="13" max="13" width="16.26953125" style="14" customWidth="1"/>
    <col min="14" max="15" width="15" style="14" customWidth="1"/>
    <col min="16" max="16" width="16.26953125" style="14" customWidth="1"/>
    <col min="17" max="17" width="13.81640625" style="14" bestFit="1" customWidth="1"/>
    <col min="18" max="19" width="17.7265625" style="14" customWidth="1"/>
    <col min="20" max="20" width="13.81640625" style="14" customWidth="1"/>
    <col min="21" max="21" width="12.1796875" style="14" bestFit="1" customWidth="1"/>
    <col min="22" max="22" width="15.453125" style="14" customWidth="1"/>
    <col min="23" max="23" width="22" style="9" customWidth="1"/>
    <col min="24" max="26" width="15" style="14" customWidth="1"/>
    <col min="27" max="27" width="18.54296875" style="14" customWidth="1"/>
    <col min="28" max="28" width="12.1796875" style="14" customWidth="1"/>
    <col min="29" max="30" width="17.7265625" style="14" customWidth="1"/>
    <col min="31" max="31" width="15" style="14" customWidth="1"/>
    <col min="32" max="35" width="15" style="9" customWidth="1"/>
    <col min="36" max="36" width="15" style="14" customWidth="1"/>
    <col min="37" max="37" width="22.1796875" style="14" customWidth="1"/>
    <col min="38" max="38" width="25.1796875" style="9" customWidth="1"/>
    <col min="39" max="39" width="24" style="20" bestFit="1" customWidth="1"/>
    <col min="40" max="16384" width="9.1796875" style="8"/>
  </cols>
  <sheetData>
    <row r="1" spans="1:39" s="25" customFormat="1" ht="42.5" x14ac:dyDescent="0.35">
      <c r="A1" s="6">
        <v>1</v>
      </c>
      <c r="B1" s="107" t="s">
        <v>4</v>
      </c>
      <c r="C1" s="21" t="s">
        <v>34</v>
      </c>
      <c r="D1" s="21" t="s">
        <v>35</v>
      </c>
      <c r="E1" s="17" t="s">
        <v>26</v>
      </c>
      <c r="F1" s="21" t="s">
        <v>36</v>
      </c>
      <c r="G1" s="21" t="s">
        <v>37</v>
      </c>
      <c r="H1" s="6" t="s">
        <v>27</v>
      </c>
      <c r="I1" s="25" t="s">
        <v>456</v>
      </c>
      <c r="J1" s="32" t="s">
        <v>461</v>
      </c>
      <c r="K1" s="32" t="s">
        <v>462</v>
      </c>
      <c r="L1" s="32" t="s">
        <v>474</v>
      </c>
      <c r="M1" s="32" t="s">
        <v>463</v>
      </c>
      <c r="N1" s="32" t="s">
        <v>464</v>
      </c>
      <c r="O1" s="32" t="s">
        <v>493</v>
      </c>
      <c r="P1" s="26" t="s">
        <v>457</v>
      </c>
      <c r="Q1" s="68" t="s">
        <v>458</v>
      </c>
      <c r="R1" s="68" t="s">
        <v>20</v>
      </c>
      <c r="S1" s="68" t="s">
        <v>23</v>
      </c>
      <c r="T1" s="68" t="s">
        <v>15</v>
      </c>
      <c r="U1" s="68" t="s">
        <v>21</v>
      </c>
      <c r="V1" s="68" t="s">
        <v>24</v>
      </c>
      <c r="W1" s="68" t="s">
        <v>51</v>
      </c>
      <c r="X1" s="68" t="s">
        <v>452</v>
      </c>
      <c r="Y1" s="68" t="s">
        <v>453</v>
      </c>
      <c r="Z1" s="68" t="s">
        <v>454</v>
      </c>
      <c r="AA1" s="68" t="s">
        <v>455</v>
      </c>
      <c r="AB1" s="68" t="s">
        <v>17</v>
      </c>
      <c r="AC1" s="68" t="s">
        <v>448</v>
      </c>
      <c r="AD1" s="68" t="s">
        <v>450</v>
      </c>
      <c r="AE1" s="68" t="s">
        <v>13</v>
      </c>
      <c r="AF1" s="68" t="s">
        <v>14</v>
      </c>
      <c r="AG1" s="68" t="s">
        <v>16</v>
      </c>
      <c r="AH1" s="68" t="s">
        <v>18</v>
      </c>
      <c r="AI1" s="68" t="s">
        <v>19</v>
      </c>
      <c r="AJ1" s="68" t="s">
        <v>22</v>
      </c>
      <c r="AK1" s="68" t="s">
        <v>449</v>
      </c>
      <c r="AL1" s="68" t="s">
        <v>472</v>
      </c>
      <c r="AM1" s="27" t="s">
        <v>25</v>
      </c>
    </row>
    <row r="2" spans="1:39" ht="15" thickBot="1" x14ac:dyDescent="0.4">
      <c r="A2" s="136" t="s">
        <v>28</v>
      </c>
      <c r="B2" s="137" t="s">
        <v>29</v>
      </c>
      <c r="C2" s="138">
        <v>0</v>
      </c>
      <c r="D2" s="138">
        <v>0</v>
      </c>
      <c r="E2" s="138">
        <v>0</v>
      </c>
      <c r="F2" s="138">
        <v>0</v>
      </c>
      <c r="G2" s="138">
        <v>0</v>
      </c>
      <c r="H2" s="138">
        <v>0</v>
      </c>
      <c r="I2" s="138">
        <v>0</v>
      </c>
      <c r="J2" s="139">
        <v>0</v>
      </c>
      <c r="K2" s="139">
        <v>0</v>
      </c>
      <c r="L2" s="139">
        <v>0</v>
      </c>
      <c r="M2" s="140">
        <v>0</v>
      </c>
      <c r="N2" s="140">
        <v>0</v>
      </c>
      <c r="O2" s="140"/>
      <c r="P2" s="138">
        <v>0</v>
      </c>
      <c r="Q2" s="140">
        <v>0</v>
      </c>
      <c r="R2" s="140">
        <v>0</v>
      </c>
      <c r="S2" s="140">
        <v>0</v>
      </c>
      <c r="T2" s="140">
        <v>0</v>
      </c>
      <c r="U2" s="140">
        <v>0</v>
      </c>
      <c r="V2" s="141">
        <v>0</v>
      </c>
      <c r="W2" s="140">
        <v>0</v>
      </c>
      <c r="X2" s="140">
        <v>0</v>
      </c>
      <c r="Y2" s="140">
        <v>0</v>
      </c>
      <c r="Z2" s="140">
        <v>0</v>
      </c>
      <c r="AA2" s="140">
        <v>0</v>
      </c>
      <c r="AB2" s="140">
        <v>0</v>
      </c>
      <c r="AC2" s="140">
        <v>0</v>
      </c>
      <c r="AD2" s="140">
        <v>0</v>
      </c>
      <c r="AE2" s="140">
        <v>0</v>
      </c>
      <c r="AF2" s="140">
        <v>0</v>
      </c>
      <c r="AG2" s="140">
        <v>0</v>
      </c>
      <c r="AH2" s="140">
        <v>0</v>
      </c>
      <c r="AI2" s="140">
        <v>0</v>
      </c>
      <c r="AJ2" s="140">
        <v>0</v>
      </c>
      <c r="AK2" s="140">
        <v>0</v>
      </c>
      <c r="AL2" s="140">
        <v>0</v>
      </c>
      <c r="AM2" s="40">
        <v>0</v>
      </c>
    </row>
    <row r="3" spans="1:39" ht="15" thickBot="1" x14ac:dyDescent="0.4">
      <c r="A3" s="36">
        <v>7</v>
      </c>
      <c r="B3" s="65" t="s">
        <v>54</v>
      </c>
      <c r="C3" s="42">
        <v>916775</v>
      </c>
      <c r="D3" s="129">
        <v>0</v>
      </c>
      <c r="E3" s="35">
        <v>916775</v>
      </c>
      <c r="F3" s="42">
        <v>1025027</v>
      </c>
      <c r="G3" s="42">
        <v>0</v>
      </c>
      <c r="H3" s="34">
        <v>1025027</v>
      </c>
      <c r="I3" s="34">
        <v>-108252</v>
      </c>
      <c r="J3" s="42">
        <v>30459.3</v>
      </c>
      <c r="K3" s="42">
        <v>0</v>
      </c>
      <c r="L3" s="42">
        <v>0</v>
      </c>
      <c r="M3" s="42">
        <v>0</v>
      </c>
      <c r="N3" s="42">
        <v>0</v>
      </c>
      <c r="O3" s="42"/>
      <c r="P3" s="34">
        <v>-138711.29999999999</v>
      </c>
      <c r="Q3" s="148"/>
      <c r="R3" s="148"/>
      <c r="S3" s="41">
        <v>138711.29999999999</v>
      </c>
      <c r="T3" s="151"/>
      <c r="U3" s="151"/>
      <c r="V3" s="35"/>
      <c r="W3" s="160"/>
      <c r="X3" s="148"/>
      <c r="Y3" s="148"/>
      <c r="Z3" s="35"/>
      <c r="AA3" s="148"/>
      <c r="AB3" s="148"/>
      <c r="AC3" s="34"/>
      <c r="AD3" s="34"/>
      <c r="AE3" s="148"/>
      <c r="AF3" s="160"/>
      <c r="AG3" s="160"/>
      <c r="AH3" s="160"/>
      <c r="AI3" s="160"/>
      <c r="AJ3" s="34"/>
      <c r="AK3" s="174"/>
      <c r="AL3" s="143"/>
      <c r="AM3" s="67">
        <v>0</v>
      </c>
    </row>
    <row r="4" spans="1:39" ht="15" thickBot="1" x14ac:dyDescent="0.4">
      <c r="A4" s="36">
        <v>14</v>
      </c>
      <c r="B4" s="65" t="s">
        <v>55</v>
      </c>
      <c r="C4" s="42">
        <v>224550</v>
      </c>
      <c r="D4" s="129">
        <v>0</v>
      </c>
      <c r="E4" s="10">
        <v>224550</v>
      </c>
      <c r="F4" s="42">
        <v>1200997</v>
      </c>
      <c r="G4" s="42">
        <v>13076</v>
      </c>
      <c r="H4" s="15">
        <v>1214073</v>
      </c>
      <c r="I4" s="15">
        <v>-989523</v>
      </c>
      <c r="J4" s="42">
        <v>77916.800000000003</v>
      </c>
      <c r="K4" s="42">
        <v>0</v>
      </c>
      <c r="L4" s="42">
        <v>0</v>
      </c>
      <c r="M4" s="42">
        <v>0</v>
      </c>
      <c r="N4" s="42">
        <v>0</v>
      </c>
      <c r="O4" s="42"/>
      <c r="P4" s="15">
        <v>-1067439.8</v>
      </c>
      <c r="Q4" s="149"/>
      <c r="R4" s="149"/>
      <c r="S4" s="132">
        <v>1067439.8</v>
      </c>
      <c r="T4" s="151"/>
      <c r="U4" s="151"/>
      <c r="V4" s="35"/>
      <c r="W4" s="159"/>
      <c r="X4" s="149"/>
      <c r="Y4" s="149"/>
      <c r="Z4" s="10"/>
      <c r="AA4" s="149"/>
      <c r="AB4" s="149"/>
      <c r="AC4" s="15"/>
      <c r="AD4" s="15"/>
      <c r="AE4" s="149"/>
      <c r="AF4" s="159"/>
      <c r="AG4" s="159"/>
      <c r="AH4" s="159"/>
      <c r="AI4" s="159"/>
      <c r="AJ4" s="15"/>
      <c r="AK4" s="174"/>
      <c r="AL4" s="144"/>
      <c r="AM4" s="67">
        <v>0</v>
      </c>
    </row>
    <row r="5" spans="1:39" ht="15" thickBot="1" x14ac:dyDescent="0.4">
      <c r="A5" s="36">
        <v>63</v>
      </c>
      <c r="B5" s="65" t="s">
        <v>56</v>
      </c>
      <c r="C5" s="42">
        <v>143536</v>
      </c>
      <c r="D5" s="129">
        <v>0</v>
      </c>
      <c r="E5" s="10">
        <v>143536</v>
      </c>
      <c r="F5" s="42">
        <v>1214292</v>
      </c>
      <c r="G5" s="42">
        <v>0</v>
      </c>
      <c r="H5" s="15">
        <v>1214292</v>
      </c>
      <c r="I5" s="15">
        <v>-1070756</v>
      </c>
      <c r="J5" s="42">
        <v>0</v>
      </c>
      <c r="K5" s="42">
        <v>0</v>
      </c>
      <c r="L5" s="42">
        <v>0</v>
      </c>
      <c r="M5" s="42">
        <v>0</v>
      </c>
      <c r="N5" s="42">
        <v>0</v>
      </c>
      <c r="O5" s="42"/>
      <c r="P5" s="15">
        <v>-1070756</v>
      </c>
      <c r="Q5" s="149"/>
      <c r="R5" s="149">
        <v>169179</v>
      </c>
      <c r="S5" s="132">
        <v>901577</v>
      </c>
      <c r="T5" s="151"/>
      <c r="U5" s="151"/>
      <c r="V5" s="35"/>
      <c r="W5" s="159"/>
      <c r="X5" s="149"/>
      <c r="Y5" s="149"/>
      <c r="Z5" s="10"/>
      <c r="AA5" s="149"/>
      <c r="AB5" s="149"/>
      <c r="AC5" s="15"/>
      <c r="AD5" s="15"/>
      <c r="AE5" s="149"/>
      <c r="AF5" s="159"/>
      <c r="AG5" s="159"/>
      <c r="AH5" s="159"/>
      <c r="AI5" s="159"/>
      <c r="AJ5" s="15"/>
      <c r="AK5" s="174"/>
      <c r="AL5" s="144"/>
      <c r="AM5" s="67">
        <v>0</v>
      </c>
    </row>
    <row r="6" spans="1:39" ht="15" thickBot="1" x14ac:dyDescent="0.4">
      <c r="A6" s="36">
        <v>70</v>
      </c>
      <c r="B6" s="65" t="s">
        <v>57</v>
      </c>
      <c r="C6" s="42">
        <v>349308</v>
      </c>
      <c r="D6" s="129">
        <v>0</v>
      </c>
      <c r="E6" s="10">
        <v>349308</v>
      </c>
      <c r="F6" s="42">
        <v>725172</v>
      </c>
      <c r="G6" s="42">
        <v>0</v>
      </c>
      <c r="H6" s="15">
        <v>725172</v>
      </c>
      <c r="I6" s="15">
        <v>-375864</v>
      </c>
      <c r="J6" s="42">
        <v>211913</v>
      </c>
      <c r="K6" s="42">
        <v>0</v>
      </c>
      <c r="L6" s="42">
        <v>0</v>
      </c>
      <c r="M6" s="42">
        <v>0</v>
      </c>
      <c r="N6" s="42">
        <v>20000</v>
      </c>
      <c r="O6" s="42"/>
      <c r="P6" s="15">
        <v>-607777</v>
      </c>
      <c r="Q6" s="148"/>
      <c r="R6" s="149"/>
      <c r="S6" s="132">
        <v>607777</v>
      </c>
      <c r="T6" s="151"/>
      <c r="U6" s="151"/>
      <c r="V6" s="35"/>
      <c r="W6" s="159"/>
      <c r="X6" s="149"/>
      <c r="Y6" s="149"/>
      <c r="Z6" s="35"/>
      <c r="AA6" s="149"/>
      <c r="AB6" s="149"/>
      <c r="AC6" s="15"/>
      <c r="AD6" s="15"/>
      <c r="AE6" s="149"/>
      <c r="AF6" s="159"/>
      <c r="AG6" s="159"/>
      <c r="AH6" s="159"/>
      <c r="AI6" s="159"/>
      <c r="AJ6" s="15"/>
      <c r="AK6" s="174"/>
      <c r="AL6" s="144"/>
      <c r="AM6" s="67">
        <v>0</v>
      </c>
    </row>
    <row r="7" spans="1:39" ht="15" thickBot="1" x14ac:dyDescent="0.4">
      <c r="A7" s="36">
        <v>84</v>
      </c>
      <c r="B7" s="65" t="s">
        <v>58</v>
      </c>
      <c r="C7" s="42">
        <v>453998</v>
      </c>
      <c r="D7" s="129">
        <v>0</v>
      </c>
      <c r="E7" s="10">
        <v>453998</v>
      </c>
      <c r="F7" s="42">
        <v>274479</v>
      </c>
      <c r="G7" s="42">
        <v>0</v>
      </c>
      <c r="H7" s="15">
        <v>274479</v>
      </c>
      <c r="I7" s="15">
        <v>179519</v>
      </c>
      <c r="J7" s="42">
        <v>0</v>
      </c>
      <c r="K7" s="42">
        <v>0</v>
      </c>
      <c r="L7" s="42">
        <v>0</v>
      </c>
      <c r="M7" s="42">
        <v>0</v>
      </c>
      <c r="N7" s="42">
        <v>0</v>
      </c>
      <c r="O7" s="42"/>
      <c r="P7" s="15">
        <v>179519</v>
      </c>
      <c r="Q7" s="148"/>
      <c r="R7" s="149"/>
      <c r="S7" s="132">
        <v>0</v>
      </c>
      <c r="T7" s="151"/>
      <c r="U7" s="151"/>
      <c r="V7" s="35"/>
      <c r="W7" s="159"/>
      <c r="X7" s="149"/>
      <c r="Y7" s="149"/>
      <c r="Z7" s="10"/>
      <c r="AA7" s="149"/>
      <c r="AB7" s="149"/>
      <c r="AC7" s="15"/>
      <c r="AD7" s="15"/>
      <c r="AE7" s="149"/>
      <c r="AF7" s="159"/>
      <c r="AG7" s="159"/>
      <c r="AH7" s="159"/>
      <c r="AI7" s="159"/>
      <c r="AJ7" s="15"/>
      <c r="AK7" s="174"/>
      <c r="AL7" s="144"/>
      <c r="AM7" s="67">
        <v>179519</v>
      </c>
    </row>
    <row r="8" spans="1:39" ht="15" thickBot="1" x14ac:dyDescent="0.4">
      <c r="A8" s="36">
        <v>91</v>
      </c>
      <c r="B8" s="65" t="s">
        <v>59</v>
      </c>
      <c r="C8" s="42">
        <v>884260</v>
      </c>
      <c r="D8" s="129">
        <v>0</v>
      </c>
      <c r="E8" s="10">
        <v>884260</v>
      </c>
      <c r="F8" s="42">
        <v>251709</v>
      </c>
      <c r="G8" s="42">
        <v>0</v>
      </c>
      <c r="H8" s="15">
        <v>251709</v>
      </c>
      <c r="I8" s="15">
        <v>632551</v>
      </c>
      <c r="J8" s="42">
        <v>25197</v>
      </c>
      <c r="K8" s="42">
        <v>0</v>
      </c>
      <c r="L8" s="42">
        <v>0</v>
      </c>
      <c r="M8" s="42">
        <v>7598.97</v>
      </c>
      <c r="N8" s="42">
        <v>0</v>
      </c>
      <c r="O8" s="42"/>
      <c r="P8" s="15">
        <v>599755.03</v>
      </c>
      <c r="Q8" s="148"/>
      <c r="R8" s="149"/>
      <c r="S8" s="132">
        <v>32795.97</v>
      </c>
      <c r="T8" s="152"/>
      <c r="U8" s="152"/>
      <c r="V8" s="10"/>
      <c r="W8" s="159"/>
      <c r="X8" s="149"/>
      <c r="Y8" s="149"/>
      <c r="Z8" s="10"/>
      <c r="AA8" s="149"/>
      <c r="AB8" s="149"/>
      <c r="AC8" s="15"/>
      <c r="AD8" s="15"/>
      <c r="AE8" s="149"/>
      <c r="AF8" s="159"/>
      <c r="AG8" s="159"/>
      <c r="AH8" s="159"/>
      <c r="AI8" s="159"/>
      <c r="AJ8" s="15"/>
      <c r="AK8" s="174"/>
      <c r="AL8" s="144"/>
      <c r="AM8" s="67">
        <v>632551</v>
      </c>
    </row>
    <row r="9" spans="1:39" ht="15" thickBot="1" x14ac:dyDescent="0.4">
      <c r="A9" s="36">
        <v>105</v>
      </c>
      <c r="B9" s="65" t="s">
        <v>60</v>
      </c>
      <c r="C9" s="42">
        <v>213550</v>
      </c>
      <c r="D9" s="129">
        <v>0</v>
      </c>
      <c r="E9" s="10">
        <v>213550</v>
      </c>
      <c r="F9" s="42">
        <v>921484</v>
      </c>
      <c r="G9" s="42">
        <v>0</v>
      </c>
      <c r="H9" s="15">
        <v>921484</v>
      </c>
      <c r="I9" s="15">
        <v>-707934</v>
      </c>
      <c r="J9" s="42">
        <v>59855.8</v>
      </c>
      <c r="K9" s="42">
        <v>0</v>
      </c>
      <c r="L9" s="42">
        <v>0</v>
      </c>
      <c r="M9" s="42">
        <v>0</v>
      </c>
      <c r="N9" s="42">
        <v>10960</v>
      </c>
      <c r="O9" s="42"/>
      <c r="P9" s="15">
        <v>-778749.8</v>
      </c>
      <c r="Q9" s="148"/>
      <c r="R9" s="149"/>
      <c r="S9" s="132">
        <v>778749.8</v>
      </c>
      <c r="T9" s="152"/>
      <c r="U9" s="152"/>
      <c r="V9" s="10"/>
      <c r="W9" s="159"/>
      <c r="X9" s="149"/>
      <c r="Y9" s="149"/>
      <c r="Z9" s="10"/>
      <c r="AA9" s="149"/>
      <c r="AB9" s="149"/>
      <c r="AC9" s="15"/>
      <c r="AD9" s="15"/>
      <c r="AE9" s="149"/>
      <c r="AF9" s="159"/>
      <c r="AG9" s="159"/>
      <c r="AH9" s="159"/>
      <c r="AI9" s="159"/>
      <c r="AJ9" s="15"/>
      <c r="AK9" s="174"/>
      <c r="AL9" s="144"/>
      <c r="AM9" s="67">
        <v>0</v>
      </c>
    </row>
    <row r="10" spans="1:39" ht="15" thickBot="1" x14ac:dyDescent="0.4">
      <c r="A10" s="36">
        <v>112</v>
      </c>
      <c r="B10" s="65" t="s">
        <v>61</v>
      </c>
      <c r="C10" s="42">
        <v>3168373</v>
      </c>
      <c r="D10" s="129">
        <v>0</v>
      </c>
      <c r="E10" s="10">
        <v>3168373</v>
      </c>
      <c r="F10" s="42">
        <v>1354059</v>
      </c>
      <c r="G10" s="42">
        <v>0</v>
      </c>
      <c r="H10" s="15">
        <v>1354059</v>
      </c>
      <c r="I10" s="15">
        <v>1814314</v>
      </c>
      <c r="J10" s="42">
        <v>144075</v>
      </c>
      <c r="K10" s="42">
        <v>13076</v>
      </c>
      <c r="L10" s="42">
        <v>0</v>
      </c>
      <c r="M10" s="42">
        <v>0</v>
      </c>
      <c r="N10" s="42">
        <v>0</v>
      </c>
      <c r="O10" s="42"/>
      <c r="P10" s="15">
        <v>1657163</v>
      </c>
      <c r="Q10" s="148"/>
      <c r="R10" s="149"/>
      <c r="S10" s="132">
        <v>157151</v>
      </c>
      <c r="T10" s="152"/>
      <c r="U10" s="152"/>
      <c r="V10" s="10"/>
      <c r="W10" s="159"/>
      <c r="X10" s="149"/>
      <c r="Y10" s="149"/>
      <c r="Z10" s="10"/>
      <c r="AA10" s="149"/>
      <c r="AB10" s="149"/>
      <c r="AC10" s="15"/>
      <c r="AD10" s="15"/>
      <c r="AE10" s="149"/>
      <c r="AF10" s="159"/>
      <c r="AG10" s="159"/>
      <c r="AH10" s="159"/>
      <c r="AI10" s="159"/>
      <c r="AJ10" s="15"/>
      <c r="AK10" s="174"/>
      <c r="AL10" s="144"/>
      <c r="AM10" s="67">
        <v>1814314</v>
      </c>
    </row>
    <row r="11" spans="1:39" ht="15" thickBot="1" x14ac:dyDescent="0.4">
      <c r="A11" s="36">
        <v>119</v>
      </c>
      <c r="B11" s="65" t="s">
        <v>62</v>
      </c>
      <c r="C11" s="42">
        <v>1067276</v>
      </c>
      <c r="D11" s="129">
        <v>0</v>
      </c>
      <c r="E11" s="10">
        <v>1067276</v>
      </c>
      <c r="F11" s="42">
        <v>1390444</v>
      </c>
      <c r="G11" s="42">
        <v>0</v>
      </c>
      <c r="H11" s="15">
        <v>1390444</v>
      </c>
      <c r="I11" s="15">
        <v>-323168</v>
      </c>
      <c r="J11" s="42">
        <v>34888</v>
      </c>
      <c r="K11" s="42">
        <v>0</v>
      </c>
      <c r="L11" s="42">
        <v>0</v>
      </c>
      <c r="M11" s="42">
        <v>0</v>
      </c>
      <c r="N11" s="42">
        <v>0</v>
      </c>
      <c r="O11" s="42"/>
      <c r="P11" s="15">
        <v>-358056</v>
      </c>
      <c r="Q11" s="148"/>
      <c r="R11" s="149"/>
      <c r="S11" s="132">
        <v>358056</v>
      </c>
      <c r="T11" s="152"/>
      <c r="U11" s="152"/>
      <c r="V11" s="10"/>
      <c r="W11" s="159"/>
      <c r="X11" s="156"/>
      <c r="Y11" s="149"/>
      <c r="Z11" s="10"/>
      <c r="AA11" s="149"/>
      <c r="AB11" s="149"/>
      <c r="AC11" s="15"/>
      <c r="AD11" s="15"/>
      <c r="AE11" s="149"/>
      <c r="AF11" s="159"/>
      <c r="AG11" s="159"/>
      <c r="AH11" s="159"/>
      <c r="AI11" s="159"/>
      <c r="AJ11" s="15"/>
      <c r="AK11" s="174"/>
      <c r="AL11" s="144"/>
      <c r="AM11" s="67">
        <v>0</v>
      </c>
    </row>
    <row r="12" spans="1:39" ht="15" thickBot="1" x14ac:dyDescent="0.4">
      <c r="A12" s="36">
        <v>140</v>
      </c>
      <c r="B12" s="65" t="s">
        <v>63</v>
      </c>
      <c r="C12" s="42">
        <v>402325</v>
      </c>
      <c r="D12" s="129">
        <v>0</v>
      </c>
      <c r="E12" s="10">
        <v>402325</v>
      </c>
      <c r="F12" s="42">
        <v>1583202</v>
      </c>
      <c r="G12" s="42">
        <v>0</v>
      </c>
      <c r="H12" s="15">
        <v>1583202</v>
      </c>
      <c r="I12" s="15">
        <v>-1180877</v>
      </c>
      <c r="J12" s="42">
        <v>940720.15</v>
      </c>
      <c r="K12" s="42">
        <v>0</v>
      </c>
      <c r="L12" s="42">
        <v>0</v>
      </c>
      <c r="M12" s="42">
        <v>0</v>
      </c>
      <c r="N12" s="42">
        <v>0</v>
      </c>
      <c r="O12" s="42"/>
      <c r="P12" s="15">
        <v>-2121597.15</v>
      </c>
      <c r="Q12" s="148"/>
      <c r="R12" s="149"/>
      <c r="S12" s="132">
        <v>2121597.15</v>
      </c>
      <c r="T12" s="152"/>
      <c r="U12" s="152"/>
      <c r="V12" s="10"/>
      <c r="W12" s="159"/>
      <c r="X12" s="149"/>
      <c r="Y12" s="149"/>
      <c r="Z12" s="10"/>
      <c r="AA12" s="149"/>
      <c r="AB12" s="149"/>
      <c r="AC12" s="15"/>
      <c r="AD12" s="15"/>
      <c r="AE12" s="149"/>
      <c r="AF12" s="159"/>
      <c r="AG12" s="159"/>
      <c r="AH12" s="159"/>
      <c r="AI12" s="159"/>
      <c r="AJ12" s="15"/>
      <c r="AK12" s="174"/>
      <c r="AL12" s="144"/>
      <c r="AM12" s="67">
        <v>0</v>
      </c>
    </row>
    <row r="13" spans="1:39" ht="15" thickBot="1" x14ac:dyDescent="0.4">
      <c r="A13" s="36">
        <v>147</v>
      </c>
      <c r="B13" s="65" t="s">
        <v>64</v>
      </c>
      <c r="C13" s="42">
        <v>14724976</v>
      </c>
      <c r="D13" s="129">
        <v>0</v>
      </c>
      <c r="E13" s="10">
        <v>14724976</v>
      </c>
      <c r="F13" s="42">
        <v>7477988</v>
      </c>
      <c r="G13" s="42">
        <v>0</v>
      </c>
      <c r="H13" s="15">
        <v>7477988</v>
      </c>
      <c r="I13" s="15">
        <v>7246988</v>
      </c>
      <c r="J13" s="42">
        <v>4771137.9000000004</v>
      </c>
      <c r="K13" s="42">
        <v>783942</v>
      </c>
      <c r="L13" s="42">
        <v>0</v>
      </c>
      <c r="M13" s="42">
        <v>22796.91</v>
      </c>
      <c r="N13" s="42">
        <v>0</v>
      </c>
      <c r="O13" s="42"/>
      <c r="P13" s="15">
        <v>1669111.19</v>
      </c>
      <c r="Q13" s="148"/>
      <c r="R13" s="149"/>
      <c r="S13" s="132">
        <v>5577876.8099999996</v>
      </c>
      <c r="T13" s="152"/>
      <c r="U13" s="152"/>
      <c r="V13" s="10"/>
      <c r="W13" s="159"/>
      <c r="X13" s="149"/>
      <c r="Y13" s="149"/>
      <c r="Z13" s="10"/>
      <c r="AA13" s="149"/>
      <c r="AB13" s="149"/>
      <c r="AC13" s="15"/>
      <c r="AD13" s="15"/>
      <c r="AE13" s="149"/>
      <c r="AF13" s="159"/>
      <c r="AG13" s="159"/>
      <c r="AH13" s="159"/>
      <c r="AI13" s="159"/>
      <c r="AJ13" s="15"/>
      <c r="AK13" s="174"/>
      <c r="AL13" s="144"/>
      <c r="AM13" s="67">
        <v>7246988</v>
      </c>
    </row>
    <row r="14" spans="1:39" ht="15" thickBot="1" x14ac:dyDescent="0.4">
      <c r="A14" s="36">
        <v>154</v>
      </c>
      <c r="B14" s="65" t="s">
        <v>65</v>
      </c>
      <c r="C14" s="42">
        <v>429932</v>
      </c>
      <c r="D14" s="129">
        <v>16448</v>
      </c>
      <c r="E14" s="10">
        <v>446380</v>
      </c>
      <c r="F14" s="42">
        <v>682830</v>
      </c>
      <c r="G14" s="42">
        <v>0</v>
      </c>
      <c r="H14" s="15">
        <v>682830</v>
      </c>
      <c r="I14" s="15">
        <v>-236450</v>
      </c>
      <c r="J14" s="42">
        <v>18090</v>
      </c>
      <c r="K14" s="42">
        <v>0</v>
      </c>
      <c r="L14" s="42">
        <v>0</v>
      </c>
      <c r="M14" s="42">
        <v>0</v>
      </c>
      <c r="N14" s="42">
        <v>106267</v>
      </c>
      <c r="O14" s="42"/>
      <c r="P14" s="15">
        <v>-360807</v>
      </c>
      <c r="Q14" s="148"/>
      <c r="R14" s="149"/>
      <c r="S14" s="132">
        <v>360807</v>
      </c>
      <c r="T14" s="152"/>
      <c r="U14" s="152"/>
      <c r="V14" s="10"/>
      <c r="W14" s="159"/>
      <c r="X14" s="149"/>
      <c r="Y14" s="149"/>
      <c r="Z14" s="10"/>
      <c r="AA14" s="149"/>
      <c r="AB14" s="149"/>
      <c r="AC14" s="15"/>
      <c r="AD14" s="15"/>
      <c r="AE14" s="149"/>
      <c r="AF14" s="159"/>
      <c r="AG14" s="159"/>
      <c r="AH14" s="159"/>
      <c r="AI14" s="159"/>
      <c r="AJ14" s="15"/>
      <c r="AK14" s="174"/>
      <c r="AL14" s="144"/>
      <c r="AM14" s="67">
        <v>0</v>
      </c>
    </row>
    <row r="15" spans="1:39" ht="15" thickBot="1" x14ac:dyDescent="0.4">
      <c r="A15" s="36">
        <v>161</v>
      </c>
      <c r="B15" s="65" t="s">
        <v>66</v>
      </c>
      <c r="C15" s="42">
        <v>459089</v>
      </c>
      <c r="D15" s="129">
        <v>0</v>
      </c>
      <c r="E15" s="10">
        <v>459089</v>
      </c>
      <c r="F15" s="42">
        <v>330548</v>
      </c>
      <c r="G15" s="42">
        <v>0</v>
      </c>
      <c r="H15" s="15">
        <v>330548</v>
      </c>
      <c r="I15" s="15">
        <v>128541</v>
      </c>
      <c r="J15" s="42">
        <v>0</v>
      </c>
      <c r="K15" s="42">
        <v>0</v>
      </c>
      <c r="L15" s="42">
        <v>0</v>
      </c>
      <c r="M15" s="42">
        <v>0</v>
      </c>
      <c r="N15" s="42">
        <v>0</v>
      </c>
      <c r="O15" s="42"/>
      <c r="P15" s="15">
        <v>128541</v>
      </c>
      <c r="Q15" s="148"/>
      <c r="R15" s="149"/>
      <c r="S15" s="132">
        <v>0</v>
      </c>
      <c r="T15" s="151"/>
      <c r="U15" s="151"/>
      <c r="V15" s="35"/>
      <c r="W15" s="159"/>
      <c r="X15" s="149"/>
      <c r="Y15" s="149"/>
      <c r="Z15" s="10"/>
      <c r="AA15" s="156"/>
      <c r="AB15" s="149"/>
      <c r="AC15" s="15"/>
      <c r="AD15" s="15"/>
      <c r="AE15" s="149"/>
      <c r="AF15" s="159"/>
      <c r="AG15" s="159"/>
      <c r="AH15" s="159"/>
      <c r="AI15" s="159"/>
      <c r="AJ15" s="15"/>
      <c r="AK15" s="174"/>
      <c r="AL15" s="144"/>
      <c r="AM15" s="67">
        <v>128541</v>
      </c>
    </row>
    <row r="16" spans="1:39" ht="15" thickBot="1" x14ac:dyDescent="0.4">
      <c r="A16" s="36">
        <v>2450</v>
      </c>
      <c r="B16" s="65" t="s">
        <v>67</v>
      </c>
      <c r="C16" s="42">
        <v>2209838</v>
      </c>
      <c r="D16" s="129">
        <v>21300</v>
      </c>
      <c r="E16" s="10">
        <v>2231138</v>
      </c>
      <c r="F16" s="42">
        <v>612032</v>
      </c>
      <c r="G16" s="42">
        <v>0</v>
      </c>
      <c r="H16" s="15">
        <v>612032</v>
      </c>
      <c r="I16" s="15">
        <v>1619106</v>
      </c>
      <c r="J16" s="42">
        <v>189945</v>
      </c>
      <c r="K16" s="42">
        <v>65380</v>
      </c>
      <c r="L16" s="42">
        <v>50952</v>
      </c>
      <c r="M16" s="42">
        <v>0</v>
      </c>
      <c r="N16" s="42">
        <v>0</v>
      </c>
      <c r="O16" s="42"/>
      <c r="P16" s="15">
        <v>1312829</v>
      </c>
      <c r="Q16" s="148"/>
      <c r="R16" s="149"/>
      <c r="S16" s="132">
        <v>306277</v>
      </c>
      <c r="T16" s="152"/>
      <c r="U16" s="152"/>
      <c r="V16" s="10"/>
      <c r="W16" s="159"/>
      <c r="X16" s="149"/>
      <c r="Y16" s="149"/>
      <c r="Z16" s="10"/>
      <c r="AA16" s="149"/>
      <c r="AB16" s="149"/>
      <c r="AC16" s="15"/>
      <c r="AD16" s="15"/>
      <c r="AE16" s="149"/>
      <c r="AF16" s="159"/>
      <c r="AG16" s="159"/>
      <c r="AH16" s="159"/>
      <c r="AI16" s="159"/>
      <c r="AJ16" s="15"/>
      <c r="AK16" s="174"/>
      <c r="AL16" s="144"/>
      <c r="AM16" s="67">
        <v>1619106</v>
      </c>
    </row>
    <row r="17" spans="1:39" ht="15" thickBot="1" x14ac:dyDescent="0.4">
      <c r="A17" s="36">
        <v>170</v>
      </c>
      <c r="B17" s="65" t="s">
        <v>68</v>
      </c>
      <c r="C17" s="42">
        <v>513225</v>
      </c>
      <c r="D17" s="129">
        <v>0</v>
      </c>
      <c r="E17" s="10">
        <v>513225</v>
      </c>
      <c r="F17" s="42">
        <v>1373074</v>
      </c>
      <c r="G17" s="42">
        <v>0</v>
      </c>
      <c r="H17" s="15">
        <v>1373074</v>
      </c>
      <c r="I17" s="15">
        <v>-859849</v>
      </c>
      <c r="J17" s="42">
        <v>445147</v>
      </c>
      <c r="K17" s="42">
        <v>197046</v>
      </c>
      <c r="L17" s="42">
        <v>0</v>
      </c>
      <c r="M17" s="42">
        <v>0</v>
      </c>
      <c r="N17" s="42">
        <v>0</v>
      </c>
      <c r="O17" s="42"/>
      <c r="P17" s="15">
        <v>-1502042</v>
      </c>
      <c r="Q17" s="148"/>
      <c r="R17" s="149"/>
      <c r="S17" s="132">
        <v>1502042</v>
      </c>
      <c r="T17" s="152"/>
      <c r="U17" s="152"/>
      <c r="V17" s="10"/>
      <c r="W17" s="159"/>
      <c r="X17" s="149"/>
      <c r="Y17" s="149"/>
      <c r="Z17" s="10"/>
      <c r="AA17" s="156"/>
      <c r="AB17" s="149"/>
      <c r="AC17" s="15"/>
      <c r="AD17" s="15"/>
      <c r="AE17" s="149"/>
      <c r="AF17" s="159"/>
      <c r="AG17" s="159"/>
      <c r="AH17" s="159"/>
      <c r="AI17" s="159"/>
      <c r="AJ17" s="15"/>
      <c r="AK17" s="174"/>
      <c r="AL17" s="144"/>
      <c r="AM17" s="67">
        <v>0</v>
      </c>
    </row>
    <row r="18" spans="1:39" ht="15" thickBot="1" x14ac:dyDescent="0.4">
      <c r="A18" s="36">
        <v>182</v>
      </c>
      <c r="B18" s="65" t="s">
        <v>69</v>
      </c>
      <c r="C18" s="42">
        <v>9883688</v>
      </c>
      <c r="D18" s="129">
        <v>0</v>
      </c>
      <c r="E18" s="10">
        <v>9883688</v>
      </c>
      <c r="F18" s="42">
        <v>1161677</v>
      </c>
      <c r="G18" s="42">
        <v>0</v>
      </c>
      <c r="H18" s="15">
        <v>1161677</v>
      </c>
      <c r="I18" s="15">
        <v>8722011</v>
      </c>
      <c r="J18" s="42">
        <v>389648.3</v>
      </c>
      <c r="K18" s="42">
        <v>39228</v>
      </c>
      <c r="L18" s="42">
        <v>9264</v>
      </c>
      <c r="M18" s="42">
        <v>0</v>
      </c>
      <c r="N18" s="42">
        <v>0</v>
      </c>
      <c r="O18" s="42"/>
      <c r="P18" s="15">
        <v>8283870.7000000002</v>
      </c>
      <c r="Q18" s="148"/>
      <c r="R18" s="149"/>
      <c r="S18" s="132">
        <v>438140.3</v>
      </c>
      <c r="T18" s="152"/>
      <c r="U18" s="152"/>
      <c r="V18" s="10"/>
      <c r="W18" s="159"/>
      <c r="X18" s="149"/>
      <c r="Y18" s="149"/>
      <c r="Z18" s="10"/>
      <c r="AA18" s="149"/>
      <c r="AB18" s="149"/>
      <c r="AC18" s="15"/>
      <c r="AD18" s="15"/>
      <c r="AE18" s="149"/>
      <c r="AF18" s="159"/>
      <c r="AG18" s="159"/>
      <c r="AH18" s="159"/>
      <c r="AI18" s="159"/>
      <c r="AJ18" s="15"/>
      <c r="AK18" s="174"/>
      <c r="AL18" s="144"/>
      <c r="AM18" s="67">
        <v>8722011</v>
      </c>
    </row>
    <row r="19" spans="1:39" ht="15" thickBot="1" x14ac:dyDescent="0.4">
      <c r="A19" s="36">
        <v>196</v>
      </c>
      <c r="B19" s="65" t="s">
        <v>70</v>
      </c>
      <c r="C19" s="42">
        <v>732756</v>
      </c>
      <c r="D19" s="129">
        <v>0</v>
      </c>
      <c r="E19" s="35">
        <v>732756</v>
      </c>
      <c r="F19" s="42">
        <v>573374</v>
      </c>
      <c r="G19" s="42">
        <v>13076</v>
      </c>
      <c r="H19" s="34">
        <v>586450</v>
      </c>
      <c r="I19" s="34">
        <v>146306</v>
      </c>
      <c r="J19" s="42">
        <v>163780.5</v>
      </c>
      <c r="K19" s="42">
        <v>0</v>
      </c>
      <c r="L19" s="42">
        <v>0</v>
      </c>
      <c r="M19" s="42">
        <v>0</v>
      </c>
      <c r="N19" s="42">
        <v>0</v>
      </c>
      <c r="O19" s="42"/>
      <c r="P19" s="15">
        <v>-17474.5</v>
      </c>
      <c r="Q19" s="148"/>
      <c r="R19" s="149"/>
      <c r="S19" s="132">
        <v>163780.5</v>
      </c>
      <c r="T19" s="151"/>
      <c r="U19" s="151"/>
      <c r="V19" s="35"/>
      <c r="W19" s="160"/>
      <c r="X19" s="148"/>
      <c r="Y19" s="149"/>
      <c r="Z19" s="35"/>
      <c r="AA19" s="170"/>
      <c r="AB19" s="148"/>
      <c r="AC19" s="34"/>
      <c r="AD19" s="34"/>
      <c r="AE19" s="148"/>
      <c r="AF19" s="160"/>
      <c r="AG19" s="182"/>
      <c r="AH19" s="160"/>
      <c r="AI19" s="160"/>
      <c r="AJ19" s="34"/>
      <c r="AK19" s="174"/>
      <c r="AL19" s="143"/>
      <c r="AM19" s="67">
        <v>146306</v>
      </c>
    </row>
    <row r="20" spans="1:39" ht="15" thickBot="1" x14ac:dyDescent="0.4">
      <c r="A20" s="36">
        <v>203</v>
      </c>
      <c r="B20" s="65" t="s">
        <v>71</v>
      </c>
      <c r="C20" s="42">
        <v>1224660</v>
      </c>
      <c r="D20" s="129">
        <v>0</v>
      </c>
      <c r="E20" s="10">
        <v>1224660</v>
      </c>
      <c r="F20" s="42">
        <v>885681</v>
      </c>
      <c r="G20" s="42">
        <v>0</v>
      </c>
      <c r="H20" s="15">
        <v>885681</v>
      </c>
      <c r="I20" s="15">
        <v>338979</v>
      </c>
      <c r="J20" s="42">
        <v>9045</v>
      </c>
      <c r="K20" s="42">
        <v>0</v>
      </c>
      <c r="L20" s="42">
        <v>0</v>
      </c>
      <c r="M20" s="42">
        <v>7598.97</v>
      </c>
      <c r="N20" s="42">
        <v>0</v>
      </c>
      <c r="O20" s="42"/>
      <c r="P20" s="15">
        <v>322335.03000000003</v>
      </c>
      <c r="Q20" s="148"/>
      <c r="R20" s="149"/>
      <c r="S20" s="132">
        <v>16643.97</v>
      </c>
      <c r="T20" s="151"/>
      <c r="U20" s="151"/>
      <c r="V20" s="35"/>
      <c r="W20" s="159"/>
      <c r="X20" s="149"/>
      <c r="Y20" s="149"/>
      <c r="Z20" s="10"/>
      <c r="AA20" s="171"/>
      <c r="AB20" s="149"/>
      <c r="AC20" s="15"/>
      <c r="AD20" s="15"/>
      <c r="AE20" s="149"/>
      <c r="AF20" s="159"/>
      <c r="AG20" s="159"/>
      <c r="AH20" s="159"/>
      <c r="AI20" s="159"/>
      <c r="AJ20" s="15"/>
      <c r="AK20" s="174"/>
      <c r="AL20" s="144"/>
      <c r="AM20" s="67">
        <v>338979</v>
      </c>
    </row>
    <row r="21" spans="1:39" ht="15" thickBot="1" x14ac:dyDescent="0.4">
      <c r="A21" s="36">
        <v>217</v>
      </c>
      <c r="B21" s="65" t="s">
        <v>72</v>
      </c>
      <c r="C21" s="42">
        <v>702389</v>
      </c>
      <c r="D21" s="129">
        <v>0</v>
      </c>
      <c r="E21" s="10">
        <v>702389</v>
      </c>
      <c r="F21" s="42">
        <v>549512</v>
      </c>
      <c r="G21" s="42">
        <v>0</v>
      </c>
      <c r="H21" s="15">
        <v>549512</v>
      </c>
      <c r="I21" s="15">
        <v>152877</v>
      </c>
      <c r="J21" s="42">
        <v>0</v>
      </c>
      <c r="K21" s="42">
        <v>13076</v>
      </c>
      <c r="L21" s="42">
        <v>0</v>
      </c>
      <c r="M21" s="42">
        <v>0</v>
      </c>
      <c r="N21" s="42">
        <v>11953</v>
      </c>
      <c r="O21" s="42"/>
      <c r="P21" s="15">
        <v>127848</v>
      </c>
      <c r="Q21" s="148"/>
      <c r="R21" s="149"/>
      <c r="S21" s="132">
        <v>25029</v>
      </c>
      <c r="T21" s="151"/>
      <c r="U21" s="151"/>
      <c r="V21" s="35"/>
      <c r="W21" s="159"/>
      <c r="X21" s="149"/>
      <c r="Y21" s="149"/>
      <c r="Z21" s="10"/>
      <c r="AA21" s="171"/>
      <c r="AB21" s="149"/>
      <c r="AC21" s="15"/>
      <c r="AD21" s="15"/>
      <c r="AE21" s="149"/>
      <c r="AF21" s="159"/>
      <c r="AG21" s="159"/>
      <c r="AH21" s="159"/>
      <c r="AI21" s="159"/>
      <c r="AJ21" s="15"/>
      <c r="AK21" s="174"/>
      <c r="AL21" s="144"/>
      <c r="AM21" s="67">
        <v>152877</v>
      </c>
    </row>
    <row r="22" spans="1:39" ht="15" thickBot="1" x14ac:dyDescent="0.4">
      <c r="A22" s="36">
        <v>231</v>
      </c>
      <c r="B22" s="65" t="s">
        <v>73</v>
      </c>
      <c r="C22" s="42">
        <v>1696655</v>
      </c>
      <c r="D22" s="129">
        <v>0</v>
      </c>
      <c r="E22" s="10">
        <v>1696655</v>
      </c>
      <c r="F22" s="42">
        <v>962036</v>
      </c>
      <c r="G22" s="42">
        <v>0</v>
      </c>
      <c r="H22" s="15">
        <v>962036</v>
      </c>
      <c r="I22" s="15">
        <v>734619</v>
      </c>
      <c r="J22" s="42">
        <v>0</v>
      </c>
      <c r="K22" s="42">
        <v>0</v>
      </c>
      <c r="L22" s="42">
        <v>0</v>
      </c>
      <c r="M22" s="42">
        <v>0</v>
      </c>
      <c r="N22" s="42">
        <v>0</v>
      </c>
      <c r="O22" s="42"/>
      <c r="P22" s="15">
        <v>734619</v>
      </c>
      <c r="Q22" s="148"/>
      <c r="R22" s="149"/>
      <c r="S22" s="132">
        <v>0</v>
      </c>
      <c r="T22" s="152"/>
      <c r="U22" s="152"/>
      <c r="V22" s="10"/>
      <c r="W22" s="159"/>
      <c r="X22" s="149"/>
      <c r="Y22" s="149"/>
      <c r="Z22" s="10"/>
      <c r="AA22" s="171"/>
      <c r="AB22" s="149"/>
      <c r="AC22" s="15"/>
      <c r="AD22" s="15"/>
      <c r="AE22" s="149"/>
      <c r="AF22" s="159"/>
      <c r="AG22" s="159"/>
      <c r="AH22" s="159"/>
      <c r="AI22" s="159"/>
      <c r="AJ22" s="15"/>
      <c r="AK22" s="174"/>
      <c r="AL22" s="144"/>
      <c r="AM22" s="67">
        <v>734619</v>
      </c>
    </row>
    <row r="23" spans="1:39" ht="15" thickBot="1" x14ac:dyDescent="0.4">
      <c r="A23" s="36">
        <v>245</v>
      </c>
      <c r="B23" s="65" t="s">
        <v>74</v>
      </c>
      <c r="C23" s="42">
        <v>1140230</v>
      </c>
      <c r="D23" s="129">
        <v>0</v>
      </c>
      <c r="E23" s="10">
        <v>1140230</v>
      </c>
      <c r="F23" s="42">
        <v>902992</v>
      </c>
      <c r="G23" s="42">
        <v>0</v>
      </c>
      <c r="H23" s="15">
        <v>902992</v>
      </c>
      <c r="I23" s="15">
        <v>237238</v>
      </c>
      <c r="J23" s="42">
        <v>69130</v>
      </c>
      <c r="K23" s="42">
        <v>21475</v>
      </c>
      <c r="L23" s="42">
        <v>0</v>
      </c>
      <c r="M23" s="42">
        <v>7598.97</v>
      </c>
      <c r="N23" s="42">
        <v>10000</v>
      </c>
      <c r="O23" s="42"/>
      <c r="P23" s="15">
        <v>129034.03</v>
      </c>
      <c r="Q23" s="148"/>
      <c r="R23" s="149"/>
      <c r="S23" s="132">
        <v>108203.97</v>
      </c>
      <c r="T23" s="152"/>
      <c r="U23" s="152"/>
      <c r="V23" s="10"/>
      <c r="W23" s="159"/>
      <c r="X23" s="149"/>
      <c r="Y23" s="149"/>
      <c r="Z23" s="10"/>
      <c r="AA23" s="149"/>
      <c r="AB23" s="149"/>
      <c r="AC23" s="15"/>
      <c r="AD23" s="15"/>
      <c r="AE23" s="149"/>
      <c r="AF23" s="159"/>
      <c r="AG23" s="159"/>
      <c r="AH23" s="159"/>
      <c r="AI23" s="159"/>
      <c r="AJ23" s="15"/>
      <c r="AK23" s="174"/>
      <c r="AL23" s="184"/>
      <c r="AM23" s="67">
        <v>237238</v>
      </c>
    </row>
    <row r="24" spans="1:39" ht="15" thickBot="1" x14ac:dyDescent="0.4">
      <c r="A24" s="36">
        <v>280</v>
      </c>
      <c r="B24" s="65" t="s">
        <v>75</v>
      </c>
      <c r="C24" s="42">
        <v>766089</v>
      </c>
      <c r="D24" s="129">
        <v>0</v>
      </c>
      <c r="E24" s="10">
        <v>766089</v>
      </c>
      <c r="F24" s="42">
        <v>1578311</v>
      </c>
      <c r="G24" s="42">
        <v>0</v>
      </c>
      <c r="H24" s="15">
        <v>1578311</v>
      </c>
      <c r="I24" s="15">
        <v>-812222</v>
      </c>
      <c r="J24" s="42">
        <v>594228.25</v>
      </c>
      <c r="K24" s="42">
        <v>65380</v>
      </c>
      <c r="L24" s="42">
        <v>0</v>
      </c>
      <c r="M24" s="42">
        <v>15197.94</v>
      </c>
      <c r="N24" s="42">
        <v>40122</v>
      </c>
      <c r="O24" s="42"/>
      <c r="P24" s="15">
        <v>-1527150.19</v>
      </c>
      <c r="Q24" s="148"/>
      <c r="R24" s="149"/>
      <c r="S24" s="132">
        <v>1527150.19</v>
      </c>
      <c r="T24" s="151"/>
      <c r="U24" s="151"/>
      <c r="V24" s="35"/>
      <c r="W24" s="159"/>
      <c r="X24" s="149"/>
      <c r="Y24" s="149"/>
      <c r="Z24" s="10"/>
      <c r="AA24" s="171"/>
      <c r="AB24" s="149"/>
      <c r="AC24" s="15"/>
      <c r="AD24" s="15"/>
      <c r="AE24" s="149"/>
      <c r="AF24" s="159"/>
      <c r="AG24" s="159"/>
      <c r="AH24" s="159"/>
      <c r="AI24" s="159"/>
      <c r="AJ24" s="15"/>
      <c r="AK24" s="174"/>
      <c r="AL24" s="144"/>
      <c r="AM24" s="67">
        <v>0</v>
      </c>
    </row>
    <row r="25" spans="1:39" ht="15" thickBot="1" x14ac:dyDescent="0.4">
      <c r="A25" s="36">
        <v>287</v>
      </c>
      <c r="B25" s="65" t="s">
        <v>76</v>
      </c>
      <c r="C25" s="42">
        <v>639852</v>
      </c>
      <c r="D25" s="129">
        <v>0</v>
      </c>
      <c r="E25" s="10">
        <v>639852</v>
      </c>
      <c r="F25" s="42">
        <v>262364</v>
      </c>
      <c r="G25" s="42">
        <v>0</v>
      </c>
      <c r="H25" s="15">
        <v>262364</v>
      </c>
      <c r="I25" s="15">
        <v>377488</v>
      </c>
      <c r="J25" s="42">
        <v>8399</v>
      </c>
      <c r="K25" s="42">
        <v>0</v>
      </c>
      <c r="L25" s="42">
        <v>4632</v>
      </c>
      <c r="M25" s="42">
        <v>0</v>
      </c>
      <c r="N25" s="42">
        <v>0</v>
      </c>
      <c r="O25" s="42"/>
      <c r="P25" s="15">
        <v>364457</v>
      </c>
      <c r="Q25" s="148"/>
      <c r="R25" s="149"/>
      <c r="S25" s="132">
        <v>13031</v>
      </c>
      <c r="T25" s="148"/>
      <c r="U25" s="151"/>
      <c r="V25" s="35"/>
      <c r="W25" s="159"/>
      <c r="X25" s="149"/>
      <c r="Y25" s="149"/>
      <c r="Z25" s="10"/>
      <c r="AA25" s="171"/>
      <c r="AB25" s="149"/>
      <c r="AC25" s="15"/>
      <c r="AD25" s="15"/>
      <c r="AE25" s="149"/>
      <c r="AF25" s="159"/>
      <c r="AG25" s="159"/>
      <c r="AH25" s="159"/>
      <c r="AI25" s="159"/>
      <c r="AJ25" s="15"/>
      <c r="AK25" s="174"/>
      <c r="AL25" s="144"/>
      <c r="AM25" s="67">
        <v>377488</v>
      </c>
    </row>
    <row r="26" spans="1:39" ht="15" thickBot="1" x14ac:dyDescent="0.4">
      <c r="A26" s="36">
        <v>308</v>
      </c>
      <c r="B26" s="65" t="s">
        <v>77</v>
      </c>
      <c r="C26" s="42">
        <v>792047</v>
      </c>
      <c r="D26" s="129">
        <v>0</v>
      </c>
      <c r="E26" s="10">
        <v>792047</v>
      </c>
      <c r="F26" s="42">
        <v>2748824</v>
      </c>
      <c r="G26" s="42">
        <v>0</v>
      </c>
      <c r="H26" s="15">
        <v>2748824</v>
      </c>
      <c r="I26" s="15">
        <v>-1956777</v>
      </c>
      <c r="J26" s="42">
        <v>47034.400000000001</v>
      </c>
      <c r="K26" s="42">
        <v>13076</v>
      </c>
      <c r="L26" s="42">
        <v>0</v>
      </c>
      <c r="M26" s="42">
        <v>0</v>
      </c>
      <c r="N26" s="42">
        <v>0</v>
      </c>
      <c r="O26" s="42"/>
      <c r="P26" s="15">
        <v>-2016887.4</v>
      </c>
      <c r="Q26" s="148"/>
      <c r="R26" s="149"/>
      <c r="S26" s="132">
        <v>2016887.4</v>
      </c>
      <c r="T26" s="151"/>
      <c r="U26" s="151"/>
      <c r="V26" s="10"/>
      <c r="W26" s="159"/>
      <c r="X26" s="149"/>
      <c r="Y26" s="149"/>
      <c r="Z26" s="10"/>
      <c r="AA26" s="171"/>
      <c r="AB26" s="149"/>
      <c r="AC26" s="15"/>
      <c r="AD26" s="15"/>
      <c r="AE26" s="149"/>
      <c r="AF26" s="159"/>
      <c r="AG26" s="159"/>
      <c r="AH26" s="159"/>
      <c r="AI26" s="159"/>
      <c r="AJ26" s="15"/>
      <c r="AK26" s="174"/>
      <c r="AL26" s="144"/>
      <c r="AM26" s="67">
        <v>0</v>
      </c>
    </row>
    <row r="27" spans="1:39" ht="15" thickBot="1" x14ac:dyDescent="0.4">
      <c r="A27" s="36">
        <v>315</v>
      </c>
      <c r="B27" s="65" t="s">
        <v>30</v>
      </c>
      <c r="C27" s="42">
        <v>191620</v>
      </c>
      <c r="D27" s="129">
        <v>0</v>
      </c>
      <c r="E27" s="10">
        <v>191620</v>
      </c>
      <c r="F27" s="42">
        <v>393552</v>
      </c>
      <c r="G27" s="42">
        <v>0</v>
      </c>
      <c r="H27" s="15">
        <v>393552</v>
      </c>
      <c r="I27" s="15">
        <v>-201932</v>
      </c>
      <c r="J27" s="42">
        <v>0</v>
      </c>
      <c r="K27" s="42">
        <v>0</v>
      </c>
      <c r="L27" s="42">
        <v>0</v>
      </c>
      <c r="M27" s="42">
        <v>7598.97</v>
      </c>
      <c r="N27" s="42">
        <v>0</v>
      </c>
      <c r="O27" s="42"/>
      <c r="P27" s="15">
        <v>-209530.97</v>
      </c>
      <c r="Q27" s="148">
        <v>26846</v>
      </c>
      <c r="R27" s="149">
        <v>28859</v>
      </c>
      <c r="S27" s="132">
        <v>40401</v>
      </c>
      <c r="T27" s="151"/>
      <c r="U27" s="151"/>
      <c r="V27" s="34"/>
      <c r="W27" s="149">
        <v>23075</v>
      </c>
      <c r="X27" s="181"/>
      <c r="Y27" s="149">
        <v>15627.87</v>
      </c>
      <c r="Z27" s="10">
        <v>70012.460000000006</v>
      </c>
      <c r="AA27" s="171"/>
      <c r="AB27" s="149"/>
      <c r="AC27" s="15"/>
      <c r="AD27" s="15"/>
      <c r="AE27" s="149"/>
      <c r="AF27" s="159"/>
      <c r="AG27" s="159"/>
      <c r="AH27" s="159"/>
      <c r="AI27" s="159"/>
      <c r="AJ27" s="15">
        <v>4709.6400000000003</v>
      </c>
      <c r="AK27" s="174"/>
      <c r="AL27" s="144"/>
      <c r="AM27" s="67">
        <v>0</v>
      </c>
    </row>
    <row r="28" spans="1:39" ht="15" thickBot="1" x14ac:dyDescent="0.4">
      <c r="A28" s="36">
        <v>336</v>
      </c>
      <c r="B28" s="65" t="s">
        <v>78</v>
      </c>
      <c r="C28" s="42">
        <v>1110287</v>
      </c>
      <c r="D28" s="129">
        <v>0</v>
      </c>
      <c r="E28" s="10">
        <v>1110287</v>
      </c>
      <c r="F28" s="42">
        <v>1606848</v>
      </c>
      <c r="G28" s="42">
        <v>0</v>
      </c>
      <c r="H28" s="15">
        <v>1606848</v>
      </c>
      <c r="I28" s="15">
        <v>-496561</v>
      </c>
      <c r="J28" s="42">
        <v>783560.4</v>
      </c>
      <c r="K28" s="42">
        <v>34551</v>
      </c>
      <c r="L28" s="42">
        <v>0</v>
      </c>
      <c r="M28" s="42">
        <v>0</v>
      </c>
      <c r="N28" s="42">
        <v>0</v>
      </c>
      <c r="O28" s="42"/>
      <c r="P28" s="15">
        <v>-1314672.3999999999</v>
      </c>
      <c r="Q28" s="148"/>
      <c r="R28" s="149"/>
      <c r="S28" s="132">
        <v>1314672.3999999999</v>
      </c>
      <c r="T28" s="152"/>
      <c r="U28" s="152"/>
      <c r="V28" s="10"/>
      <c r="W28" s="159"/>
      <c r="X28" s="149"/>
      <c r="Y28" s="149"/>
      <c r="Z28" s="10"/>
      <c r="AA28" s="171"/>
      <c r="AB28" s="149"/>
      <c r="AC28" s="15"/>
      <c r="AD28" s="15"/>
      <c r="AE28" s="149"/>
      <c r="AF28" s="159"/>
      <c r="AG28" s="159"/>
      <c r="AH28" s="159"/>
      <c r="AI28" s="159"/>
      <c r="AJ28" s="15"/>
      <c r="AK28" s="174"/>
      <c r="AL28" s="144"/>
      <c r="AM28" s="67">
        <v>0</v>
      </c>
    </row>
    <row r="29" spans="1:39" ht="15" thickBot="1" x14ac:dyDescent="0.4">
      <c r="A29" s="36">
        <v>4263</v>
      </c>
      <c r="B29" s="65" t="s">
        <v>79</v>
      </c>
      <c r="C29" s="42">
        <v>97288</v>
      </c>
      <c r="D29" s="129">
        <v>0</v>
      </c>
      <c r="E29" s="10">
        <v>97288</v>
      </c>
      <c r="F29" s="42">
        <v>325038</v>
      </c>
      <c r="G29" s="42">
        <v>0</v>
      </c>
      <c r="H29" s="15">
        <v>325038</v>
      </c>
      <c r="I29" s="15">
        <v>-227750</v>
      </c>
      <c r="J29" s="42">
        <v>50394</v>
      </c>
      <c r="K29" s="42">
        <v>0</v>
      </c>
      <c r="L29" s="42">
        <v>0</v>
      </c>
      <c r="M29" s="42">
        <v>7598.97</v>
      </c>
      <c r="N29" s="42">
        <v>0</v>
      </c>
      <c r="O29" s="42"/>
      <c r="P29" s="15">
        <v>-285742.96999999997</v>
      </c>
      <c r="Q29" s="148">
        <v>80339</v>
      </c>
      <c r="R29" s="149">
        <v>76381</v>
      </c>
      <c r="S29" s="132">
        <v>106932</v>
      </c>
      <c r="T29" s="148"/>
      <c r="U29" s="148"/>
      <c r="V29" s="34"/>
      <c r="W29" s="149">
        <v>9640</v>
      </c>
      <c r="X29" s="149"/>
      <c r="Y29" s="149"/>
      <c r="Z29" s="11">
        <v>12450.97</v>
      </c>
      <c r="AA29" s="183"/>
      <c r="AB29" s="149"/>
      <c r="AC29" s="15"/>
      <c r="AD29" s="15"/>
      <c r="AE29" s="149"/>
      <c r="AF29" s="159"/>
      <c r="AG29" s="159"/>
      <c r="AH29" s="159"/>
      <c r="AI29" s="159"/>
      <c r="AJ29" s="15"/>
      <c r="AK29" s="174"/>
      <c r="AL29" s="144"/>
      <c r="AM29" s="67">
        <v>0</v>
      </c>
    </row>
    <row r="30" spans="1:39" ht="15" thickBot="1" x14ac:dyDescent="0.4">
      <c r="A30" s="36">
        <v>350</v>
      </c>
      <c r="B30" s="65" t="s">
        <v>80</v>
      </c>
      <c r="C30" s="42">
        <v>433692</v>
      </c>
      <c r="D30" s="129">
        <v>0</v>
      </c>
      <c r="E30" s="10">
        <v>433692</v>
      </c>
      <c r="F30" s="42">
        <v>510556</v>
      </c>
      <c r="G30" s="42">
        <v>8224</v>
      </c>
      <c r="H30" s="15">
        <v>518780</v>
      </c>
      <c r="I30" s="15">
        <v>-85088</v>
      </c>
      <c r="J30" s="42">
        <v>22143.05</v>
      </c>
      <c r="K30" s="42">
        <v>0</v>
      </c>
      <c r="L30" s="42">
        <v>9264</v>
      </c>
      <c r="M30" s="42">
        <v>0</v>
      </c>
      <c r="N30" s="42">
        <v>0</v>
      </c>
      <c r="O30" s="42"/>
      <c r="P30" s="15">
        <v>-116495.05</v>
      </c>
      <c r="Q30" s="148"/>
      <c r="R30" s="149"/>
      <c r="S30" s="132">
        <v>116495.05</v>
      </c>
      <c r="T30" s="151"/>
      <c r="U30" s="151"/>
      <c r="V30" s="35"/>
      <c r="W30" s="159"/>
      <c r="X30" s="149"/>
      <c r="Y30" s="149"/>
      <c r="Z30" s="10"/>
      <c r="AA30" s="149"/>
      <c r="AB30" s="149"/>
      <c r="AC30" s="15"/>
      <c r="AD30" s="15"/>
      <c r="AE30" s="149"/>
      <c r="AF30" s="159"/>
      <c r="AG30" s="159"/>
      <c r="AH30" s="159"/>
      <c r="AI30" s="159"/>
      <c r="AJ30" s="15"/>
      <c r="AK30" s="174"/>
      <c r="AL30" s="144"/>
      <c r="AM30" s="67">
        <v>0</v>
      </c>
    </row>
    <row r="31" spans="1:39" ht="15" thickBot="1" x14ac:dyDescent="0.4">
      <c r="A31" s="36">
        <v>364</v>
      </c>
      <c r="B31" s="65" t="s">
        <v>81</v>
      </c>
      <c r="C31" s="42">
        <v>543465</v>
      </c>
      <c r="D31" s="129">
        <v>0</v>
      </c>
      <c r="E31" s="10">
        <v>543465</v>
      </c>
      <c r="F31" s="42">
        <v>255821</v>
      </c>
      <c r="G31" s="42">
        <v>0</v>
      </c>
      <c r="H31" s="15">
        <v>255821</v>
      </c>
      <c r="I31" s="15">
        <v>287644</v>
      </c>
      <c r="J31" s="42">
        <v>0</v>
      </c>
      <c r="K31" s="42">
        <v>0</v>
      </c>
      <c r="L31" s="42">
        <v>0</v>
      </c>
      <c r="M31" s="42">
        <v>0</v>
      </c>
      <c r="N31" s="42">
        <v>0</v>
      </c>
      <c r="O31" s="42"/>
      <c r="P31" s="15">
        <v>287644</v>
      </c>
      <c r="Q31" s="149"/>
      <c r="R31" s="149"/>
      <c r="S31" s="132">
        <v>0</v>
      </c>
      <c r="T31" s="151"/>
      <c r="U31" s="151"/>
      <c r="V31" s="35"/>
      <c r="W31" s="159"/>
      <c r="X31" s="149"/>
      <c r="Y31" s="149"/>
      <c r="Z31" s="10"/>
      <c r="AA31" s="149"/>
      <c r="AB31" s="149"/>
      <c r="AC31" s="15"/>
      <c r="AD31" s="15"/>
      <c r="AE31" s="149"/>
      <c r="AF31" s="159"/>
      <c r="AG31" s="159"/>
      <c r="AH31" s="159"/>
      <c r="AI31" s="159"/>
      <c r="AJ31" s="15"/>
      <c r="AK31" s="174"/>
      <c r="AL31" s="144"/>
      <c r="AM31" s="67">
        <v>287644</v>
      </c>
    </row>
    <row r="32" spans="1:39" s="13" customFormat="1" ht="15" thickBot="1" x14ac:dyDescent="0.4">
      <c r="A32" s="36">
        <v>413</v>
      </c>
      <c r="B32" s="65" t="s">
        <v>82</v>
      </c>
      <c r="C32" s="42">
        <v>1045311</v>
      </c>
      <c r="D32" s="129">
        <v>0</v>
      </c>
      <c r="E32" s="10">
        <v>1045311</v>
      </c>
      <c r="F32" s="42">
        <v>7214330</v>
      </c>
      <c r="G32" s="42">
        <v>45972</v>
      </c>
      <c r="H32" s="15">
        <v>7260302</v>
      </c>
      <c r="I32" s="15">
        <v>-6214991</v>
      </c>
      <c r="J32" s="42">
        <v>1392962.85</v>
      </c>
      <c r="K32" s="42">
        <v>0</v>
      </c>
      <c r="L32" s="42">
        <v>4145640</v>
      </c>
      <c r="M32" s="42">
        <v>106385.58</v>
      </c>
      <c r="N32" s="42">
        <v>0</v>
      </c>
      <c r="O32" s="42"/>
      <c r="P32" s="15">
        <v>-11859979.43</v>
      </c>
      <c r="Q32" s="149"/>
      <c r="R32" s="149"/>
      <c r="S32" s="132">
        <v>11859979.43</v>
      </c>
      <c r="T32" s="151"/>
      <c r="U32" s="151"/>
      <c r="V32" s="35"/>
      <c r="W32" s="159"/>
      <c r="X32" s="149"/>
      <c r="Y32" s="149"/>
      <c r="Z32" s="10"/>
      <c r="AA32" s="149"/>
      <c r="AB32" s="149"/>
      <c r="AC32" s="15"/>
      <c r="AD32" s="15"/>
      <c r="AE32" s="149"/>
      <c r="AF32" s="159"/>
      <c r="AG32" s="159"/>
      <c r="AH32" s="159"/>
      <c r="AI32" s="159"/>
      <c r="AJ32" s="15"/>
      <c r="AK32" s="174"/>
      <c r="AL32" s="144"/>
      <c r="AM32" s="67">
        <v>0</v>
      </c>
    </row>
    <row r="33" spans="1:39" ht="15" thickBot="1" x14ac:dyDescent="0.4">
      <c r="A33" s="36">
        <v>422</v>
      </c>
      <c r="B33" s="65" t="s">
        <v>83</v>
      </c>
      <c r="C33" s="42">
        <v>4498360</v>
      </c>
      <c r="D33" s="129">
        <v>45972</v>
      </c>
      <c r="E33" s="10">
        <v>4544332</v>
      </c>
      <c r="F33" s="42">
        <v>1141920</v>
      </c>
      <c r="G33" s="42">
        <v>0</v>
      </c>
      <c r="H33" s="15">
        <v>1141920</v>
      </c>
      <c r="I33" s="15">
        <v>3402412</v>
      </c>
      <c r="J33" s="42">
        <v>184648.4</v>
      </c>
      <c r="K33" s="42">
        <v>0</v>
      </c>
      <c r="L33" s="42">
        <v>229284</v>
      </c>
      <c r="M33" s="42">
        <v>0</v>
      </c>
      <c r="N33" s="42">
        <v>0</v>
      </c>
      <c r="O33" s="42"/>
      <c r="P33" s="15">
        <v>2988479.6</v>
      </c>
      <c r="Q33" s="148"/>
      <c r="R33" s="149"/>
      <c r="S33" s="132">
        <v>413932.4</v>
      </c>
      <c r="T33" s="151"/>
      <c r="U33" s="151"/>
      <c r="V33" s="35"/>
      <c r="W33" s="182"/>
      <c r="X33" s="149"/>
      <c r="Y33" s="149"/>
      <c r="Z33" s="10"/>
      <c r="AA33" s="149"/>
      <c r="AB33" s="149"/>
      <c r="AC33" s="15"/>
      <c r="AD33" s="15"/>
      <c r="AE33" s="149"/>
      <c r="AF33" s="159"/>
      <c r="AG33" s="159"/>
      <c r="AH33" s="159"/>
      <c r="AI33" s="159"/>
      <c r="AJ33" s="15"/>
      <c r="AK33" s="174"/>
      <c r="AL33" s="144"/>
      <c r="AM33" s="67">
        <v>3402412</v>
      </c>
    </row>
    <row r="34" spans="1:39" ht="15" thickBot="1" x14ac:dyDescent="0.4">
      <c r="A34" s="36">
        <v>427</v>
      </c>
      <c r="B34" s="65" t="s">
        <v>84</v>
      </c>
      <c r="C34" s="42">
        <v>159148</v>
      </c>
      <c r="D34" s="129">
        <v>0</v>
      </c>
      <c r="E34" s="10">
        <v>159148</v>
      </c>
      <c r="F34" s="42">
        <v>451118</v>
      </c>
      <c r="G34" s="42">
        <v>0</v>
      </c>
      <c r="H34" s="15">
        <v>451118</v>
      </c>
      <c r="I34" s="15">
        <v>-291970</v>
      </c>
      <c r="J34" s="42">
        <v>0</v>
      </c>
      <c r="K34" s="42">
        <v>0</v>
      </c>
      <c r="L34" s="42">
        <v>0</v>
      </c>
      <c r="M34" s="42">
        <v>0</v>
      </c>
      <c r="N34" s="42">
        <v>0</v>
      </c>
      <c r="O34" s="42"/>
      <c r="P34" s="15">
        <v>-291970</v>
      </c>
      <c r="Q34" s="148"/>
      <c r="R34" s="149"/>
      <c r="S34" s="132">
        <v>291970</v>
      </c>
      <c r="T34" s="151"/>
      <c r="U34" s="151"/>
      <c r="V34" s="23"/>
      <c r="W34" s="159"/>
      <c r="X34" s="149"/>
      <c r="Y34" s="149"/>
      <c r="Z34" s="10"/>
      <c r="AA34" s="149"/>
      <c r="AB34" s="149"/>
      <c r="AC34" s="15"/>
      <c r="AD34" s="15"/>
      <c r="AE34" s="149"/>
      <c r="AF34" s="159"/>
      <c r="AG34" s="159"/>
      <c r="AH34" s="159"/>
      <c r="AI34" s="159"/>
      <c r="AJ34" s="15"/>
      <c r="AK34" s="174"/>
      <c r="AL34" s="144"/>
      <c r="AM34" s="67">
        <v>0</v>
      </c>
    </row>
    <row r="35" spans="1:39" ht="15" thickBot="1" x14ac:dyDescent="0.4">
      <c r="A35" s="36">
        <v>434</v>
      </c>
      <c r="B35" s="65" t="s">
        <v>85</v>
      </c>
      <c r="C35" s="42">
        <v>522644</v>
      </c>
      <c r="D35" s="129">
        <v>0</v>
      </c>
      <c r="E35" s="10">
        <v>522644</v>
      </c>
      <c r="F35" s="42">
        <v>1471077</v>
      </c>
      <c r="G35" s="42">
        <v>0</v>
      </c>
      <c r="H35" s="15">
        <v>1471077</v>
      </c>
      <c r="I35" s="15">
        <v>-948433</v>
      </c>
      <c r="J35" s="42">
        <v>435132</v>
      </c>
      <c r="K35" s="42">
        <v>26152</v>
      </c>
      <c r="L35" s="42">
        <v>0</v>
      </c>
      <c r="M35" s="42">
        <v>0</v>
      </c>
      <c r="N35" s="42">
        <v>0</v>
      </c>
      <c r="O35" s="42"/>
      <c r="P35" s="15">
        <v>-1409717</v>
      </c>
      <c r="Q35" s="148"/>
      <c r="R35" s="149"/>
      <c r="S35" s="132">
        <v>1409717</v>
      </c>
      <c r="T35" s="152"/>
      <c r="U35" s="152"/>
      <c r="V35" s="10"/>
      <c r="W35" s="159"/>
      <c r="X35" s="149"/>
      <c r="Y35" s="149"/>
      <c r="Z35" s="10"/>
      <c r="AA35" s="149"/>
      <c r="AB35" s="149"/>
      <c r="AC35" s="15"/>
      <c r="AD35" s="15"/>
      <c r="AE35" s="149"/>
      <c r="AF35" s="159"/>
      <c r="AG35" s="159"/>
      <c r="AH35" s="159"/>
      <c r="AI35" s="159"/>
      <c r="AJ35" s="15"/>
      <c r="AK35" s="174"/>
      <c r="AL35" s="144"/>
      <c r="AM35" s="67">
        <v>0</v>
      </c>
    </row>
    <row r="36" spans="1:39" ht="15" thickBot="1" x14ac:dyDescent="0.4">
      <c r="A36" s="36">
        <v>6013</v>
      </c>
      <c r="B36" s="65" t="s">
        <v>40</v>
      </c>
      <c r="C36" s="42">
        <v>638747</v>
      </c>
      <c r="D36" s="129">
        <v>0</v>
      </c>
      <c r="E36" s="35">
        <v>638747</v>
      </c>
      <c r="F36" s="42">
        <v>789458</v>
      </c>
      <c r="G36" s="42">
        <v>0</v>
      </c>
      <c r="H36" s="34">
        <v>789458</v>
      </c>
      <c r="I36" s="34">
        <v>-150711</v>
      </c>
      <c r="J36" s="42">
        <v>0</v>
      </c>
      <c r="K36" s="42">
        <v>0</v>
      </c>
      <c r="L36" s="42">
        <v>0</v>
      </c>
      <c r="M36" s="42">
        <v>15197.94</v>
      </c>
      <c r="N36" s="42">
        <v>0</v>
      </c>
      <c r="O36" s="42"/>
      <c r="P36" s="15">
        <v>-165908.94</v>
      </c>
      <c r="Q36" s="148"/>
      <c r="R36" s="149"/>
      <c r="S36" s="132">
        <v>0</v>
      </c>
      <c r="T36" s="151">
        <v>16460</v>
      </c>
      <c r="U36" s="151">
        <v>11615</v>
      </c>
      <c r="V36" s="34">
        <v>16260</v>
      </c>
      <c r="W36" s="160"/>
      <c r="X36" s="148"/>
      <c r="Y36" s="148"/>
      <c r="Z36" s="35"/>
      <c r="AA36" s="164">
        <v>119787</v>
      </c>
      <c r="AB36" s="148"/>
      <c r="AC36" s="34"/>
      <c r="AD36" s="35"/>
      <c r="AE36" s="148"/>
      <c r="AF36" s="160"/>
      <c r="AG36" s="160"/>
      <c r="AH36" s="160"/>
      <c r="AI36" s="160"/>
      <c r="AJ36" s="34">
        <v>1786.94</v>
      </c>
      <c r="AK36" s="174"/>
      <c r="AL36" s="143"/>
      <c r="AM36" s="67">
        <v>0</v>
      </c>
    </row>
    <row r="37" spans="1:39" ht="15" thickBot="1" x14ac:dyDescent="0.4">
      <c r="A37" s="36">
        <v>441</v>
      </c>
      <c r="B37" s="65" t="s">
        <v>86</v>
      </c>
      <c r="C37" s="42">
        <v>846892</v>
      </c>
      <c r="D37" s="129">
        <v>0</v>
      </c>
      <c r="E37" s="10">
        <v>846892</v>
      </c>
      <c r="F37" s="42">
        <v>253128</v>
      </c>
      <c r="G37" s="42">
        <v>0</v>
      </c>
      <c r="H37" s="15">
        <v>253128</v>
      </c>
      <c r="I37" s="15">
        <v>593764</v>
      </c>
      <c r="J37" s="42">
        <v>0</v>
      </c>
      <c r="K37" s="42">
        <v>0</v>
      </c>
      <c r="L37" s="42">
        <v>0</v>
      </c>
      <c r="M37" s="42">
        <v>0</v>
      </c>
      <c r="N37" s="42">
        <v>0</v>
      </c>
      <c r="O37" s="42"/>
      <c r="P37" s="15">
        <v>593764</v>
      </c>
      <c r="Q37" s="148"/>
      <c r="R37" s="149"/>
      <c r="S37" s="132">
        <v>0</v>
      </c>
      <c r="T37" s="152"/>
      <c r="U37" s="152"/>
      <c r="V37" s="35"/>
      <c r="W37" s="159"/>
      <c r="X37" s="149"/>
      <c r="Y37" s="149"/>
      <c r="Z37" s="10"/>
      <c r="AA37" s="149"/>
      <c r="AB37" s="149"/>
      <c r="AC37" s="15"/>
      <c r="AD37" s="15"/>
      <c r="AE37" s="149"/>
      <c r="AF37" s="159"/>
      <c r="AG37" s="159"/>
      <c r="AH37" s="159"/>
      <c r="AI37" s="159"/>
      <c r="AJ37" s="15"/>
      <c r="AK37" s="174"/>
      <c r="AL37" s="144"/>
      <c r="AM37" s="67">
        <v>593764</v>
      </c>
    </row>
    <row r="38" spans="1:39" ht="15" thickBot="1" x14ac:dyDescent="0.4">
      <c r="A38" s="36">
        <v>2240</v>
      </c>
      <c r="B38" s="65" t="s">
        <v>87</v>
      </c>
      <c r="C38" s="42">
        <v>445175</v>
      </c>
      <c r="D38" s="129">
        <v>0</v>
      </c>
      <c r="E38" s="10">
        <v>445175</v>
      </c>
      <c r="F38" s="42">
        <v>515137</v>
      </c>
      <c r="G38" s="42">
        <v>0</v>
      </c>
      <c r="H38" s="15">
        <v>515137</v>
      </c>
      <c r="I38" s="15">
        <v>-69962</v>
      </c>
      <c r="J38" s="42">
        <v>0</v>
      </c>
      <c r="K38" s="42">
        <v>0</v>
      </c>
      <c r="L38" s="42">
        <v>0</v>
      </c>
      <c r="M38" s="42">
        <v>0</v>
      </c>
      <c r="N38" s="42">
        <v>0</v>
      </c>
      <c r="O38" s="42"/>
      <c r="P38" s="15">
        <v>-69962</v>
      </c>
      <c r="Q38" s="148"/>
      <c r="R38" s="149"/>
      <c r="S38" s="132">
        <v>69962</v>
      </c>
      <c r="T38" s="152"/>
      <c r="U38" s="152"/>
      <c r="V38" s="35"/>
      <c r="W38" s="159"/>
      <c r="X38" s="149"/>
      <c r="Y38" s="149"/>
      <c r="Z38" s="10"/>
      <c r="AA38" s="149"/>
      <c r="AB38" s="149"/>
      <c r="AC38" s="15"/>
      <c r="AD38" s="15"/>
      <c r="AE38" s="149"/>
      <c r="AF38" s="159"/>
      <c r="AG38" s="159"/>
      <c r="AH38" s="159"/>
      <c r="AI38" s="159"/>
      <c r="AJ38" s="15"/>
      <c r="AK38" s="174"/>
      <c r="AL38" s="144"/>
      <c r="AM38" s="67">
        <v>0</v>
      </c>
    </row>
    <row r="39" spans="1:39" ht="15" thickBot="1" x14ac:dyDescent="0.4">
      <c r="A39" s="36">
        <v>476</v>
      </c>
      <c r="B39" s="65" t="s">
        <v>88</v>
      </c>
      <c r="C39" s="42">
        <v>492226</v>
      </c>
      <c r="D39" s="129">
        <v>0</v>
      </c>
      <c r="E39" s="10">
        <v>492226</v>
      </c>
      <c r="F39" s="42">
        <v>1628318</v>
      </c>
      <c r="G39" s="42">
        <v>0</v>
      </c>
      <c r="H39" s="15">
        <v>1628318</v>
      </c>
      <c r="I39" s="15">
        <v>-1136092</v>
      </c>
      <c r="J39" s="42">
        <v>112610.9</v>
      </c>
      <c r="K39" s="42">
        <v>0</v>
      </c>
      <c r="L39" s="42">
        <v>0</v>
      </c>
      <c r="M39" s="42">
        <v>22796.91</v>
      </c>
      <c r="N39" s="42">
        <v>0</v>
      </c>
      <c r="O39" s="42"/>
      <c r="P39" s="15">
        <v>-1271499.81</v>
      </c>
      <c r="Q39" s="148"/>
      <c r="R39" s="149"/>
      <c r="S39" s="132">
        <v>1271499.81</v>
      </c>
      <c r="T39" s="152"/>
      <c r="U39" s="152"/>
      <c r="V39" s="35"/>
      <c r="W39" s="159"/>
      <c r="X39" s="149"/>
      <c r="Y39" s="149"/>
      <c r="Z39" s="10"/>
      <c r="AA39" s="149"/>
      <c r="AB39" s="149"/>
      <c r="AC39" s="15"/>
      <c r="AD39" s="15"/>
      <c r="AE39" s="149"/>
      <c r="AF39" s="159"/>
      <c r="AG39" s="159"/>
      <c r="AH39" s="159"/>
      <c r="AI39" s="159"/>
      <c r="AJ39" s="15"/>
      <c r="AK39" s="174"/>
      <c r="AL39" s="144"/>
      <c r="AM39" s="67">
        <v>0</v>
      </c>
    </row>
    <row r="40" spans="1:39" ht="15" thickBot="1" x14ac:dyDescent="0.4">
      <c r="A40" s="36">
        <v>485</v>
      </c>
      <c r="B40" s="65" t="s">
        <v>89</v>
      </c>
      <c r="C40" s="42">
        <v>540912</v>
      </c>
      <c r="D40" s="129">
        <v>0</v>
      </c>
      <c r="E40" s="10">
        <v>540912</v>
      </c>
      <c r="F40" s="42">
        <v>682419</v>
      </c>
      <c r="G40" s="42">
        <v>0</v>
      </c>
      <c r="H40" s="15">
        <v>682419</v>
      </c>
      <c r="I40" s="15">
        <v>-141507</v>
      </c>
      <c r="J40" s="42">
        <v>0</v>
      </c>
      <c r="K40" s="42">
        <v>0</v>
      </c>
      <c r="L40" s="42">
        <v>0</v>
      </c>
      <c r="M40" s="42">
        <v>0</v>
      </c>
      <c r="N40" s="42">
        <v>10000</v>
      </c>
      <c r="O40" s="42"/>
      <c r="P40" s="15">
        <v>-151507</v>
      </c>
      <c r="Q40" s="148"/>
      <c r="R40" s="149"/>
      <c r="S40" s="132">
        <v>151507</v>
      </c>
      <c r="T40" s="152"/>
      <c r="U40" s="152"/>
      <c r="V40" s="35"/>
      <c r="W40" s="159"/>
      <c r="X40" s="149"/>
      <c r="Y40" s="149"/>
      <c r="Z40" s="10"/>
      <c r="AA40" s="149"/>
      <c r="AB40" s="149"/>
      <c r="AC40" s="15"/>
      <c r="AD40" s="15"/>
      <c r="AE40" s="149"/>
      <c r="AF40" s="159"/>
      <c r="AG40" s="159"/>
      <c r="AH40" s="159"/>
      <c r="AI40" s="159"/>
      <c r="AJ40" s="15"/>
      <c r="AK40" s="174"/>
      <c r="AL40" s="144"/>
      <c r="AM40" s="67">
        <v>0</v>
      </c>
    </row>
    <row r="41" spans="1:39" ht="15" thickBot="1" x14ac:dyDescent="0.4">
      <c r="A41" s="36">
        <v>497</v>
      </c>
      <c r="B41" s="65" t="s">
        <v>90</v>
      </c>
      <c r="C41" s="42">
        <v>996326</v>
      </c>
      <c r="D41" s="129">
        <v>0</v>
      </c>
      <c r="E41" s="10">
        <v>996326</v>
      </c>
      <c r="F41" s="42">
        <v>704741</v>
      </c>
      <c r="G41" s="42">
        <v>0</v>
      </c>
      <c r="H41" s="15">
        <v>704741</v>
      </c>
      <c r="I41" s="15">
        <v>291585</v>
      </c>
      <c r="J41" s="42">
        <v>125209.4</v>
      </c>
      <c r="K41" s="42">
        <v>13076</v>
      </c>
      <c r="L41" s="42">
        <v>0</v>
      </c>
      <c r="M41" s="42">
        <v>7598.97</v>
      </c>
      <c r="N41" s="42">
        <v>0</v>
      </c>
      <c r="O41" s="42"/>
      <c r="P41" s="15">
        <v>145700.63</v>
      </c>
      <c r="Q41" s="148"/>
      <c r="R41" s="149"/>
      <c r="S41" s="132">
        <v>145884.37</v>
      </c>
      <c r="T41" s="152"/>
      <c r="U41" s="152"/>
      <c r="V41" s="35"/>
      <c r="W41" s="159"/>
      <c r="X41" s="149"/>
      <c r="Y41" s="149"/>
      <c r="Z41" s="10"/>
      <c r="AA41" s="149"/>
      <c r="AB41" s="149"/>
      <c r="AC41" s="15"/>
      <c r="AD41" s="15"/>
      <c r="AE41" s="149"/>
      <c r="AF41" s="159"/>
      <c r="AG41" s="159"/>
      <c r="AH41" s="159"/>
      <c r="AI41" s="159"/>
      <c r="AJ41" s="15"/>
      <c r="AK41" s="174"/>
      <c r="AL41" s="144"/>
      <c r="AM41" s="67">
        <v>291585</v>
      </c>
    </row>
    <row r="42" spans="1:39" ht="15" thickBot="1" x14ac:dyDescent="0.4">
      <c r="A42" s="36">
        <v>602</v>
      </c>
      <c r="B42" s="65" t="s">
        <v>91</v>
      </c>
      <c r="C42" s="42">
        <v>904480</v>
      </c>
      <c r="D42" s="129">
        <v>0</v>
      </c>
      <c r="E42" s="10">
        <v>904480</v>
      </c>
      <c r="F42" s="42">
        <v>780624</v>
      </c>
      <c r="G42" s="42">
        <v>0</v>
      </c>
      <c r="H42" s="15">
        <v>780624</v>
      </c>
      <c r="I42" s="15">
        <v>123856</v>
      </c>
      <c r="J42" s="42">
        <v>319162</v>
      </c>
      <c r="K42" s="42">
        <v>101792</v>
      </c>
      <c r="L42" s="42">
        <v>0</v>
      </c>
      <c r="M42" s="42">
        <v>0</v>
      </c>
      <c r="N42" s="42">
        <v>20000</v>
      </c>
      <c r="O42" s="42"/>
      <c r="P42" s="15">
        <v>-317098</v>
      </c>
      <c r="Q42" s="148"/>
      <c r="R42" s="149"/>
      <c r="S42" s="132">
        <v>440954</v>
      </c>
      <c r="T42" s="152"/>
      <c r="U42" s="152"/>
      <c r="V42" s="35"/>
      <c r="W42" s="159"/>
      <c r="X42" s="149"/>
      <c r="Y42" s="149"/>
      <c r="Z42" s="10"/>
      <c r="AA42" s="149"/>
      <c r="AB42" s="149"/>
      <c r="AC42" s="15"/>
      <c r="AD42" s="15"/>
      <c r="AE42" s="149"/>
      <c r="AF42" s="159"/>
      <c r="AG42" s="159"/>
      <c r="AH42" s="159"/>
      <c r="AI42" s="159"/>
      <c r="AJ42" s="15"/>
      <c r="AK42" s="174"/>
      <c r="AL42" s="144"/>
      <c r="AM42" s="67">
        <v>123856</v>
      </c>
    </row>
    <row r="43" spans="1:39" ht="15" thickBot="1" x14ac:dyDescent="0.4">
      <c r="A43" s="36">
        <v>609</v>
      </c>
      <c r="B43" s="65" t="s">
        <v>92</v>
      </c>
      <c r="C43" s="42">
        <v>439704</v>
      </c>
      <c r="D43" s="129">
        <v>0</v>
      </c>
      <c r="E43" s="10">
        <v>439704</v>
      </c>
      <c r="F43" s="42">
        <v>1024181</v>
      </c>
      <c r="G43" s="42">
        <v>0</v>
      </c>
      <c r="H43" s="15">
        <v>1024181</v>
      </c>
      <c r="I43" s="15">
        <v>-584477</v>
      </c>
      <c r="J43" s="42">
        <v>84636</v>
      </c>
      <c r="K43" s="42">
        <v>0</v>
      </c>
      <c r="L43" s="42">
        <v>0</v>
      </c>
      <c r="M43" s="42">
        <v>7598.97</v>
      </c>
      <c r="N43" s="42">
        <v>23780</v>
      </c>
      <c r="O43" s="42"/>
      <c r="P43" s="15">
        <v>-700491.97</v>
      </c>
      <c r="Q43" s="148"/>
      <c r="R43" s="149"/>
      <c r="S43" s="132">
        <v>700491.97</v>
      </c>
      <c r="T43" s="152"/>
      <c r="U43" s="152"/>
      <c r="V43" s="35"/>
      <c r="W43" s="159"/>
      <c r="X43" s="149"/>
      <c r="Y43" s="149"/>
      <c r="Z43" s="10"/>
      <c r="AA43" s="149"/>
      <c r="AB43" s="149"/>
      <c r="AC43" s="15"/>
      <c r="AD43" s="15"/>
      <c r="AE43" s="149"/>
      <c r="AF43" s="159"/>
      <c r="AG43" s="159"/>
      <c r="AH43" s="159"/>
      <c r="AI43" s="159"/>
      <c r="AJ43" s="15"/>
      <c r="AK43" s="174"/>
      <c r="AL43" s="144"/>
      <c r="AM43" s="67">
        <v>0</v>
      </c>
    </row>
    <row r="44" spans="1:39" ht="15" thickBot="1" x14ac:dyDescent="0.4">
      <c r="A44" s="36">
        <v>623</v>
      </c>
      <c r="B44" s="65" t="s">
        <v>93</v>
      </c>
      <c r="C44" s="42">
        <v>247458</v>
      </c>
      <c r="D44" s="129">
        <v>0</v>
      </c>
      <c r="E44" s="10">
        <v>247458</v>
      </c>
      <c r="F44" s="42">
        <v>840808</v>
      </c>
      <c r="G44" s="42">
        <v>0</v>
      </c>
      <c r="H44" s="15">
        <v>840808</v>
      </c>
      <c r="I44" s="15">
        <v>-593350</v>
      </c>
      <c r="J44" s="42">
        <v>16798</v>
      </c>
      <c r="K44" s="42">
        <v>0</v>
      </c>
      <c r="L44" s="42">
        <v>0</v>
      </c>
      <c r="M44" s="42">
        <v>0</v>
      </c>
      <c r="N44" s="42">
        <v>0</v>
      </c>
      <c r="O44" s="42"/>
      <c r="P44" s="15">
        <v>-610148</v>
      </c>
      <c r="Q44" s="148"/>
      <c r="R44" s="149"/>
      <c r="S44" s="132">
        <v>610148</v>
      </c>
      <c r="T44" s="152"/>
      <c r="U44" s="152"/>
      <c r="V44" s="35"/>
      <c r="W44" s="159"/>
      <c r="X44" s="149"/>
      <c r="Y44" s="149"/>
      <c r="Z44" s="10"/>
      <c r="AA44" s="149"/>
      <c r="AB44" s="149"/>
      <c r="AC44" s="15"/>
      <c r="AD44" s="15"/>
      <c r="AE44" s="149"/>
      <c r="AF44" s="159"/>
      <c r="AG44" s="159"/>
      <c r="AH44" s="159"/>
      <c r="AI44" s="159"/>
      <c r="AJ44" s="15"/>
      <c r="AK44" s="174"/>
      <c r="AL44" s="144"/>
      <c r="AM44" s="67">
        <v>0</v>
      </c>
    </row>
    <row r="45" spans="1:39" ht="15" thickBot="1" x14ac:dyDescent="0.4">
      <c r="A45" s="36">
        <v>637</v>
      </c>
      <c r="B45" s="65" t="s">
        <v>94</v>
      </c>
      <c r="C45" s="42">
        <v>549542</v>
      </c>
      <c r="D45" s="129">
        <v>0</v>
      </c>
      <c r="E45" s="10">
        <v>549542</v>
      </c>
      <c r="F45" s="42">
        <v>948620</v>
      </c>
      <c r="G45" s="42">
        <v>0</v>
      </c>
      <c r="H45" s="15">
        <v>948620</v>
      </c>
      <c r="I45" s="15">
        <v>-399078</v>
      </c>
      <c r="J45" s="42">
        <v>25197</v>
      </c>
      <c r="K45" s="42">
        <v>0</v>
      </c>
      <c r="L45" s="42">
        <v>0</v>
      </c>
      <c r="M45" s="42">
        <v>0</v>
      </c>
      <c r="N45" s="42">
        <v>0</v>
      </c>
      <c r="O45" s="42"/>
      <c r="P45" s="15">
        <v>-424275</v>
      </c>
      <c r="Q45" s="148"/>
      <c r="R45" s="149"/>
      <c r="S45" s="132">
        <v>424275</v>
      </c>
      <c r="T45" s="152"/>
      <c r="U45" s="152"/>
      <c r="V45" s="35"/>
      <c r="W45" s="159"/>
      <c r="X45" s="149"/>
      <c r="Y45" s="149"/>
      <c r="Z45" s="10"/>
      <c r="AA45" s="149"/>
      <c r="AB45" s="149"/>
      <c r="AC45" s="15"/>
      <c r="AD45" s="15"/>
      <c r="AE45" s="149"/>
      <c r="AF45" s="159"/>
      <c r="AG45" s="159"/>
      <c r="AH45" s="159"/>
      <c r="AI45" s="159"/>
      <c r="AJ45" s="15"/>
      <c r="AK45" s="174"/>
      <c r="AL45" s="144"/>
      <c r="AM45" s="67">
        <v>0</v>
      </c>
    </row>
    <row r="46" spans="1:39" ht="15" thickBot="1" x14ac:dyDescent="0.4">
      <c r="A46" s="36">
        <v>657</v>
      </c>
      <c r="B46" s="65" t="s">
        <v>95</v>
      </c>
      <c r="C46" s="42">
        <v>602317</v>
      </c>
      <c r="D46" s="129">
        <v>0</v>
      </c>
      <c r="E46" s="10">
        <v>602317</v>
      </c>
      <c r="F46" s="42">
        <v>250164</v>
      </c>
      <c r="G46" s="42">
        <v>0</v>
      </c>
      <c r="H46" s="15">
        <v>250164</v>
      </c>
      <c r="I46" s="15">
        <v>352153</v>
      </c>
      <c r="J46" s="42">
        <v>0</v>
      </c>
      <c r="K46" s="42">
        <v>0</v>
      </c>
      <c r="L46" s="42">
        <v>0</v>
      </c>
      <c r="M46" s="42">
        <v>0</v>
      </c>
      <c r="N46" s="42">
        <v>10013</v>
      </c>
      <c r="O46" s="42"/>
      <c r="P46" s="15">
        <v>342140</v>
      </c>
      <c r="Q46" s="148"/>
      <c r="R46" s="149"/>
      <c r="S46" s="132">
        <v>10013</v>
      </c>
      <c r="T46" s="152"/>
      <c r="U46" s="152"/>
      <c r="V46" s="35"/>
      <c r="W46" s="159"/>
      <c r="X46" s="149"/>
      <c r="Y46" s="149"/>
      <c r="Z46" s="10"/>
      <c r="AA46" s="149"/>
      <c r="AB46" s="149"/>
      <c r="AC46" s="15"/>
      <c r="AD46" s="15"/>
      <c r="AE46" s="149"/>
      <c r="AF46" s="159"/>
      <c r="AG46" s="159"/>
      <c r="AH46" s="159"/>
      <c r="AI46" s="159"/>
      <c r="AJ46" s="15"/>
      <c r="AK46" s="174"/>
      <c r="AL46" s="144"/>
      <c r="AM46" s="67">
        <v>352153</v>
      </c>
    </row>
    <row r="47" spans="1:39" ht="15" thickBot="1" x14ac:dyDescent="0.4">
      <c r="A47" s="36">
        <v>658</v>
      </c>
      <c r="B47" s="65" t="s">
        <v>96</v>
      </c>
      <c r="C47" s="42">
        <v>1006822</v>
      </c>
      <c r="D47" s="129">
        <v>16448</v>
      </c>
      <c r="E47" s="10">
        <v>1023270</v>
      </c>
      <c r="F47" s="42">
        <v>454334</v>
      </c>
      <c r="G47" s="42">
        <v>0</v>
      </c>
      <c r="H47" s="15">
        <v>454334</v>
      </c>
      <c r="I47" s="15">
        <v>568936</v>
      </c>
      <c r="J47" s="42">
        <v>249062.5</v>
      </c>
      <c r="K47" s="42">
        <v>6538</v>
      </c>
      <c r="L47" s="42">
        <v>0</v>
      </c>
      <c r="M47" s="42">
        <v>0</v>
      </c>
      <c r="N47" s="42">
        <v>0</v>
      </c>
      <c r="O47" s="42"/>
      <c r="P47" s="15">
        <v>313335.5</v>
      </c>
      <c r="Q47" s="148"/>
      <c r="R47" s="149"/>
      <c r="S47" s="132">
        <v>255600.5</v>
      </c>
      <c r="T47" s="152"/>
      <c r="U47" s="152"/>
      <c r="V47" s="35"/>
      <c r="W47" s="159"/>
      <c r="X47" s="149"/>
      <c r="Y47" s="149"/>
      <c r="Z47" s="10"/>
      <c r="AA47" s="149"/>
      <c r="AB47" s="149"/>
      <c r="AC47" s="15"/>
      <c r="AD47" s="15"/>
      <c r="AE47" s="149"/>
      <c r="AF47" s="159"/>
      <c r="AG47" s="159"/>
      <c r="AH47" s="159"/>
      <c r="AI47" s="159"/>
      <c r="AJ47" s="15"/>
      <c r="AK47" s="174"/>
      <c r="AL47" s="144"/>
      <c r="AM47" s="67">
        <v>568936</v>
      </c>
    </row>
    <row r="48" spans="1:39" ht="15" thickBot="1" x14ac:dyDescent="0.4">
      <c r="A48" s="36">
        <v>665</v>
      </c>
      <c r="B48" s="65" t="s">
        <v>97</v>
      </c>
      <c r="C48" s="42">
        <v>1071278</v>
      </c>
      <c r="D48" s="129">
        <v>0</v>
      </c>
      <c r="E48" s="10">
        <v>1071278</v>
      </c>
      <c r="F48" s="42">
        <v>371286</v>
      </c>
      <c r="G48" s="42">
        <v>0</v>
      </c>
      <c r="H48" s="15">
        <v>371286</v>
      </c>
      <c r="I48" s="15">
        <v>699992</v>
      </c>
      <c r="J48" s="42">
        <v>0</v>
      </c>
      <c r="K48" s="42">
        <v>0</v>
      </c>
      <c r="L48" s="42">
        <v>0</v>
      </c>
      <c r="M48" s="42">
        <v>0</v>
      </c>
      <c r="N48" s="42">
        <v>0</v>
      </c>
      <c r="O48" s="42"/>
      <c r="P48" s="15">
        <v>699992</v>
      </c>
      <c r="Q48" s="148"/>
      <c r="R48" s="149"/>
      <c r="S48" s="132">
        <v>0</v>
      </c>
      <c r="T48" s="152"/>
      <c r="U48" s="152"/>
      <c r="V48" s="35"/>
      <c r="W48" s="159"/>
      <c r="X48" s="149"/>
      <c r="Y48" s="149"/>
      <c r="Z48" s="10"/>
      <c r="AA48" s="149"/>
      <c r="AB48" s="149"/>
      <c r="AC48" s="15"/>
      <c r="AD48" s="15"/>
      <c r="AE48" s="149"/>
      <c r="AF48" s="159"/>
      <c r="AG48" s="159"/>
      <c r="AH48" s="159"/>
      <c r="AI48" s="159"/>
      <c r="AJ48" s="15"/>
      <c r="AK48" s="174"/>
      <c r="AL48" s="144"/>
      <c r="AM48" s="67">
        <v>699992</v>
      </c>
    </row>
    <row r="49" spans="1:39" ht="15" thickBot="1" x14ac:dyDescent="0.4">
      <c r="A49" s="36">
        <v>700</v>
      </c>
      <c r="B49" s="65" t="s">
        <v>98</v>
      </c>
      <c r="C49" s="42">
        <v>804005</v>
      </c>
      <c r="D49" s="129">
        <v>0</v>
      </c>
      <c r="E49" s="10">
        <v>804005</v>
      </c>
      <c r="F49" s="42">
        <v>890235</v>
      </c>
      <c r="G49" s="42">
        <v>0</v>
      </c>
      <c r="H49" s="15">
        <v>890235</v>
      </c>
      <c r="I49" s="15">
        <v>-86230</v>
      </c>
      <c r="J49" s="42">
        <v>0</v>
      </c>
      <c r="K49" s="42">
        <v>0</v>
      </c>
      <c r="L49" s="42">
        <v>0</v>
      </c>
      <c r="M49" s="42">
        <v>0</v>
      </c>
      <c r="N49" s="42">
        <v>0</v>
      </c>
      <c r="O49" s="42"/>
      <c r="P49" s="15">
        <v>-86230</v>
      </c>
      <c r="Q49" s="148"/>
      <c r="R49" s="149"/>
      <c r="S49" s="132">
        <v>86230</v>
      </c>
      <c r="T49" s="152"/>
      <c r="U49" s="152"/>
      <c r="V49" s="35"/>
      <c r="W49" s="159"/>
      <c r="X49" s="149"/>
      <c r="Y49" s="149"/>
      <c r="Z49" s="10"/>
      <c r="AA49" s="149"/>
      <c r="AB49" s="149"/>
      <c r="AC49" s="15"/>
      <c r="AD49" s="15"/>
      <c r="AE49" s="149"/>
      <c r="AF49" s="159"/>
      <c r="AG49" s="159"/>
      <c r="AH49" s="159"/>
      <c r="AI49" s="159"/>
      <c r="AJ49" s="15"/>
      <c r="AK49" s="174"/>
      <c r="AL49" s="144"/>
      <c r="AM49" s="67">
        <v>0</v>
      </c>
    </row>
    <row r="50" spans="1:39" ht="15" thickBot="1" x14ac:dyDescent="0.4">
      <c r="A50" s="36">
        <v>721</v>
      </c>
      <c r="B50" s="65" t="s">
        <v>99</v>
      </c>
      <c r="C50" s="42">
        <v>458595</v>
      </c>
      <c r="D50" s="129">
        <v>45507</v>
      </c>
      <c r="E50" s="10">
        <v>504102</v>
      </c>
      <c r="F50" s="42">
        <v>1932280</v>
      </c>
      <c r="G50" s="42">
        <v>8224</v>
      </c>
      <c r="H50" s="15">
        <v>1940504</v>
      </c>
      <c r="I50" s="15">
        <v>-1436402</v>
      </c>
      <c r="J50" s="42">
        <v>680030.57</v>
      </c>
      <c r="K50" s="42">
        <v>13076</v>
      </c>
      <c r="L50" s="42">
        <v>0</v>
      </c>
      <c r="M50" s="42">
        <v>0</v>
      </c>
      <c r="N50" s="42">
        <v>0</v>
      </c>
      <c r="O50" s="42"/>
      <c r="P50" s="15">
        <v>-2129508.5699999998</v>
      </c>
      <c r="Q50" s="148"/>
      <c r="R50" s="149"/>
      <c r="S50" s="132">
        <v>2129508.5699999998</v>
      </c>
      <c r="T50" s="152"/>
      <c r="U50" s="152"/>
      <c r="V50" s="35"/>
      <c r="W50" s="159"/>
      <c r="X50" s="149"/>
      <c r="Y50" s="149"/>
      <c r="Z50" s="10"/>
      <c r="AA50" s="149"/>
      <c r="AB50" s="149"/>
      <c r="AC50" s="15"/>
      <c r="AD50" s="15"/>
      <c r="AE50" s="149"/>
      <c r="AF50" s="159"/>
      <c r="AG50" s="159"/>
      <c r="AH50" s="159"/>
      <c r="AI50" s="159"/>
      <c r="AJ50" s="15"/>
      <c r="AK50" s="174"/>
      <c r="AL50" s="144"/>
      <c r="AM50" s="67">
        <v>0</v>
      </c>
    </row>
    <row r="51" spans="1:39" ht="15" thickBot="1" x14ac:dyDescent="0.4">
      <c r="A51" s="36">
        <v>735</v>
      </c>
      <c r="B51" s="65" t="s">
        <v>100</v>
      </c>
      <c r="C51" s="42">
        <v>460336</v>
      </c>
      <c r="D51" s="129">
        <v>0</v>
      </c>
      <c r="E51" s="10">
        <v>460336</v>
      </c>
      <c r="F51" s="42">
        <v>1033947</v>
      </c>
      <c r="G51" s="42">
        <v>0</v>
      </c>
      <c r="H51" s="15">
        <v>1033947</v>
      </c>
      <c r="I51" s="15">
        <v>-573611</v>
      </c>
      <c r="J51" s="42">
        <v>33596</v>
      </c>
      <c r="K51" s="42">
        <v>0</v>
      </c>
      <c r="L51" s="42">
        <v>9264</v>
      </c>
      <c r="M51" s="42">
        <v>7598.97</v>
      </c>
      <c r="N51" s="42">
        <v>0</v>
      </c>
      <c r="O51" s="42"/>
      <c r="P51" s="15">
        <v>-624069.97</v>
      </c>
      <c r="Q51" s="148"/>
      <c r="R51" s="149"/>
      <c r="S51" s="132">
        <v>624069.97</v>
      </c>
      <c r="T51" s="152"/>
      <c r="U51" s="152"/>
      <c r="V51" s="35"/>
      <c r="W51" s="159"/>
      <c r="X51" s="149"/>
      <c r="Y51" s="149"/>
      <c r="Z51" s="10"/>
      <c r="AA51" s="149"/>
      <c r="AB51" s="149"/>
      <c r="AC51" s="15"/>
      <c r="AD51" s="15"/>
      <c r="AE51" s="149"/>
      <c r="AF51" s="159"/>
      <c r="AG51" s="159"/>
      <c r="AH51" s="159"/>
      <c r="AI51" s="159"/>
      <c r="AJ51" s="15"/>
      <c r="AK51" s="174"/>
      <c r="AL51" s="144"/>
      <c r="AM51" s="67">
        <v>0</v>
      </c>
    </row>
    <row r="52" spans="1:39" ht="15" thickBot="1" x14ac:dyDescent="0.4">
      <c r="A52" s="36">
        <v>777</v>
      </c>
      <c r="B52" s="65" t="s">
        <v>101</v>
      </c>
      <c r="C52" s="42">
        <v>946769</v>
      </c>
      <c r="D52" s="129">
        <v>0</v>
      </c>
      <c r="E52" s="10">
        <v>946769</v>
      </c>
      <c r="F52" s="42">
        <v>3627160</v>
      </c>
      <c r="G52" s="42">
        <v>0</v>
      </c>
      <c r="H52" s="15">
        <v>3627160</v>
      </c>
      <c r="I52" s="15">
        <v>-2680391</v>
      </c>
      <c r="J52" s="42">
        <v>1223990.5</v>
      </c>
      <c r="K52" s="42">
        <v>6538</v>
      </c>
      <c r="L52" s="42">
        <v>9264</v>
      </c>
      <c r="M52" s="42">
        <v>0</v>
      </c>
      <c r="N52" s="42">
        <v>85879</v>
      </c>
      <c r="O52" s="42"/>
      <c r="P52" s="15">
        <v>-4006062.5</v>
      </c>
      <c r="Q52" s="148"/>
      <c r="R52" s="149"/>
      <c r="S52" s="132">
        <v>4006062.5</v>
      </c>
      <c r="T52" s="152"/>
      <c r="U52" s="152"/>
      <c r="V52" s="35"/>
      <c r="W52" s="159"/>
      <c r="X52" s="149"/>
      <c r="Y52" s="149"/>
      <c r="Z52" s="10"/>
      <c r="AA52" s="149"/>
      <c r="AB52" s="149"/>
      <c r="AC52" s="15"/>
      <c r="AD52" s="15"/>
      <c r="AE52" s="149"/>
      <c r="AF52" s="159"/>
      <c r="AG52" s="159"/>
      <c r="AH52" s="159"/>
      <c r="AI52" s="159"/>
      <c r="AJ52" s="15"/>
      <c r="AK52" s="174"/>
      <c r="AL52" s="144"/>
      <c r="AM52" s="67">
        <v>0</v>
      </c>
    </row>
    <row r="53" spans="1:39" ht="15" thickBot="1" x14ac:dyDescent="0.4">
      <c r="A53" s="36">
        <v>840</v>
      </c>
      <c r="B53" s="65" t="s">
        <v>102</v>
      </c>
      <c r="C53" s="42">
        <v>753213</v>
      </c>
      <c r="D53" s="129">
        <v>0</v>
      </c>
      <c r="E53" s="10">
        <v>753213</v>
      </c>
      <c r="F53" s="42">
        <v>349802</v>
      </c>
      <c r="G53" s="42">
        <v>0</v>
      </c>
      <c r="H53" s="15">
        <v>349802</v>
      </c>
      <c r="I53" s="15">
        <v>403411</v>
      </c>
      <c r="J53" s="42">
        <v>0</v>
      </c>
      <c r="K53" s="42">
        <v>0</v>
      </c>
      <c r="L53" s="42">
        <v>0</v>
      </c>
      <c r="M53" s="42">
        <v>0</v>
      </c>
      <c r="N53" s="42">
        <v>0</v>
      </c>
      <c r="O53" s="42"/>
      <c r="P53" s="15">
        <v>403411</v>
      </c>
      <c r="Q53" s="148"/>
      <c r="R53" s="149"/>
      <c r="S53" s="132">
        <v>0</v>
      </c>
      <c r="T53" s="152"/>
      <c r="U53" s="152"/>
      <c r="V53" s="35"/>
      <c r="W53" s="159"/>
      <c r="X53" s="149"/>
      <c r="Y53" s="149"/>
      <c r="Z53" s="10"/>
      <c r="AA53" s="149"/>
      <c r="AB53" s="149"/>
      <c r="AC53" s="15"/>
      <c r="AD53" s="15"/>
      <c r="AE53" s="149"/>
      <c r="AF53" s="159"/>
      <c r="AG53" s="159"/>
      <c r="AH53" s="159"/>
      <c r="AI53" s="159"/>
      <c r="AJ53" s="15"/>
      <c r="AK53" s="174"/>
      <c r="AL53" s="144"/>
      <c r="AM53" s="67">
        <v>403411</v>
      </c>
    </row>
    <row r="54" spans="1:39" ht="15" thickBot="1" x14ac:dyDescent="0.4">
      <c r="A54" s="36">
        <v>870</v>
      </c>
      <c r="B54" s="65" t="s">
        <v>103</v>
      </c>
      <c r="C54" s="42">
        <v>628616</v>
      </c>
      <c r="D54" s="129">
        <v>0</v>
      </c>
      <c r="E54" s="10">
        <v>628616</v>
      </c>
      <c r="F54" s="42">
        <v>913368</v>
      </c>
      <c r="G54" s="42">
        <v>0</v>
      </c>
      <c r="H54" s="15">
        <v>913368</v>
      </c>
      <c r="I54" s="15">
        <v>-284752</v>
      </c>
      <c r="J54" s="42">
        <v>163346.01</v>
      </c>
      <c r="K54" s="42">
        <v>79757.3</v>
      </c>
      <c r="L54" s="42">
        <v>0</v>
      </c>
      <c r="M54" s="42">
        <v>0</v>
      </c>
      <c r="N54" s="42">
        <v>0</v>
      </c>
      <c r="O54" s="42"/>
      <c r="P54" s="15">
        <v>-527855.31000000006</v>
      </c>
      <c r="Q54" s="148"/>
      <c r="R54" s="149"/>
      <c r="S54" s="132">
        <v>527855.31000000006</v>
      </c>
      <c r="T54" s="152"/>
      <c r="U54" s="152"/>
      <c r="V54" s="35"/>
      <c r="W54" s="159"/>
      <c r="X54" s="149"/>
      <c r="Y54" s="149"/>
      <c r="Z54" s="10"/>
      <c r="AA54" s="149"/>
      <c r="AB54" s="149"/>
      <c r="AC54" s="15"/>
      <c r="AD54" s="15"/>
      <c r="AE54" s="149"/>
      <c r="AF54" s="159"/>
      <c r="AG54" s="159"/>
      <c r="AH54" s="159"/>
      <c r="AI54" s="159"/>
      <c r="AJ54" s="15"/>
      <c r="AK54" s="174"/>
      <c r="AL54" s="144"/>
      <c r="AM54" s="67">
        <v>0</v>
      </c>
    </row>
    <row r="55" spans="1:39" ht="15" thickBot="1" x14ac:dyDescent="0.4">
      <c r="A55" s="36">
        <v>882</v>
      </c>
      <c r="B55" s="65" t="s">
        <v>104</v>
      </c>
      <c r="C55" s="42">
        <v>264096</v>
      </c>
      <c r="D55" s="129">
        <v>0</v>
      </c>
      <c r="E55" s="10">
        <v>264096</v>
      </c>
      <c r="F55" s="42">
        <v>558332</v>
      </c>
      <c r="G55" s="42">
        <v>0</v>
      </c>
      <c r="H55" s="15">
        <v>558332</v>
      </c>
      <c r="I55" s="15">
        <v>-294236</v>
      </c>
      <c r="J55" s="42">
        <v>16798</v>
      </c>
      <c r="K55" s="42">
        <v>14937</v>
      </c>
      <c r="L55" s="42">
        <v>0</v>
      </c>
      <c r="M55" s="42">
        <v>0</v>
      </c>
      <c r="N55" s="42">
        <v>0</v>
      </c>
      <c r="O55" s="42"/>
      <c r="P55" s="15">
        <v>-325971</v>
      </c>
      <c r="Q55" s="148"/>
      <c r="R55" s="149"/>
      <c r="S55" s="132">
        <v>325971</v>
      </c>
      <c r="T55" s="152"/>
      <c r="U55" s="152"/>
      <c r="V55" s="35"/>
      <c r="W55" s="159"/>
      <c r="X55" s="149"/>
      <c r="Y55" s="149"/>
      <c r="Z55" s="10"/>
      <c r="AA55" s="149"/>
      <c r="AB55" s="149"/>
      <c r="AC55" s="15"/>
      <c r="AD55" s="15"/>
      <c r="AE55" s="149"/>
      <c r="AF55" s="159"/>
      <c r="AG55" s="159"/>
      <c r="AH55" s="159"/>
      <c r="AI55" s="159"/>
      <c r="AJ55" s="15"/>
      <c r="AK55" s="174"/>
      <c r="AL55" s="144"/>
      <c r="AM55" s="67">
        <v>0</v>
      </c>
    </row>
    <row r="56" spans="1:39" ht="15" thickBot="1" x14ac:dyDescent="0.4">
      <c r="A56" s="36">
        <v>896</v>
      </c>
      <c r="B56" s="65" t="s">
        <v>105</v>
      </c>
      <c r="C56" s="42">
        <v>972875</v>
      </c>
      <c r="D56" s="129">
        <v>0</v>
      </c>
      <c r="E56" s="10">
        <v>972875</v>
      </c>
      <c r="F56" s="42">
        <v>733983</v>
      </c>
      <c r="G56" s="42">
        <v>0</v>
      </c>
      <c r="H56" s="15">
        <v>733983</v>
      </c>
      <c r="I56" s="15">
        <v>238892</v>
      </c>
      <c r="J56" s="42">
        <v>55885.5</v>
      </c>
      <c r="K56" s="42">
        <v>0</v>
      </c>
      <c r="L56" s="42">
        <v>0</v>
      </c>
      <c r="M56" s="42">
        <v>0</v>
      </c>
      <c r="N56" s="42">
        <v>0</v>
      </c>
      <c r="O56" s="42"/>
      <c r="P56" s="15">
        <v>183006.5</v>
      </c>
      <c r="Q56" s="148"/>
      <c r="R56" s="149"/>
      <c r="S56" s="132">
        <v>55885.5</v>
      </c>
      <c r="T56" s="152"/>
      <c r="U56" s="152"/>
      <c r="V56" s="35"/>
      <c r="W56" s="159"/>
      <c r="X56" s="149"/>
      <c r="Y56" s="149"/>
      <c r="Z56" s="10"/>
      <c r="AA56" s="149"/>
      <c r="AB56" s="149"/>
      <c r="AC56" s="15"/>
      <c r="AD56" s="15"/>
      <c r="AE56" s="149"/>
      <c r="AF56" s="159"/>
      <c r="AG56" s="159"/>
      <c r="AH56" s="159"/>
      <c r="AI56" s="159"/>
      <c r="AJ56" s="15"/>
      <c r="AK56" s="174"/>
      <c r="AL56" s="144"/>
      <c r="AM56" s="67">
        <v>238892</v>
      </c>
    </row>
    <row r="57" spans="1:39" ht="15" thickBot="1" x14ac:dyDescent="0.4">
      <c r="A57" s="36">
        <v>903</v>
      </c>
      <c r="B57" s="65" t="s">
        <v>106</v>
      </c>
      <c r="C57" s="42">
        <v>2998249</v>
      </c>
      <c r="D57" s="129">
        <v>0</v>
      </c>
      <c r="E57" s="10">
        <v>2998249</v>
      </c>
      <c r="F57" s="42">
        <v>819822</v>
      </c>
      <c r="G57" s="42">
        <v>0</v>
      </c>
      <c r="H57" s="15">
        <v>819822</v>
      </c>
      <c r="I57" s="15">
        <v>2178427</v>
      </c>
      <c r="J57" s="42">
        <v>8399</v>
      </c>
      <c r="K57" s="42">
        <v>13076</v>
      </c>
      <c r="L57" s="42">
        <v>0</v>
      </c>
      <c r="M57" s="42">
        <v>0</v>
      </c>
      <c r="N57" s="42">
        <v>0</v>
      </c>
      <c r="O57" s="42"/>
      <c r="P57" s="15">
        <v>2156952</v>
      </c>
      <c r="Q57" s="148"/>
      <c r="R57" s="149"/>
      <c r="S57" s="132">
        <v>21475</v>
      </c>
      <c r="T57" s="152"/>
      <c r="U57" s="152"/>
      <c r="V57" s="35"/>
      <c r="W57" s="159"/>
      <c r="X57" s="149"/>
      <c r="Y57" s="149"/>
      <c r="Z57" s="10"/>
      <c r="AA57" s="149"/>
      <c r="AB57" s="149"/>
      <c r="AC57" s="15"/>
      <c r="AD57" s="15"/>
      <c r="AE57" s="149"/>
      <c r="AF57" s="159"/>
      <c r="AG57" s="159"/>
      <c r="AH57" s="159"/>
      <c r="AI57" s="159"/>
      <c r="AJ57" s="15"/>
      <c r="AK57" s="174"/>
      <c r="AL57" s="144"/>
      <c r="AM57" s="67">
        <v>2178427</v>
      </c>
    </row>
    <row r="58" spans="1:39" ht="15" thickBot="1" x14ac:dyDescent="0.4">
      <c r="A58" s="36">
        <v>910</v>
      </c>
      <c r="B58" s="65" t="s">
        <v>107</v>
      </c>
      <c r="C58" s="42">
        <v>885305</v>
      </c>
      <c r="D58" s="129">
        <v>0</v>
      </c>
      <c r="E58" s="10">
        <v>885305</v>
      </c>
      <c r="F58" s="42">
        <v>1158127</v>
      </c>
      <c r="G58" s="42">
        <v>0</v>
      </c>
      <c r="H58" s="15">
        <v>1158127</v>
      </c>
      <c r="I58" s="15">
        <v>-272822</v>
      </c>
      <c r="J58" s="42">
        <v>315607.5</v>
      </c>
      <c r="K58" s="42">
        <v>48273</v>
      </c>
      <c r="L58" s="42">
        <v>0</v>
      </c>
      <c r="M58" s="42">
        <v>7598.97</v>
      </c>
      <c r="N58" s="42">
        <v>0</v>
      </c>
      <c r="O58" s="42"/>
      <c r="P58" s="15">
        <v>-644301.47</v>
      </c>
      <c r="Q58" s="148"/>
      <c r="R58" s="149"/>
      <c r="S58" s="132">
        <v>644301.47</v>
      </c>
      <c r="T58" s="152"/>
      <c r="U58" s="152"/>
      <c r="V58" s="35"/>
      <c r="W58" s="159"/>
      <c r="X58" s="149"/>
      <c r="Y58" s="149"/>
      <c r="Z58" s="10"/>
      <c r="AA58" s="149"/>
      <c r="AB58" s="149"/>
      <c r="AC58" s="15"/>
      <c r="AD58" s="15"/>
      <c r="AE58" s="149"/>
      <c r="AF58" s="159"/>
      <c r="AG58" s="159"/>
      <c r="AH58" s="159"/>
      <c r="AI58" s="159"/>
      <c r="AJ58" s="15"/>
      <c r="AK58" s="174"/>
      <c r="AL58" s="144"/>
      <c r="AM58" s="67">
        <v>0</v>
      </c>
    </row>
    <row r="59" spans="1:39" ht="15" thickBot="1" x14ac:dyDescent="0.4">
      <c r="A59" s="36">
        <v>980</v>
      </c>
      <c r="B59" s="65" t="s">
        <v>108</v>
      </c>
      <c r="C59" s="42">
        <v>938473</v>
      </c>
      <c r="D59" s="129">
        <v>0</v>
      </c>
      <c r="E59" s="10">
        <v>938473</v>
      </c>
      <c r="F59" s="42">
        <v>370680</v>
      </c>
      <c r="G59" s="42">
        <v>0</v>
      </c>
      <c r="H59" s="15">
        <v>370680</v>
      </c>
      <c r="I59" s="15">
        <v>567793</v>
      </c>
      <c r="J59" s="42">
        <v>99172.5</v>
      </c>
      <c r="K59" s="42">
        <v>0</v>
      </c>
      <c r="L59" s="42">
        <v>0</v>
      </c>
      <c r="M59" s="42">
        <v>0</v>
      </c>
      <c r="N59" s="42">
        <v>0</v>
      </c>
      <c r="O59" s="42"/>
      <c r="P59" s="15">
        <v>468620.5</v>
      </c>
      <c r="Q59" s="148"/>
      <c r="R59" s="149"/>
      <c r="S59" s="132">
        <v>99172.5</v>
      </c>
      <c r="T59" s="152"/>
      <c r="U59" s="152"/>
      <c r="V59" s="35"/>
      <c r="W59" s="159"/>
      <c r="X59" s="149"/>
      <c r="Y59" s="149"/>
      <c r="Z59" s="10"/>
      <c r="AA59" s="149"/>
      <c r="AB59" s="149"/>
      <c r="AC59" s="15"/>
      <c r="AD59" s="15"/>
      <c r="AE59" s="149"/>
      <c r="AF59" s="159"/>
      <c r="AG59" s="159"/>
      <c r="AH59" s="159"/>
      <c r="AI59" s="159"/>
      <c r="AJ59" s="15"/>
      <c r="AK59" s="174"/>
      <c r="AL59" s="144"/>
      <c r="AM59" s="67">
        <v>567793</v>
      </c>
    </row>
    <row r="60" spans="1:39" ht="15" thickBot="1" x14ac:dyDescent="0.4">
      <c r="A60" s="36">
        <v>994</v>
      </c>
      <c r="B60" s="65" t="s">
        <v>109</v>
      </c>
      <c r="C60" s="42">
        <v>13158</v>
      </c>
      <c r="D60" s="129">
        <v>0</v>
      </c>
      <c r="E60" s="10">
        <v>13158</v>
      </c>
      <c r="F60" s="42">
        <v>530147</v>
      </c>
      <c r="G60" s="42">
        <v>0</v>
      </c>
      <c r="H60" s="15">
        <v>530147</v>
      </c>
      <c r="I60" s="15">
        <v>-516989</v>
      </c>
      <c r="J60" s="42">
        <v>0</v>
      </c>
      <c r="K60" s="42">
        <v>0</v>
      </c>
      <c r="L60" s="42">
        <v>0</v>
      </c>
      <c r="M60" s="42">
        <v>0</v>
      </c>
      <c r="N60" s="42">
        <v>0</v>
      </c>
      <c r="O60" s="42"/>
      <c r="P60" s="15">
        <v>-516989</v>
      </c>
      <c r="Q60" s="148"/>
      <c r="R60" s="149"/>
      <c r="S60" s="132">
        <v>516989</v>
      </c>
      <c r="T60" s="152"/>
      <c r="U60" s="152"/>
      <c r="V60" s="35"/>
      <c r="W60" s="159"/>
      <c r="X60" s="149"/>
      <c r="Y60" s="149"/>
      <c r="Z60" s="10"/>
      <c r="AA60" s="149"/>
      <c r="AB60" s="149"/>
      <c r="AC60" s="15"/>
      <c r="AD60" s="15"/>
      <c r="AE60" s="149"/>
      <c r="AF60" s="159"/>
      <c r="AG60" s="159"/>
      <c r="AH60" s="159"/>
      <c r="AI60" s="159"/>
      <c r="AJ60" s="15"/>
      <c r="AK60" s="174"/>
      <c r="AL60" s="144"/>
      <c r="AM60" s="67">
        <v>0</v>
      </c>
    </row>
    <row r="61" spans="1:39" ht="15" thickBot="1" x14ac:dyDescent="0.4">
      <c r="A61" s="36">
        <v>1029</v>
      </c>
      <c r="B61" s="65" t="s">
        <v>110</v>
      </c>
      <c r="C61" s="42">
        <v>600496</v>
      </c>
      <c r="D61" s="129">
        <v>0</v>
      </c>
      <c r="E61" s="10">
        <v>600496</v>
      </c>
      <c r="F61" s="42">
        <v>1014846</v>
      </c>
      <c r="G61" s="42">
        <v>0</v>
      </c>
      <c r="H61" s="15">
        <v>1014846</v>
      </c>
      <c r="I61" s="15">
        <v>-414350</v>
      </c>
      <c r="J61" s="42">
        <v>233556.5</v>
      </c>
      <c r="K61" s="42">
        <v>52304</v>
      </c>
      <c r="L61" s="42">
        <v>0</v>
      </c>
      <c r="M61" s="42">
        <v>0</v>
      </c>
      <c r="N61" s="42">
        <v>0</v>
      </c>
      <c r="O61" s="42"/>
      <c r="P61" s="15">
        <v>-700210.5</v>
      </c>
      <c r="Q61" s="148"/>
      <c r="R61" s="149"/>
      <c r="S61" s="132">
        <v>700210.5</v>
      </c>
      <c r="T61" s="152"/>
      <c r="U61" s="152"/>
      <c r="V61" s="35"/>
      <c r="W61" s="159"/>
      <c r="X61" s="149"/>
      <c r="Y61" s="149"/>
      <c r="Z61" s="10"/>
      <c r="AA61" s="149"/>
      <c r="AB61" s="149"/>
      <c r="AC61" s="15"/>
      <c r="AD61" s="15"/>
      <c r="AE61" s="149"/>
      <c r="AF61" s="159"/>
      <c r="AG61" s="159"/>
      <c r="AH61" s="159"/>
      <c r="AI61" s="159"/>
      <c r="AJ61" s="15"/>
      <c r="AK61" s="174"/>
      <c r="AL61" s="144"/>
      <c r="AM61" s="67">
        <v>0</v>
      </c>
    </row>
    <row r="62" spans="1:39" ht="15" thickBot="1" x14ac:dyDescent="0.4">
      <c r="A62" s="36">
        <v>1015</v>
      </c>
      <c r="B62" s="65" t="s">
        <v>111</v>
      </c>
      <c r="C62" s="42">
        <v>1458365</v>
      </c>
      <c r="D62" s="129">
        <v>4432</v>
      </c>
      <c r="E62" s="10">
        <v>1462797</v>
      </c>
      <c r="F62" s="42">
        <v>626355</v>
      </c>
      <c r="G62" s="42">
        <v>8224</v>
      </c>
      <c r="H62" s="15">
        <v>634579</v>
      </c>
      <c r="I62" s="15">
        <v>828218</v>
      </c>
      <c r="J62" s="42">
        <v>353888.25</v>
      </c>
      <c r="K62" s="42">
        <v>62111</v>
      </c>
      <c r="L62" s="42">
        <v>0</v>
      </c>
      <c r="M62" s="42">
        <v>0</v>
      </c>
      <c r="N62" s="42">
        <v>0</v>
      </c>
      <c r="O62" s="42"/>
      <c r="P62" s="15">
        <v>412218.75</v>
      </c>
      <c r="Q62" s="148"/>
      <c r="R62" s="149"/>
      <c r="S62" s="132">
        <v>415999.25</v>
      </c>
      <c r="T62" s="152"/>
      <c r="U62" s="152"/>
      <c r="V62" s="35"/>
      <c r="W62" s="159"/>
      <c r="X62" s="149"/>
      <c r="Y62" s="149"/>
      <c r="Z62" s="10"/>
      <c r="AA62" s="149"/>
      <c r="AB62" s="149"/>
      <c r="AC62" s="15"/>
      <c r="AD62" s="15"/>
      <c r="AE62" s="149"/>
      <c r="AF62" s="159"/>
      <c r="AG62" s="159"/>
      <c r="AH62" s="159"/>
      <c r="AI62" s="159"/>
      <c r="AJ62" s="15"/>
      <c r="AK62" s="174"/>
      <c r="AL62" s="144"/>
      <c r="AM62" s="67">
        <v>828218</v>
      </c>
    </row>
    <row r="63" spans="1:39" ht="15" thickBot="1" x14ac:dyDescent="0.4">
      <c r="A63" s="36">
        <v>5054</v>
      </c>
      <c r="B63" s="65" t="s">
        <v>112</v>
      </c>
      <c r="C63" s="42">
        <v>2004059</v>
      </c>
      <c r="D63" s="129">
        <v>0</v>
      </c>
      <c r="E63" s="10">
        <v>2004059</v>
      </c>
      <c r="F63" s="42">
        <v>1095588</v>
      </c>
      <c r="G63" s="42">
        <v>4940</v>
      </c>
      <c r="H63" s="15">
        <v>1100528</v>
      </c>
      <c r="I63" s="15">
        <v>903531</v>
      </c>
      <c r="J63" s="42">
        <v>9045</v>
      </c>
      <c r="K63" s="42">
        <v>0</v>
      </c>
      <c r="L63" s="42">
        <v>0</v>
      </c>
      <c r="M63" s="42">
        <v>0</v>
      </c>
      <c r="N63" s="42">
        <v>0</v>
      </c>
      <c r="O63" s="42"/>
      <c r="P63" s="15">
        <v>894486</v>
      </c>
      <c r="Q63" s="148"/>
      <c r="R63" s="149"/>
      <c r="S63" s="132">
        <v>9045</v>
      </c>
      <c r="T63" s="152"/>
      <c r="U63" s="152"/>
      <c r="V63" s="35"/>
      <c r="W63" s="159"/>
      <c r="X63" s="149"/>
      <c r="Y63" s="149"/>
      <c r="Z63" s="10"/>
      <c r="AA63" s="149"/>
      <c r="AB63" s="149"/>
      <c r="AC63" s="15"/>
      <c r="AD63" s="15"/>
      <c r="AE63" s="149"/>
      <c r="AF63" s="159"/>
      <c r="AG63" s="159"/>
      <c r="AH63" s="159"/>
      <c r="AI63" s="159"/>
      <c r="AJ63" s="15"/>
      <c r="AK63" s="174"/>
      <c r="AL63" s="144"/>
      <c r="AM63" s="67">
        <v>903531</v>
      </c>
    </row>
    <row r="64" spans="1:39" ht="15" thickBot="1" x14ac:dyDescent="0.4">
      <c r="A64" s="36">
        <v>1071</v>
      </c>
      <c r="B64" s="65" t="s">
        <v>113</v>
      </c>
      <c r="C64" s="42">
        <v>290324</v>
      </c>
      <c r="D64" s="129">
        <v>0</v>
      </c>
      <c r="E64" s="10">
        <v>290324</v>
      </c>
      <c r="F64" s="42">
        <v>1044587</v>
      </c>
      <c r="G64" s="42">
        <v>0</v>
      </c>
      <c r="H64" s="15">
        <v>1044587</v>
      </c>
      <c r="I64" s="15">
        <v>-754263</v>
      </c>
      <c r="J64" s="42">
        <v>8399</v>
      </c>
      <c r="K64" s="42">
        <v>0</v>
      </c>
      <c r="L64" s="42">
        <v>0</v>
      </c>
      <c r="M64" s="42">
        <v>0</v>
      </c>
      <c r="N64" s="42">
        <v>0</v>
      </c>
      <c r="O64" s="42"/>
      <c r="P64" s="15">
        <v>-762662</v>
      </c>
      <c r="Q64" s="148"/>
      <c r="R64" s="149"/>
      <c r="S64" s="132">
        <v>762662</v>
      </c>
      <c r="T64" s="152"/>
      <c r="U64" s="152"/>
      <c r="V64" s="35"/>
      <c r="W64" s="159"/>
      <c r="X64" s="149"/>
      <c r="Y64" s="149"/>
      <c r="Z64" s="10"/>
      <c r="AA64" s="149"/>
      <c r="AB64" s="149"/>
      <c r="AC64" s="15"/>
      <c r="AD64" s="15"/>
      <c r="AE64" s="149"/>
      <c r="AF64" s="159"/>
      <c r="AG64" s="159"/>
      <c r="AH64" s="159"/>
      <c r="AI64" s="159"/>
      <c r="AJ64" s="15"/>
      <c r="AK64" s="174"/>
      <c r="AL64" s="144"/>
      <c r="AM64" s="67">
        <v>0</v>
      </c>
    </row>
    <row r="65" spans="1:39" ht="15" thickBot="1" x14ac:dyDescent="0.4">
      <c r="A65" s="36">
        <v>1080</v>
      </c>
      <c r="B65" s="65" t="s">
        <v>114</v>
      </c>
      <c r="C65" s="42">
        <v>707671</v>
      </c>
      <c r="D65" s="129">
        <v>0</v>
      </c>
      <c r="E65" s="10">
        <v>707671</v>
      </c>
      <c r="F65" s="42">
        <v>1610243</v>
      </c>
      <c r="G65" s="42">
        <v>0</v>
      </c>
      <c r="H65" s="15">
        <v>1610243</v>
      </c>
      <c r="I65" s="15">
        <v>-902572</v>
      </c>
      <c r="J65" s="42">
        <v>39733.5</v>
      </c>
      <c r="K65" s="42">
        <v>0</v>
      </c>
      <c r="L65" s="42">
        <v>0</v>
      </c>
      <c r="M65" s="42">
        <v>0</v>
      </c>
      <c r="N65" s="42">
        <v>11872</v>
      </c>
      <c r="O65" s="42"/>
      <c r="P65" s="15">
        <v>-954177.5</v>
      </c>
      <c r="Q65" s="148"/>
      <c r="R65" s="149"/>
      <c r="S65" s="132">
        <v>954177.5</v>
      </c>
      <c r="T65" s="149"/>
      <c r="U65" s="149"/>
      <c r="V65" s="35"/>
      <c r="W65" s="159"/>
      <c r="X65" s="149"/>
      <c r="Y65" s="149"/>
      <c r="Z65" s="10"/>
      <c r="AA65" s="149"/>
      <c r="AB65" s="149"/>
      <c r="AC65" s="15"/>
      <c r="AD65" s="15"/>
      <c r="AE65" s="149"/>
      <c r="AF65" s="159"/>
      <c r="AG65" s="159"/>
      <c r="AH65" s="159"/>
      <c r="AI65" s="159"/>
      <c r="AJ65" s="15"/>
      <c r="AK65" s="174"/>
      <c r="AL65" s="144"/>
      <c r="AM65" s="67">
        <v>0</v>
      </c>
    </row>
    <row r="66" spans="1:39" ht="15" thickBot="1" x14ac:dyDescent="0.4">
      <c r="A66" s="36">
        <v>1085</v>
      </c>
      <c r="B66" s="65" t="s">
        <v>115</v>
      </c>
      <c r="C66" s="42">
        <v>1192365</v>
      </c>
      <c r="D66" s="129">
        <v>0</v>
      </c>
      <c r="E66" s="10">
        <v>1192365</v>
      </c>
      <c r="F66" s="42">
        <v>980003</v>
      </c>
      <c r="G66" s="42">
        <v>0</v>
      </c>
      <c r="H66" s="15">
        <v>980003</v>
      </c>
      <c r="I66" s="15">
        <v>212362</v>
      </c>
      <c r="J66" s="42">
        <v>262307</v>
      </c>
      <c r="K66" s="42">
        <v>13076</v>
      </c>
      <c r="L66" s="42">
        <v>0</v>
      </c>
      <c r="M66" s="42">
        <v>0</v>
      </c>
      <c r="N66" s="42">
        <v>0</v>
      </c>
      <c r="O66" s="42"/>
      <c r="P66" s="15">
        <v>-63021</v>
      </c>
      <c r="Q66" s="148"/>
      <c r="R66" s="149"/>
      <c r="S66" s="132">
        <v>275383</v>
      </c>
      <c r="T66" s="152"/>
      <c r="U66" s="152"/>
      <c r="V66" s="35"/>
      <c r="W66" s="159"/>
      <c r="X66" s="149"/>
      <c r="Y66" s="149"/>
      <c r="Z66" s="10"/>
      <c r="AA66" s="149"/>
      <c r="AB66" s="149"/>
      <c r="AC66" s="15"/>
      <c r="AD66" s="15"/>
      <c r="AE66" s="149"/>
      <c r="AF66" s="159"/>
      <c r="AG66" s="159"/>
      <c r="AH66" s="159"/>
      <c r="AI66" s="159"/>
      <c r="AJ66" s="15"/>
      <c r="AK66" s="174"/>
      <c r="AL66" s="144"/>
      <c r="AM66" s="67">
        <v>212362</v>
      </c>
    </row>
    <row r="67" spans="1:39" ht="15" thickBot="1" x14ac:dyDescent="0.4">
      <c r="A67" s="36">
        <v>1092</v>
      </c>
      <c r="B67" s="65" t="s">
        <v>116</v>
      </c>
      <c r="C67" s="42">
        <v>1596077</v>
      </c>
      <c r="D67" s="129">
        <v>0</v>
      </c>
      <c r="E67" s="10">
        <v>1596077</v>
      </c>
      <c r="F67" s="42">
        <v>3277253</v>
      </c>
      <c r="G67" s="42">
        <v>0</v>
      </c>
      <c r="H67" s="15">
        <v>3277253</v>
      </c>
      <c r="I67" s="15">
        <v>-1681176</v>
      </c>
      <c r="J67" s="42">
        <v>1312341.68</v>
      </c>
      <c r="K67" s="42">
        <v>560548.29</v>
      </c>
      <c r="L67" s="42">
        <v>0</v>
      </c>
      <c r="M67" s="42">
        <v>0</v>
      </c>
      <c r="N67" s="42">
        <v>0</v>
      </c>
      <c r="O67" s="42"/>
      <c r="P67" s="15">
        <v>-3554065.97</v>
      </c>
      <c r="Q67" s="148"/>
      <c r="R67" s="149"/>
      <c r="S67" s="132">
        <v>3554065.97</v>
      </c>
      <c r="T67" s="152"/>
      <c r="U67" s="152"/>
      <c r="V67" s="35"/>
      <c r="W67" s="159"/>
      <c r="X67" s="149"/>
      <c r="Y67" s="149"/>
      <c r="Z67" s="10"/>
      <c r="AA67" s="149"/>
      <c r="AB67" s="149"/>
      <c r="AC67" s="15"/>
      <c r="AD67" s="15"/>
      <c r="AE67" s="149"/>
      <c r="AF67" s="159"/>
      <c r="AG67" s="159"/>
      <c r="AH67" s="159"/>
      <c r="AI67" s="159"/>
      <c r="AJ67" s="15"/>
      <c r="AK67" s="174"/>
      <c r="AL67" s="144"/>
      <c r="AM67" s="67">
        <v>0</v>
      </c>
    </row>
    <row r="68" spans="1:39" ht="15" thickBot="1" x14ac:dyDescent="0.4">
      <c r="A68" s="36">
        <v>1120</v>
      </c>
      <c r="B68" s="65" t="s">
        <v>117</v>
      </c>
      <c r="C68" s="42">
        <v>427818</v>
      </c>
      <c r="D68" s="129">
        <v>0</v>
      </c>
      <c r="E68" s="10">
        <v>427818</v>
      </c>
      <c r="F68" s="42">
        <v>382807</v>
      </c>
      <c r="G68" s="42">
        <v>0</v>
      </c>
      <c r="H68" s="15">
        <v>382807</v>
      </c>
      <c r="I68" s="15">
        <v>45011</v>
      </c>
      <c r="J68" s="42">
        <v>0</v>
      </c>
      <c r="K68" s="42">
        <v>0</v>
      </c>
      <c r="L68" s="42">
        <v>0</v>
      </c>
      <c r="M68" s="42">
        <v>0</v>
      </c>
      <c r="N68" s="42">
        <v>0</v>
      </c>
      <c r="O68" s="42"/>
      <c r="P68" s="15">
        <v>45011</v>
      </c>
      <c r="Q68" s="148"/>
      <c r="R68" s="149"/>
      <c r="S68" s="132">
        <v>0</v>
      </c>
      <c r="T68" s="152"/>
      <c r="U68" s="152"/>
      <c r="V68" s="35"/>
      <c r="W68" s="159"/>
      <c r="X68" s="149"/>
      <c r="Y68" s="149"/>
      <c r="Z68" s="10"/>
      <c r="AA68" s="149"/>
      <c r="AB68" s="149"/>
      <c r="AC68" s="15"/>
      <c r="AD68" s="15"/>
      <c r="AE68" s="149"/>
      <c r="AF68" s="159"/>
      <c r="AG68" s="159"/>
      <c r="AH68" s="159"/>
      <c r="AI68" s="159"/>
      <c r="AJ68" s="15"/>
      <c r="AK68" s="174"/>
      <c r="AL68" s="144"/>
      <c r="AM68" s="67">
        <v>45011</v>
      </c>
    </row>
    <row r="69" spans="1:39" ht="15" thickBot="1" x14ac:dyDescent="0.4">
      <c r="A69" s="36">
        <v>1127</v>
      </c>
      <c r="B69" s="65" t="s">
        <v>118</v>
      </c>
      <c r="C69" s="42">
        <v>434012</v>
      </c>
      <c r="D69" s="129">
        <v>0</v>
      </c>
      <c r="E69" s="10">
        <v>434012</v>
      </c>
      <c r="F69" s="42">
        <v>668971</v>
      </c>
      <c r="G69" s="42">
        <v>0</v>
      </c>
      <c r="H69" s="15">
        <v>668971</v>
      </c>
      <c r="I69" s="15">
        <v>-234959</v>
      </c>
      <c r="J69" s="42">
        <v>47034.400000000001</v>
      </c>
      <c r="K69" s="42">
        <v>0</v>
      </c>
      <c r="L69" s="42">
        <v>0</v>
      </c>
      <c r="M69" s="42">
        <v>0</v>
      </c>
      <c r="N69" s="42">
        <v>0</v>
      </c>
      <c r="O69" s="42"/>
      <c r="P69" s="15">
        <v>-281993.40000000002</v>
      </c>
      <c r="Q69" s="148"/>
      <c r="R69" s="149"/>
      <c r="S69" s="132">
        <v>281993.40000000002</v>
      </c>
      <c r="T69" s="152"/>
      <c r="U69" s="152"/>
      <c r="V69" s="35"/>
      <c r="W69" s="159"/>
      <c r="X69" s="149"/>
      <c r="Y69" s="149"/>
      <c r="Z69" s="10"/>
      <c r="AA69" s="149"/>
      <c r="AB69" s="149"/>
      <c r="AC69" s="15"/>
      <c r="AD69" s="15"/>
      <c r="AE69" s="149"/>
      <c r="AF69" s="159"/>
      <c r="AG69" s="159"/>
      <c r="AH69" s="159"/>
      <c r="AI69" s="159"/>
      <c r="AJ69" s="15"/>
      <c r="AK69" s="174"/>
      <c r="AL69" s="144"/>
      <c r="AM69" s="67">
        <v>0</v>
      </c>
    </row>
    <row r="70" spans="1:39" ht="15" thickBot="1" x14ac:dyDescent="0.4">
      <c r="A70" s="36">
        <v>1134</v>
      </c>
      <c r="B70" s="65" t="s">
        <v>119</v>
      </c>
      <c r="C70" s="42">
        <v>1446980</v>
      </c>
      <c r="D70" s="129">
        <v>0</v>
      </c>
      <c r="E70" s="10">
        <v>1446980</v>
      </c>
      <c r="F70" s="42">
        <v>631073</v>
      </c>
      <c r="G70" s="42">
        <v>0</v>
      </c>
      <c r="H70" s="15">
        <v>631073</v>
      </c>
      <c r="I70" s="15">
        <v>815907</v>
      </c>
      <c r="J70" s="42">
        <v>96265</v>
      </c>
      <c r="K70" s="42">
        <v>0</v>
      </c>
      <c r="L70" s="42">
        <v>18528</v>
      </c>
      <c r="M70" s="42">
        <v>0</v>
      </c>
      <c r="N70" s="42">
        <v>0</v>
      </c>
      <c r="O70" s="42"/>
      <c r="P70" s="15">
        <v>701114</v>
      </c>
      <c r="Q70" s="148"/>
      <c r="R70" s="149"/>
      <c r="S70" s="132">
        <v>114793</v>
      </c>
      <c r="T70" s="152"/>
      <c r="U70" s="152"/>
      <c r="V70" s="35"/>
      <c r="W70" s="159"/>
      <c r="X70" s="149"/>
      <c r="Y70" s="149"/>
      <c r="Z70" s="10"/>
      <c r="AA70" s="149"/>
      <c r="AB70" s="149"/>
      <c r="AC70" s="15"/>
      <c r="AD70" s="15"/>
      <c r="AE70" s="149"/>
      <c r="AF70" s="159"/>
      <c r="AG70" s="159"/>
      <c r="AH70" s="159"/>
      <c r="AI70" s="159"/>
      <c r="AJ70" s="15"/>
      <c r="AK70" s="174"/>
      <c r="AL70" s="144"/>
      <c r="AM70" s="67">
        <v>815907</v>
      </c>
    </row>
    <row r="71" spans="1:39" ht="15" thickBot="1" x14ac:dyDescent="0.4">
      <c r="A71" s="36">
        <v>1141</v>
      </c>
      <c r="B71" s="65" t="s">
        <v>120</v>
      </c>
      <c r="C71" s="42">
        <v>521651</v>
      </c>
      <c r="D71" s="129">
        <v>0</v>
      </c>
      <c r="E71" s="10">
        <v>521651</v>
      </c>
      <c r="F71" s="42">
        <v>1353597</v>
      </c>
      <c r="G71" s="42">
        <v>0</v>
      </c>
      <c r="H71" s="15">
        <v>1353597</v>
      </c>
      <c r="I71" s="15">
        <v>-831946</v>
      </c>
      <c r="J71" s="42">
        <v>495217.5</v>
      </c>
      <c r="K71" s="42">
        <v>8399</v>
      </c>
      <c r="L71" s="42">
        <v>0</v>
      </c>
      <c r="M71" s="42">
        <v>0</v>
      </c>
      <c r="N71" s="42">
        <v>0</v>
      </c>
      <c r="O71" s="42"/>
      <c r="P71" s="15">
        <v>-1335562.5</v>
      </c>
      <c r="Q71" s="148"/>
      <c r="R71" s="149"/>
      <c r="S71" s="132">
        <v>1335562.5</v>
      </c>
      <c r="T71" s="152"/>
      <c r="U71" s="152"/>
      <c r="V71" s="35"/>
      <c r="W71" s="159"/>
      <c r="X71" s="149"/>
      <c r="Y71" s="149"/>
      <c r="Z71" s="10"/>
      <c r="AA71" s="149"/>
      <c r="AB71" s="149"/>
      <c r="AC71" s="15"/>
      <c r="AD71" s="15"/>
      <c r="AE71" s="149"/>
      <c r="AF71" s="159"/>
      <c r="AG71" s="159"/>
      <c r="AH71" s="159"/>
      <c r="AI71" s="159"/>
      <c r="AJ71" s="15"/>
      <c r="AK71" s="174"/>
      <c r="AL71" s="144"/>
      <c r="AM71" s="67">
        <v>0</v>
      </c>
    </row>
    <row r="72" spans="1:39" ht="15" thickBot="1" x14ac:dyDescent="0.4">
      <c r="A72" s="36">
        <v>1155</v>
      </c>
      <c r="B72" s="65" t="s">
        <v>121</v>
      </c>
      <c r="C72" s="42">
        <v>425426</v>
      </c>
      <c r="D72" s="129">
        <v>0</v>
      </c>
      <c r="E72" s="10">
        <v>425426</v>
      </c>
      <c r="F72" s="42">
        <v>332806</v>
      </c>
      <c r="G72" s="42">
        <v>0</v>
      </c>
      <c r="H72" s="15">
        <v>332806</v>
      </c>
      <c r="I72" s="15">
        <v>92620</v>
      </c>
      <c r="J72" s="42">
        <v>36180</v>
      </c>
      <c r="K72" s="42">
        <v>0</v>
      </c>
      <c r="L72" s="42">
        <v>0</v>
      </c>
      <c r="M72" s="42">
        <v>0</v>
      </c>
      <c r="N72" s="42">
        <v>0</v>
      </c>
      <c r="O72" s="42"/>
      <c r="P72" s="15">
        <v>56440</v>
      </c>
      <c r="Q72" s="148"/>
      <c r="R72" s="149"/>
      <c r="S72" s="132">
        <v>36180</v>
      </c>
      <c r="T72" s="152"/>
      <c r="U72" s="152"/>
      <c r="V72" s="35"/>
      <c r="W72" s="159"/>
      <c r="X72" s="149"/>
      <c r="Y72" s="149"/>
      <c r="Z72" s="10"/>
      <c r="AA72" s="149"/>
      <c r="AB72" s="149"/>
      <c r="AC72" s="15"/>
      <c r="AD72" s="15"/>
      <c r="AE72" s="149"/>
      <c r="AF72" s="159"/>
      <c r="AG72" s="159"/>
      <c r="AH72" s="159"/>
      <c r="AI72" s="159"/>
      <c r="AJ72" s="15"/>
      <c r="AK72" s="174"/>
      <c r="AL72" s="144"/>
      <c r="AM72" s="67">
        <v>92620</v>
      </c>
    </row>
    <row r="73" spans="1:39" ht="15" thickBot="1" x14ac:dyDescent="0.4">
      <c r="A73" s="36">
        <v>1162</v>
      </c>
      <c r="B73" s="65" t="s">
        <v>122</v>
      </c>
      <c r="C73" s="42">
        <v>1026570</v>
      </c>
      <c r="D73" s="129">
        <v>0</v>
      </c>
      <c r="E73" s="10">
        <v>1026570</v>
      </c>
      <c r="F73" s="42">
        <v>1586322</v>
      </c>
      <c r="G73" s="42">
        <v>0</v>
      </c>
      <c r="H73" s="15">
        <v>1586322</v>
      </c>
      <c r="I73" s="15">
        <v>-559752</v>
      </c>
      <c r="J73" s="42">
        <v>247770.5</v>
      </c>
      <c r="K73" s="42">
        <v>6538</v>
      </c>
      <c r="L73" s="42">
        <v>0</v>
      </c>
      <c r="M73" s="42">
        <v>0</v>
      </c>
      <c r="N73" s="42">
        <v>0</v>
      </c>
      <c r="O73" s="42"/>
      <c r="P73" s="15">
        <v>-814060.5</v>
      </c>
      <c r="Q73" s="148"/>
      <c r="R73" s="149"/>
      <c r="S73" s="132">
        <v>814060.5</v>
      </c>
      <c r="T73" s="152"/>
      <c r="U73" s="152"/>
      <c r="V73" s="35"/>
      <c r="W73" s="159"/>
      <c r="X73" s="149"/>
      <c r="Y73" s="149"/>
      <c r="Z73" s="10"/>
      <c r="AA73" s="149"/>
      <c r="AB73" s="149"/>
      <c r="AC73" s="15"/>
      <c r="AD73" s="15"/>
      <c r="AE73" s="149"/>
      <c r="AF73" s="159"/>
      <c r="AG73" s="159"/>
      <c r="AH73" s="159"/>
      <c r="AI73" s="159"/>
      <c r="AJ73" s="15"/>
      <c r="AK73" s="174"/>
      <c r="AL73" s="144"/>
      <c r="AM73" s="67">
        <v>0</v>
      </c>
    </row>
    <row r="74" spans="1:39" ht="15" thickBot="1" x14ac:dyDescent="0.4">
      <c r="A74" s="36">
        <v>1169</v>
      </c>
      <c r="B74" s="65" t="s">
        <v>123</v>
      </c>
      <c r="C74" s="42">
        <v>581605</v>
      </c>
      <c r="D74" s="129">
        <v>0</v>
      </c>
      <c r="E74" s="10">
        <v>581605</v>
      </c>
      <c r="F74" s="42">
        <v>524050</v>
      </c>
      <c r="G74" s="42">
        <v>0</v>
      </c>
      <c r="H74" s="15">
        <v>524050</v>
      </c>
      <c r="I74" s="15">
        <v>57555</v>
      </c>
      <c r="J74" s="42">
        <v>403474.5</v>
      </c>
      <c r="K74" s="42">
        <v>52304</v>
      </c>
      <c r="L74" s="42">
        <v>0</v>
      </c>
      <c r="M74" s="42">
        <v>0</v>
      </c>
      <c r="N74" s="42">
        <v>0</v>
      </c>
      <c r="O74" s="42"/>
      <c r="P74" s="15">
        <v>-398223.5</v>
      </c>
      <c r="Q74" s="148"/>
      <c r="R74" s="149"/>
      <c r="S74" s="132">
        <v>455778.5</v>
      </c>
      <c r="T74" s="152"/>
      <c r="U74" s="152"/>
      <c r="V74" s="35"/>
      <c r="W74" s="159"/>
      <c r="X74" s="149"/>
      <c r="Y74" s="149"/>
      <c r="Z74" s="10"/>
      <c r="AA74" s="149"/>
      <c r="AB74" s="149"/>
      <c r="AC74" s="15"/>
      <c r="AD74" s="15"/>
      <c r="AE74" s="149"/>
      <c r="AF74" s="159"/>
      <c r="AG74" s="159"/>
      <c r="AH74" s="159"/>
      <c r="AI74" s="159"/>
      <c r="AJ74" s="15"/>
      <c r="AK74" s="174"/>
      <c r="AL74" s="144"/>
      <c r="AM74" s="67">
        <v>57555</v>
      </c>
    </row>
    <row r="75" spans="1:39" ht="15" thickBot="1" x14ac:dyDescent="0.4">
      <c r="A75" s="36">
        <v>1176</v>
      </c>
      <c r="B75" s="65" t="s">
        <v>124</v>
      </c>
      <c r="C75" s="42">
        <v>598323</v>
      </c>
      <c r="D75" s="129">
        <v>0</v>
      </c>
      <c r="E75" s="10">
        <v>598323</v>
      </c>
      <c r="F75" s="42">
        <v>884496</v>
      </c>
      <c r="G75" s="42">
        <v>0</v>
      </c>
      <c r="H75" s="15">
        <v>884496</v>
      </c>
      <c r="I75" s="15">
        <v>-286173</v>
      </c>
      <c r="J75" s="42">
        <v>12598.5</v>
      </c>
      <c r="K75" s="42">
        <v>0</v>
      </c>
      <c r="L75" s="42">
        <v>0</v>
      </c>
      <c r="M75" s="42">
        <v>0</v>
      </c>
      <c r="N75" s="42">
        <v>0</v>
      </c>
      <c r="O75" s="42"/>
      <c r="P75" s="15">
        <v>-298771.5</v>
      </c>
      <c r="Q75" s="148"/>
      <c r="R75" s="149"/>
      <c r="S75" s="132">
        <v>298771.5</v>
      </c>
      <c r="T75" s="152"/>
      <c r="U75" s="152"/>
      <c r="V75" s="35"/>
      <c r="W75" s="159"/>
      <c r="X75" s="149"/>
      <c r="Y75" s="149"/>
      <c r="Z75" s="10"/>
      <c r="AA75" s="149"/>
      <c r="AB75" s="149"/>
      <c r="AC75" s="15"/>
      <c r="AD75" s="15"/>
      <c r="AE75" s="149"/>
      <c r="AF75" s="159"/>
      <c r="AG75" s="159"/>
      <c r="AH75" s="159"/>
      <c r="AI75" s="159"/>
      <c r="AJ75" s="15"/>
      <c r="AK75" s="174"/>
      <c r="AL75" s="144"/>
      <c r="AM75" s="67">
        <v>0</v>
      </c>
    </row>
    <row r="76" spans="1:39" ht="15" thickBot="1" x14ac:dyDescent="0.4">
      <c r="A76" s="36">
        <v>1183</v>
      </c>
      <c r="B76" s="65" t="s">
        <v>125</v>
      </c>
      <c r="C76" s="42">
        <v>1184698</v>
      </c>
      <c r="D76" s="129">
        <v>0</v>
      </c>
      <c r="E76" s="10">
        <v>1184698</v>
      </c>
      <c r="F76" s="42">
        <v>1084921</v>
      </c>
      <c r="G76" s="42">
        <v>0</v>
      </c>
      <c r="H76" s="15">
        <v>1084921</v>
      </c>
      <c r="I76" s="15">
        <v>99777</v>
      </c>
      <c r="J76" s="42">
        <v>255716.4</v>
      </c>
      <c r="K76" s="42">
        <v>0</v>
      </c>
      <c r="L76" s="42">
        <v>0</v>
      </c>
      <c r="M76" s="42">
        <v>0</v>
      </c>
      <c r="N76" s="42">
        <v>0</v>
      </c>
      <c r="O76" s="42"/>
      <c r="P76" s="15">
        <v>-155939.4</v>
      </c>
      <c r="Q76" s="148"/>
      <c r="R76" s="149"/>
      <c r="S76" s="132">
        <v>255716.4</v>
      </c>
      <c r="T76" s="152"/>
      <c r="U76" s="152"/>
      <c r="V76" s="35"/>
      <c r="W76" s="159"/>
      <c r="X76" s="149"/>
      <c r="Y76" s="149"/>
      <c r="Z76" s="10"/>
      <c r="AA76" s="149"/>
      <c r="AB76" s="149"/>
      <c r="AC76" s="15"/>
      <c r="AD76" s="15"/>
      <c r="AE76" s="149"/>
      <c r="AF76" s="159"/>
      <c r="AG76" s="159"/>
      <c r="AH76" s="159"/>
      <c r="AI76" s="159"/>
      <c r="AJ76" s="15"/>
      <c r="AK76" s="174"/>
      <c r="AL76" s="144"/>
      <c r="AM76" s="67">
        <v>99777</v>
      </c>
    </row>
    <row r="77" spans="1:39" ht="15" thickBot="1" x14ac:dyDescent="0.4">
      <c r="A77" s="36">
        <v>1204</v>
      </c>
      <c r="B77" s="65" t="s">
        <v>126</v>
      </c>
      <c r="C77" s="42">
        <v>387167</v>
      </c>
      <c r="D77" s="129">
        <v>0</v>
      </c>
      <c r="E77" s="10">
        <v>387167</v>
      </c>
      <c r="F77" s="42">
        <v>625595</v>
      </c>
      <c r="G77" s="42">
        <v>0</v>
      </c>
      <c r="H77" s="15">
        <v>625595</v>
      </c>
      <c r="I77" s="15">
        <v>-238428</v>
      </c>
      <c r="J77" s="42">
        <v>0</v>
      </c>
      <c r="K77" s="42">
        <v>0</v>
      </c>
      <c r="L77" s="42">
        <v>0</v>
      </c>
      <c r="M77" s="42">
        <v>0</v>
      </c>
      <c r="N77" s="42">
        <v>0</v>
      </c>
      <c r="O77" s="42"/>
      <c r="P77" s="15">
        <v>-238428</v>
      </c>
      <c r="Q77" s="148"/>
      <c r="R77" s="149"/>
      <c r="S77" s="132">
        <v>238428</v>
      </c>
      <c r="T77" s="152"/>
      <c r="U77" s="152"/>
      <c r="V77" s="35"/>
      <c r="W77" s="159"/>
      <c r="X77" s="149"/>
      <c r="Y77" s="149"/>
      <c r="Z77" s="10"/>
      <c r="AA77" s="149"/>
      <c r="AB77" s="149"/>
      <c r="AC77" s="15"/>
      <c r="AD77" s="15"/>
      <c r="AE77" s="149"/>
      <c r="AF77" s="159"/>
      <c r="AG77" s="159"/>
      <c r="AH77" s="159"/>
      <c r="AI77" s="159"/>
      <c r="AJ77" s="15"/>
      <c r="AK77" s="174"/>
      <c r="AL77" s="144"/>
      <c r="AM77" s="67">
        <v>0</v>
      </c>
    </row>
    <row r="78" spans="1:39" ht="15" thickBot="1" x14ac:dyDescent="0.4">
      <c r="A78" s="36">
        <v>1218</v>
      </c>
      <c r="B78" s="65" t="s">
        <v>127</v>
      </c>
      <c r="C78" s="42">
        <v>224614</v>
      </c>
      <c r="D78" s="129">
        <v>0</v>
      </c>
      <c r="E78" s="10">
        <v>224614</v>
      </c>
      <c r="F78" s="42">
        <v>758055</v>
      </c>
      <c r="G78" s="42">
        <v>0</v>
      </c>
      <c r="H78" s="15">
        <v>758055</v>
      </c>
      <c r="I78" s="15">
        <v>-533441</v>
      </c>
      <c r="J78" s="42">
        <v>17444</v>
      </c>
      <c r="K78" s="42">
        <v>0</v>
      </c>
      <c r="L78" s="42">
        <v>0</v>
      </c>
      <c r="M78" s="42">
        <v>0</v>
      </c>
      <c r="N78" s="42">
        <v>0</v>
      </c>
      <c r="O78" s="42"/>
      <c r="P78" s="15">
        <v>-550885</v>
      </c>
      <c r="Q78" s="148"/>
      <c r="R78" s="149"/>
      <c r="S78" s="132">
        <v>550885</v>
      </c>
      <c r="T78" s="152"/>
      <c r="U78" s="152"/>
      <c r="V78" s="35"/>
      <c r="W78" s="159"/>
      <c r="X78" s="149"/>
      <c r="Y78" s="149"/>
      <c r="Z78" s="10"/>
      <c r="AA78" s="149"/>
      <c r="AB78" s="149"/>
      <c r="AC78" s="15"/>
      <c r="AD78" s="15"/>
      <c r="AE78" s="149"/>
      <c r="AF78" s="159"/>
      <c r="AG78" s="159"/>
      <c r="AH78" s="159"/>
      <c r="AI78" s="159"/>
      <c r="AJ78" s="15"/>
      <c r="AK78" s="174"/>
      <c r="AL78" s="144"/>
      <c r="AM78" s="67">
        <v>0</v>
      </c>
    </row>
    <row r="79" spans="1:39" ht="15" thickBot="1" x14ac:dyDescent="0.4">
      <c r="A79" s="36">
        <v>1232</v>
      </c>
      <c r="B79" s="65" t="s">
        <v>128</v>
      </c>
      <c r="C79" s="42">
        <v>518101</v>
      </c>
      <c r="D79" s="129">
        <v>0</v>
      </c>
      <c r="E79" s="10">
        <v>518101</v>
      </c>
      <c r="F79" s="42">
        <v>614633</v>
      </c>
      <c r="G79" s="42">
        <v>0</v>
      </c>
      <c r="H79" s="15">
        <v>614633</v>
      </c>
      <c r="I79" s="15">
        <v>-96532</v>
      </c>
      <c r="J79" s="42">
        <v>9045</v>
      </c>
      <c r="K79" s="42">
        <v>0</v>
      </c>
      <c r="L79" s="42">
        <v>0</v>
      </c>
      <c r="M79" s="42">
        <v>0</v>
      </c>
      <c r="N79" s="42">
        <v>10000</v>
      </c>
      <c r="O79" s="42"/>
      <c r="P79" s="15">
        <v>-115577</v>
      </c>
      <c r="Q79" s="148"/>
      <c r="R79" s="149"/>
      <c r="S79" s="132">
        <v>115577</v>
      </c>
      <c r="T79" s="152"/>
      <c r="U79" s="152"/>
      <c r="V79" s="35"/>
      <c r="W79" s="159"/>
      <c r="X79" s="149"/>
      <c r="Y79" s="149"/>
      <c r="Z79" s="10"/>
      <c r="AA79" s="149"/>
      <c r="AB79" s="149"/>
      <c r="AC79" s="15"/>
      <c r="AD79" s="15"/>
      <c r="AE79" s="149"/>
      <c r="AF79" s="159"/>
      <c r="AG79" s="159"/>
      <c r="AH79" s="159"/>
      <c r="AI79" s="159"/>
      <c r="AJ79" s="15"/>
      <c r="AK79" s="174"/>
      <c r="AL79" s="144"/>
      <c r="AM79" s="67">
        <v>0</v>
      </c>
    </row>
    <row r="80" spans="1:39" ht="15" thickBot="1" x14ac:dyDescent="0.4">
      <c r="A80" s="36">
        <v>1246</v>
      </c>
      <c r="B80" s="65" t="s">
        <v>129</v>
      </c>
      <c r="C80" s="42">
        <v>967529</v>
      </c>
      <c r="D80" s="129">
        <v>0</v>
      </c>
      <c r="E80" s="10">
        <v>967529</v>
      </c>
      <c r="F80" s="42">
        <v>549235</v>
      </c>
      <c r="G80" s="42">
        <v>0</v>
      </c>
      <c r="H80" s="15">
        <v>549235</v>
      </c>
      <c r="I80" s="15">
        <v>418294</v>
      </c>
      <c r="J80" s="42">
        <v>0</v>
      </c>
      <c r="K80" s="42">
        <v>0</v>
      </c>
      <c r="L80" s="42">
        <v>0</v>
      </c>
      <c r="M80" s="42">
        <v>0</v>
      </c>
      <c r="N80" s="42">
        <v>0</v>
      </c>
      <c r="O80" s="42"/>
      <c r="P80" s="15">
        <v>418294</v>
      </c>
      <c r="Q80" s="148"/>
      <c r="R80" s="149"/>
      <c r="S80" s="132">
        <v>0</v>
      </c>
      <c r="T80" s="152"/>
      <c r="U80" s="152"/>
      <c r="V80" s="35"/>
      <c r="W80" s="159"/>
      <c r="X80" s="149"/>
      <c r="Y80" s="149"/>
      <c r="Z80" s="10"/>
      <c r="AA80" s="149"/>
      <c r="AB80" s="149"/>
      <c r="AC80" s="15"/>
      <c r="AD80" s="15"/>
      <c r="AE80" s="149"/>
      <c r="AF80" s="159"/>
      <c r="AG80" s="159"/>
      <c r="AH80" s="159"/>
      <c r="AI80" s="159"/>
      <c r="AJ80" s="15"/>
      <c r="AK80" s="174"/>
      <c r="AL80" s="144"/>
      <c r="AM80" s="67">
        <v>418294</v>
      </c>
    </row>
    <row r="81" spans="1:39" ht="15" thickBot="1" x14ac:dyDescent="0.4">
      <c r="A81" s="36">
        <v>1253</v>
      </c>
      <c r="B81" s="65" t="s">
        <v>130</v>
      </c>
      <c r="C81" s="42">
        <v>2175741</v>
      </c>
      <c r="D81" s="129">
        <v>0</v>
      </c>
      <c r="E81" s="10">
        <v>2175741</v>
      </c>
      <c r="F81" s="42">
        <v>3686351</v>
      </c>
      <c r="G81" s="42">
        <v>16448</v>
      </c>
      <c r="H81" s="15">
        <v>3702799</v>
      </c>
      <c r="I81" s="15">
        <v>-1527058</v>
      </c>
      <c r="J81" s="42">
        <v>950106.2</v>
      </c>
      <c r="K81" s="42">
        <v>71918</v>
      </c>
      <c r="L81" s="42">
        <v>0</v>
      </c>
      <c r="M81" s="42">
        <v>0</v>
      </c>
      <c r="N81" s="42">
        <v>10739</v>
      </c>
      <c r="O81" s="42"/>
      <c r="P81" s="15">
        <v>-2559821.2000000002</v>
      </c>
      <c r="Q81" s="148"/>
      <c r="R81" s="149"/>
      <c r="S81" s="132">
        <v>2559821.2000000002</v>
      </c>
      <c r="T81" s="152"/>
      <c r="U81" s="152"/>
      <c r="V81" s="35"/>
      <c r="W81" s="159"/>
      <c r="X81" s="149"/>
      <c r="Y81" s="149"/>
      <c r="Z81" s="10"/>
      <c r="AA81" s="149"/>
      <c r="AB81" s="149"/>
      <c r="AC81" s="15"/>
      <c r="AD81" s="15"/>
      <c r="AE81" s="149"/>
      <c r="AF81" s="159"/>
      <c r="AG81" s="159"/>
      <c r="AH81" s="159"/>
      <c r="AI81" s="159"/>
      <c r="AJ81" s="15"/>
      <c r="AK81" s="174"/>
      <c r="AL81" s="144"/>
      <c r="AM81" s="67">
        <v>0</v>
      </c>
    </row>
    <row r="82" spans="1:39" ht="15" thickBot="1" x14ac:dyDescent="0.4">
      <c r="A82" s="36">
        <v>1260</v>
      </c>
      <c r="B82" s="65" t="s">
        <v>131</v>
      </c>
      <c r="C82" s="42">
        <v>983296</v>
      </c>
      <c r="D82" s="129">
        <v>0</v>
      </c>
      <c r="E82" s="10">
        <v>983296</v>
      </c>
      <c r="F82" s="42">
        <v>415569</v>
      </c>
      <c r="G82" s="42">
        <v>0</v>
      </c>
      <c r="H82" s="15">
        <v>415569</v>
      </c>
      <c r="I82" s="15">
        <v>567727</v>
      </c>
      <c r="J82" s="42">
        <v>0</v>
      </c>
      <c r="K82" s="42">
        <v>0</v>
      </c>
      <c r="L82" s="42">
        <v>0</v>
      </c>
      <c r="M82" s="42">
        <v>0</v>
      </c>
      <c r="N82" s="42">
        <v>0</v>
      </c>
      <c r="O82" s="42"/>
      <c r="P82" s="15">
        <v>567727</v>
      </c>
      <c r="Q82" s="148"/>
      <c r="R82" s="149"/>
      <c r="S82" s="132">
        <v>0</v>
      </c>
      <c r="T82" s="152"/>
      <c r="U82" s="152"/>
      <c r="V82" s="35"/>
      <c r="W82" s="159"/>
      <c r="X82" s="149"/>
      <c r="Y82" s="149"/>
      <c r="Z82" s="10"/>
      <c r="AA82" s="149"/>
      <c r="AB82" s="149"/>
      <c r="AC82" s="15"/>
      <c r="AD82" s="15"/>
      <c r="AE82" s="149"/>
      <c r="AF82" s="159"/>
      <c r="AG82" s="159"/>
      <c r="AH82" s="159"/>
      <c r="AI82" s="159"/>
      <c r="AJ82" s="15"/>
      <c r="AK82" s="174"/>
      <c r="AL82" s="144"/>
      <c r="AM82" s="67">
        <v>567727</v>
      </c>
    </row>
    <row r="83" spans="1:39" ht="15" thickBot="1" x14ac:dyDescent="0.4">
      <c r="A83" s="36">
        <v>4970</v>
      </c>
      <c r="B83" s="65" t="s">
        <v>132</v>
      </c>
      <c r="C83" s="42">
        <v>3588066</v>
      </c>
      <c r="D83" s="129">
        <v>0</v>
      </c>
      <c r="E83" s="10">
        <v>3588066</v>
      </c>
      <c r="F83" s="42">
        <v>2894053</v>
      </c>
      <c r="G83" s="42">
        <v>0</v>
      </c>
      <c r="H83" s="15">
        <v>2894053</v>
      </c>
      <c r="I83" s="15">
        <v>694013</v>
      </c>
      <c r="J83" s="42">
        <v>1015453.05</v>
      </c>
      <c r="K83" s="42">
        <v>42950</v>
      </c>
      <c r="L83" s="42">
        <v>0</v>
      </c>
      <c r="M83" s="42">
        <v>7598.97</v>
      </c>
      <c r="N83" s="42">
        <v>21463</v>
      </c>
      <c r="O83" s="42"/>
      <c r="P83" s="15">
        <v>-393452.02</v>
      </c>
      <c r="Q83" s="148"/>
      <c r="R83" s="149"/>
      <c r="S83" s="132">
        <v>1087465.02</v>
      </c>
      <c r="T83" s="152"/>
      <c r="U83" s="152"/>
      <c r="V83" s="35"/>
      <c r="W83" s="159"/>
      <c r="X83" s="149"/>
      <c r="Y83" s="149"/>
      <c r="Z83" s="10"/>
      <c r="AA83" s="149"/>
      <c r="AB83" s="149"/>
      <c r="AC83" s="15"/>
      <c r="AD83" s="15"/>
      <c r="AE83" s="149"/>
      <c r="AF83" s="159"/>
      <c r="AG83" s="159"/>
      <c r="AH83" s="159"/>
      <c r="AI83" s="159"/>
      <c r="AJ83" s="15"/>
      <c r="AK83" s="174"/>
      <c r="AL83" s="144"/>
      <c r="AM83" s="67">
        <v>694013</v>
      </c>
    </row>
    <row r="84" spans="1:39" ht="15" thickBot="1" x14ac:dyDescent="0.4">
      <c r="A84" s="36">
        <v>1295</v>
      </c>
      <c r="B84" s="65" t="s">
        <v>133</v>
      </c>
      <c r="C84" s="42">
        <v>416149</v>
      </c>
      <c r="D84" s="129">
        <v>0</v>
      </c>
      <c r="E84" s="10">
        <v>416149</v>
      </c>
      <c r="F84" s="42">
        <v>780425</v>
      </c>
      <c r="G84" s="42">
        <v>0</v>
      </c>
      <c r="H84" s="15">
        <v>780425</v>
      </c>
      <c r="I84" s="15">
        <v>-364276</v>
      </c>
      <c r="J84" s="42">
        <v>41995</v>
      </c>
      <c r="K84" s="42">
        <v>0</v>
      </c>
      <c r="L84" s="42">
        <v>0</v>
      </c>
      <c r="M84" s="42">
        <v>0</v>
      </c>
      <c r="N84" s="42">
        <v>0</v>
      </c>
      <c r="O84" s="42"/>
      <c r="P84" s="15">
        <v>-406271</v>
      </c>
      <c r="Q84" s="148"/>
      <c r="R84" s="149"/>
      <c r="S84" s="132">
        <v>406271</v>
      </c>
      <c r="T84" s="152"/>
      <c r="U84" s="152"/>
      <c r="V84" s="35"/>
      <c r="W84" s="159"/>
      <c r="X84" s="149"/>
      <c r="Y84" s="149"/>
      <c r="Z84" s="10"/>
      <c r="AA84" s="149"/>
      <c r="AB84" s="149"/>
      <c r="AC84" s="15"/>
      <c r="AD84" s="15"/>
      <c r="AE84" s="149"/>
      <c r="AF84" s="159"/>
      <c r="AG84" s="159"/>
      <c r="AH84" s="159"/>
      <c r="AI84" s="159"/>
      <c r="AJ84" s="15"/>
      <c r="AK84" s="174"/>
      <c r="AL84" s="144"/>
      <c r="AM84" s="67">
        <v>0</v>
      </c>
    </row>
    <row r="85" spans="1:39" ht="15" thickBot="1" x14ac:dyDescent="0.4">
      <c r="A85" s="36">
        <v>1309</v>
      </c>
      <c r="B85" s="65" t="s">
        <v>134</v>
      </c>
      <c r="C85" s="42">
        <v>651359</v>
      </c>
      <c r="D85" s="129">
        <v>0</v>
      </c>
      <c r="E85" s="10">
        <v>651359</v>
      </c>
      <c r="F85" s="42">
        <v>723088</v>
      </c>
      <c r="G85" s="42">
        <v>0</v>
      </c>
      <c r="H85" s="15">
        <v>723088</v>
      </c>
      <c r="I85" s="15">
        <v>-71729</v>
      </c>
      <c r="J85" s="42">
        <v>69130</v>
      </c>
      <c r="K85" s="42">
        <v>0</v>
      </c>
      <c r="L85" s="42">
        <v>9264</v>
      </c>
      <c r="M85" s="42">
        <v>7598.97</v>
      </c>
      <c r="N85" s="42">
        <v>0</v>
      </c>
      <c r="O85" s="42"/>
      <c r="P85" s="15">
        <v>-157721.97</v>
      </c>
      <c r="Q85" s="148"/>
      <c r="R85" s="149"/>
      <c r="S85" s="132">
        <v>157721.97</v>
      </c>
      <c r="T85" s="152"/>
      <c r="U85" s="152"/>
      <c r="V85" s="35"/>
      <c r="W85" s="159"/>
      <c r="X85" s="149"/>
      <c r="Y85" s="149"/>
      <c r="Z85" s="10"/>
      <c r="AA85" s="149"/>
      <c r="AB85" s="149"/>
      <c r="AC85" s="15"/>
      <c r="AD85" s="15"/>
      <c r="AE85" s="149"/>
      <c r="AF85" s="159"/>
      <c r="AG85" s="159"/>
      <c r="AH85" s="159"/>
      <c r="AI85" s="159"/>
      <c r="AJ85" s="15"/>
      <c r="AK85" s="174"/>
      <c r="AL85" s="144"/>
      <c r="AM85" s="67">
        <v>0</v>
      </c>
    </row>
    <row r="86" spans="1:39" ht="15" thickBot="1" x14ac:dyDescent="0.4">
      <c r="A86" s="36">
        <v>1316</v>
      </c>
      <c r="B86" s="65" t="s">
        <v>135</v>
      </c>
      <c r="C86" s="42">
        <v>1677379</v>
      </c>
      <c r="D86" s="129">
        <v>75496</v>
      </c>
      <c r="E86" s="10">
        <v>1752875</v>
      </c>
      <c r="F86" s="42">
        <v>1466372</v>
      </c>
      <c r="G86" s="42">
        <v>0</v>
      </c>
      <c r="H86" s="15">
        <v>1466372</v>
      </c>
      <c r="I86" s="15">
        <v>286503</v>
      </c>
      <c r="J86" s="42">
        <v>313379.15000000002</v>
      </c>
      <c r="K86" s="42">
        <v>0</v>
      </c>
      <c r="L86" s="42">
        <v>130622.39999999999</v>
      </c>
      <c r="M86" s="42">
        <v>0</v>
      </c>
      <c r="N86" s="42">
        <v>0</v>
      </c>
      <c r="O86" s="42"/>
      <c r="P86" s="15">
        <v>-157498.54999999999</v>
      </c>
      <c r="Q86" s="148"/>
      <c r="R86" s="149"/>
      <c r="S86" s="132">
        <v>444001.55</v>
      </c>
      <c r="T86" s="152"/>
      <c r="U86" s="152"/>
      <c r="V86" s="35"/>
      <c r="W86" s="159"/>
      <c r="X86" s="149"/>
      <c r="Y86" s="149"/>
      <c r="Z86" s="10"/>
      <c r="AA86" s="149"/>
      <c r="AB86" s="149"/>
      <c r="AC86" s="15"/>
      <c r="AD86" s="15"/>
      <c r="AE86" s="149"/>
      <c r="AF86" s="159"/>
      <c r="AG86" s="159"/>
      <c r="AH86" s="159"/>
      <c r="AI86" s="159"/>
      <c r="AJ86" s="15"/>
      <c r="AK86" s="174"/>
      <c r="AL86" s="144"/>
      <c r="AM86" s="67">
        <v>286503</v>
      </c>
    </row>
    <row r="87" spans="1:39" ht="15" thickBot="1" x14ac:dyDescent="0.4">
      <c r="A87" s="36">
        <v>1380</v>
      </c>
      <c r="B87" s="65" t="s">
        <v>136</v>
      </c>
      <c r="C87" s="42">
        <v>664817</v>
      </c>
      <c r="D87" s="129">
        <v>0</v>
      </c>
      <c r="E87" s="10">
        <v>664817</v>
      </c>
      <c r="F87" s="42">
        <v>6261724</v>
      </c>
      <c r="G87" s="42">
        <v>0</v>
      </c>
      <c r="H87" s="15">
        <v>6261724</v>
      </c>
      <c r="I87" s="15">
        <v>-5596907</v>
      </c>
      <c r="J87" s="42">
        <v>704223</v>
      </c>
      <c r="K87" s="42">
        <v>0</v>
      </c>
      <c r="L87" s="42"/>
      <c r="M87" s="42">
        <v>0</v>
      </c>
      <c r="N87" s="42">
        <v>0</v>
      </c>
      <c r="O87" s="42"/>
      <c r="P87" s="15">
        <v>-6301130</v>
      </c>
      <c r="Q87" s="148"/>
      <c r="R87" s="149">
        <v>1500820.5</v>
      </c>
      <c r="S87" s="132">
        <v>4800309.5</v>
      </c>
      <c r="T87" s="152"/>
      <c r="U87" s="152"/>
      <c r="V87" s="35"/>
      <c r="W87" s="149"/>
      <c r="X87" s="149"/>
      <c r="Y87" s="149"/>
      <c r="Z87" s="10"/>
      <c r="AA87" s="149"/>
      <c r="AB87" s="149"/>
      <c r="AC87" s="10"/>
      <c r="AD87" s="15"/>
      <c r="AE87" s="149"/>
      <c r="AF87" s="159"/>
      <c r="AG87" s="159"/>
      <c r="AH87" s="159"/>
      <c r="AI87" s="159"/>
      <c r="AJ87" s="15"/>
      <c r="AK87" s="174"/>
      <c r="AL87" s="144"/>
      <c r="AM87" s="67">
        <v>0</v>
      </c>
    </row>
    <row r="88" spans="1:39" ht="15" thickBot="1" x14ac:dyDescent="0.4">
      <c r="A88" s="36">
        <v>1407</v>
      </c>
      <c r="B88" s="65" t="s">
        <v>137</v>
      </c>
      <c r="C88" s="42">
        <v>1565607</v>
      </c>
      <c r="D88" s="129">
        <v>0</v>
      </c>
      <c r="E88" s="10">
        <v>1565607</v>
      </c>
      <c r="F88" s="42">
        <v>546075</v>
      </c>
      <c r="G88" s="42">
        <v>0</v>
      </c>
      <c r="H88" s="15">
        <v>546075</v>
      </c>
      <c r="I88" s="15">
        <v>1019532</v>
      </c>
      <c r="J88" s="42">
        <v>228387.5</v>
      </c>
      <c r="K88" s="42">
        <v>0</v>
      </c>
      <c r="L88" s="42">
        <v>0</v>
      </c>
      <c r="M88" s="42">
        <v>7598.97</v>
      </c>
      <c r="N88" s="42">
        <v>0</v>
      </c>
      <c r="O88" s="42"/>
      <c r="P88" s="15">
        <v>783545.53</v>
      </c>
      <c r="Q88" s="148"/>
      <c r="R88" s="149"/>
      <c r="S88" s="132">
        <v>235986.47</v>
      </c>
      <c r="T88" s="152"/>
      <c r="U88" s="152"/>
      <c r="V88" s="35"/>
      <c r="W88" s="159"/>
      <c r="X88" s="149"/>
      <c r="Y88" s="149"/>
      <c r="Z88" s="10"/>
      <c r="AA88" s="149"/>
      <c r="AB88" s="149"/>
      <c r="AC88" s="15"/>
      <c r="AD88" s="15"/>
      <c r="AE88" s="149"/>
      <c r="AF88" s="159"/>
      <c r="AG88" s="159"/>
      <c r="AH88" s="159"/>
      <c r="AI88" s="159"/>
      <c r="AJ88" s="15"/>
      <c r="AK88" s="174"/>
      <c r="AL88" s="144"/>
      <c r="AM88" s="67">
        <v>1019532</v>
      </c>
    </row>
    <row r="89" spans="1:39" ht="15" thickBot="1" x14ac:dyDescent="0.4">
      <c r="A89" s="36">
        <v>1414</v>
      </c>
      <c r="B89" s="65" t="s">
        <v>138</v>
      </c>
      <c r="C89" s="42">
        <v>4799178</v>
      </c>
      <c r="D89" s="129">
        <v>0</v>
      </c>
      <c r="E89" s="10">
        <v>4799178</v>
      </c>
      <c r="F89" s="42">
        <v>2316552</v>
      </c>
      <c r="G89" s="42">
        <v>0</v>
      </c>
      <c r="H89" s="15">
        <v>2316552</v>
      </c>
      <c r="I89" s="15">
        <v>2482626</v>
      </c>
      <c r="J89" s="42">
        <v>612866.80000000005</v>
      </c>
      <c r="K89" s="42">
        <v>19614</v>
      </c>
      <c r="L89" s="42">
        <v>23160</v>
      </c>
      <c r="M89" s="42">
        <v>7598.97</v>
      </c>
      <c r="N89" s="42">
        <v>0</v>
      </c>
      <c r="O89" s="42"/>
      <c r="P89" s="15">
        <v>1819386.23</v>
      </c>
      <c r="Q89" s="148"/>
      <c r="R89" s="149"/>
      <c r="S89" s="132">
        <v>663239.77</v>
      </c>
      <c r="T89" s="152"/>
      <c r="U89" s="152"/>
      <c r="V89" s="35"/>
      <c r="W89" s="159"/>
      <c r="X89" s="149"/>
      <c r="Y89" s="149"/>
      <c r="Z89" s="10"/>
      <c r="AA89" s="149"/>
      <c r="AB89" s="149"/>
      <c r="AC89" s="15"/>
      <c r="AD89" s="15"/>
      <c r="AE89" s="149"/>
      <c r="AF89" s="159"/>
      <c r="AG89" s="159"/>
      <c r="AH89" s="159"/>
      <c r="AI89" s="159"/>
      <c r="AJ89" s="15"/>
      <c r="AK89" s="174"/>
      <c r="AL89" s="144"/>
      <c r="AM89" s="67">
        <v>2482626</v>
      </c>
    </row>
    <row r="90" spans="1:39" ht="15" thickBot="1" x14ac:dyDescent="0.4">
      <c r="A90" s="36">
        <v>1421</v>
      </c>
      <c r="B90" s="65" t="s">
        <v>139</v>
      </c>
      <c r="C90" s="42">
        <v>251388</v>
      </c>
      <c r="D90" s="129">
        <v>0</v>
      </c>
      <c r="E90" s="10">
        <v>251388</v>
      </c>
      <c r="F90" s="42">
        <v>536110</v>
      </c>
      <c r="G90" s="42">
        <v>0</v>
      </c>
      <c r="H90" s="15">
        <v>536110</v>
      </c>
      <c r="I90" s="15">
        <v>-284722</v>
      </c>
      <c r="J90" s="42">
        <v>145367</v>
      </c>
      <c r="K90" s="42">
        <v>13076</v>
      </c>
      <c r="L90" s="42"/>
      <c r="M90" s="42">
        <v>7598.97</v>
      </c>
      <c r="N90" s="42">
        <v>0</v>
      </c>
      <c r="O90" s="42"/>
      <c r="P90" s="15">
        <v>-450763.97</v>
      </c>
      <c r="Q90" s="148"/>
      <c r="R90" s="149"/>
      <c r="S90" s="132">
        <v>450763.97</v>
      </c>
      <c r="T90" s="152"/>
      <c r="U90" s="152"/>
      <c r="V90" s="35"/>
      <c r="W90" s="159"/>
      <c r="X90" s="149"/>
      <c r="Y90" s="149"/>
      <c r="Z90" s="10"/>
      <c r="AA90" s="149"/>
      <c r="AB90" s="149"/>
      <c r="AC90" s="15"/>
      <c r="AD90" s="15"/>
      <c r="AE90" s="149"/>
      <c r="AF90" s="159"/>
      <c r="AG90" s="159"/>
      <c r="AH90" s="159"/>
      <c r="AI90" s="159"/>
      <c r="AJ90" s="15"/>
      <c r="AK90" s="174"/>
      <c r="AL90" s="144"/>
      <c r="AM90" s="67">
        <v>0</v>
      </c>
    </row>
    <row r="91" spans="1:39" ht="15" thickBot="1" x14ac:dyDescent="0.4">
      <c r="A91" s="36">
        <v>2744</v>
      </c>
      <c r="B91" s="65" t="s">
        <v>140</v>
      </c>
      <c r="C91" s="42">
        <v>1110034</v>
      </c>
      <c r="D91" s="129">
        <v>0</v>
      </c>
      <c r="E91" s="10">
        <v>1110034</v>
      </c>
      <c r="F91" s="42">
        <v>754055</v>
      </c>
      <c r="G91" s="42">
        <v>0</v>
      </c>
      <c r="H91" s="15">
        <v>754055</v>
      </c>
      <c r="I91" s="15">
        <v>355979</v>
      </c>
      <c r="J91" s="42">
        <v>153442.5</v>
      </c>
      <c r="K91" s="42">
        <v>26152</v>
      </c>
      <c r="L91" s="42">
        <v>0</v>
      </c>
      <c r="M91" s="42">
        <v>0</v>
      </c>
      <c r="N91" s="42">
        <v>0</v>
      </c>
      <c r="O91" s="42"/>
      <c r="P91" s="15">
        <v>176384.5</v>
      </c>
      <c r="Q91" s="148"/>
      <c r="R91" s="149"/>
      <c r="S91" s="132">
        <v>179594.5</v>
      </c>
      <c r="T91" s="152"/>
      <c r="U91" s="152"/>
      <c r="V91" s="35"/>
      <c r="W91" s="159"/>
      <c r="X91" s="149"/>
      <c r="Y91" s="149"/>
      <c r="Z91" s="10"/>
      <c r="AA91" s="149"/>
      <c r="AB91" s="149"/>
      <c r="AC91" s="15"/>
      <c r="AD91" s="15"/>
      <c r="AE91" s="149"/>
      <c r="AF91" s="159"/>
      <c r="AG91" s="159"/>
      <c r="AH91" s="159"/>
      <c r="AI91" s="159"/>
      <c r="AJ91" s="15"/>
      <c r="AK91" s="174"/>
      <c r="AL91" s="144"/>
      <c r="AM91" s="67">
        <v>355979</v>
      </c>
    </row>
    <row r="92" spans="1:39" ht="15" thickBot="1" x14ac:dyDescent="0.4">
      <c r="A92" s="36">
        <v>1428</v>
      </c>
      <c r="B92" s="65" t="s">
        <v>141</v>
      </c>
      <c r="C92" s="42">
        <v>239126</v>
      </c>
      <c r="D92" s="129">
        <v>0</v>
      </c>
      <c r="E92" s="10">
        <v>239126</v>
      </c>
      <c r="F92" s="42">
        <v>1024218</v>
      </c>
      <c r="G92" s="42">
        <v>0</v>
      </c>
      <c r="H92" s="15">
        <v>1024218</v>
      </c>
      <c r="I92" s="15">
        <v>-785092</v>
      </c>
      <c r="J92" s="42">
        <v>76237</v>
      </c>
      <c r="K92" s="42">
        <v>26802.65</v>
      </c>
      <c r="L92" s="42">
        <v>0</v>
      </c>
      <c r="M92" s="42">
        <v>0</v>
      </c>
      <c r="N92" s="42">
        <v>0</v>
      </c>
      <c r="O92" s="42"/>
      <c r="P92" s="15">
        <v>-888131.65</v>
      </c>
      <c r="Q92" s="148"/>
      <c r="R92" s="149"/>
      <c r="S92" s="132">
        <v>888131.65</v>
      </c>
      <c r="T92" s="152"/>
      <c r="U92" s="152"/>
      <c r="V92" s="35"/>
      <c r="W92" s="159"/>
      <c r="X92" s="149"/>
      <c r="Y92" s="149"/>
      <c r="Z92" s="10"/>
      <c r="AA92" s="149"/>
      <c r="AB92" s="149"/>
      <c r="AC92" s="15"/>
      <c r="AD92" s="15"/>
      <c r="AE92" s="149"/>
      <c r="AF92" s="159"/>
      <c r="AG92" s="159"/>
      <c r="AH92" s="159"/>
      <c r="AI92" s="159"/>
      <c r="AJ92" s="15"/>
      <c r="AK92" s="174"/>
      <c r="AL92" s="144"/>
      <c r="AM92" s="67">
        <v>0</v>
      </c>
    </row>
    <row r="93" spans="1:39" ht="15" thickBot="1" x14ac:dyDescent="0.4">
      <c r="A93" s="36">
        <v>1449</v>
      </c>
      <c r="B93" s="65" t="s">
        <v>142</v>
      </c>
      <c r="C93" s="42">
        <v>366368</v>
      </c>
      <c r="D93" s="129">
        <v>0</v>
      </c>
      <c r="E93" s="10">
        <v>366368</v>
      </c>
      <c r="F93" s="42">
        <v>316458</v>
      </c>
      <c r="G93" s="42">
        <v>0</v>
      </c>
      <c r="H93" s="15">
        <v>316458</v>
      </c>
      <c r="I93" s="15">
        <v>49910</v>
      </c>
      <c r="J93" s="42">
        <v>8399</v>
      </c>
      <c r="K93" s="42">
        <v>0</v>
      </c>
      <c r="L93" s="42">
        <v>0</v>
      </c>
      <c r="M93" s="42">
        <v>0</v>
      </c>
      <c r="N93" s="42">
        <v>0</v>
      </c>
      <c r="O93" s="42"/>
      <c r="P93" s="15">
        <v>41511</v>
      </c>
      <c r="Q93" s="148"/>
      <c r="R93" s="149"/>
      <c r="S93" s="132">
        <v>8399</v>
      </c>
      <c r="T93" s="152"/>
      <c r="U93" s="152"/>
      <c r="V93" s="35"/>
      <c r="W93" s="159"/>
      <c r="X93" s="149"/>
      <c r="Y93" s="149"/>
      <c r="Z93" s="10"/>
      <c r="AA93" s="149"/>
      <c r="AB93" s="149"/>
      <c r="AC93" s="15"/>
      <c r="AD93" s="15"/>
      <c r="AE93" s="149"/>
      <c r="AF93" s="159"/>
      <c r="AG93" s="159"/>
      <c r="AH93" s="159"/>
      <c r="AI93" s="159"/>
      <c r="AJ93" s="15"/>
      <c r="AK93" s="174"/>
      <c r="AL93" s="144"/>
      <c r="AM93" s="67">
        <v>49910</v>
      </c>
    </row>
    <row r="94" spans="1:39" ht="15" thickBot="1" x14ac:dyDescent="0.4">
      <c r="A94" s="36">
        <v>1491</v>
      </c>
      <c r="B94" s="65" t="s">
        <v>5</v>
      </c>
      <c r="C94" s="42">
        <v>170747</v>
      </c>
      <c r="D94" s="129">
        <v>0</v>
      </c>
      <c r="E94" s="10">
        <v>170747</v>
      </c>
      <c r="F94" s="42">
        <v>603748</v>
      </c>
      <c r="G94" s="42">
        <v>0</v>
      </c>
      <c r="H94" s="15">
        <v>603748</v>
      </c>
      <c r="I94" s="15">
        <v>-433001</v>
      </c>
      <c r="J94" s="42">
        <v>0</v>
      </c>
      <c r="K94" s="42">
        <v>0</v>
      </c>
      <c r="L94" s="42">
        <v>0</v>
      </c>
      <c r="M94" s="42">
        <v>0</v>
      </c>
      <c r="N94" s="42">
        <v>0</v>
      </c>
      <c r="O94" s="42"/>
      <c r="P94" s="15">
        <v>-433001</v>
      </c>
      <c r="Q94" s="148"/>
      <c r="R94" s="149"/>
      <c r="S94" s="132">
        <v>0</v>
      </c>
      <c r="T94" s="152">
        <v>3730</v>
      </c>
      <c r="U94" s="152">
        <v>2331</v>
      </c>
      <c r="V94" s="34">
        <v>3264</v>
      </c>
      <c r="W94" s="149">
        <v>19702</v>
      </c>
      <c r="X94" s="149">
        <v>37486</v>
      </c>
      <c r="Y94" s="149">
        <v>36458</v>
      </c>
      <c r="Z94" s="10">
        <v>29181.71</v>
      </c>
      <c r="AA94" s="172">
        <v>273100</v>
      </c>
      <c r="AB94" s="152"/>
      <c r="AC94" s="15"/>
      <c r="AD94" s="10"/>
      <c r="AE94" s="149"/>
      <c r="AF94" s="159"/>
      <c r="AG94" s="159"/>
      <c r="AH94" s="159">
        <v>27748.29</v>
      </c>
      <c r="AI94" s="159"/>
      <c r="AJ94" s="15"/>
      <c r="AK94" s="174"/>
      <c r="AL94" s="144"/>
      <c r="AM94" s="67">
        <v>0</v>
      </c>
    </row>
    <row r="95" spans="1:39" ht="15" thickBot="1" x14ac:dyDescent="0.4">
      <c r="A95" s="36">
        <v>1499</v>
      </c>
      <c r="B95" s="65" t="s">
        <v>143</v>
      </c>
      <c r="C95" s="42">
        <v>532201</v>
      </c>
      <c r="D95" s="129">
        <v>0</v>
      </c>
      <c r="E95" s="10">
        <v>532201</v>
      </c>
      <c r="F95" s="42">
        <v>734180</v>
      </c>
      <c r="G95" s="42">
        <v>0</v>
      </c>
      <c r="H95" s="15">
        <v>734180</v>
      </c>
      <c r="I95" s="15">
        <v>-201979</v>
      </c>
      <c r="J95" s="42">
        <v>16798</v>
      </c>
      <c r="K95" s="42">
        <v>0</v>
      </c>
      <c r="L95" s="42">
        <v>0</v>
      </c>
      <c r="M95" s="42">
        <v>0</v>
      </c>
      <c r="N95" s="42">
        <v>0</v>
      </c>
      <c r="O95" s="42"/>
      <c r="P95" s="15">
        <v>-218777</v>
      </c>
      <c r="Q95" s="148"/>
      <c r="R95" s="149"/>
      <c r="S95" s="132">
        <v>218777</v>
      </c>
      <c r="T95" s="152"/>
      <c r="U95" s="152"/>
      <c r="V95" s="35"/>
      <c r="W95" s="159"/>
      <c r="X95" s="149"/>
      <c r="Y95" s="149"/>
      <c r="Z95" s="10"/>
      <c r="AA95" s="149"/>
      <c r="AB95" s="149"/>
      <c r="AC95" s="15"/>
      <c r="AD95" s="15"/>
      <c r="AE95" s="149"/>
      <c r="AF95" s="159"/>
      <c r="AG95" s="159"/>
      <c r="AH95" s="159"/>
      <c r="AI95" s="159"/>
      <c r="AJ95" s="15"/>
      <c r="AK95" s="174"/>
      <c r="AL95" s="144"/>
      <c r="AM95" s="67">
        <v>0</v>
      </c>
    </row>
    <row r="96" spans="1:39" ht="15" thickBot="1" x14ac:dyDescent="0.4">
      <c r="A96" s="36">
        <v>1540</v>
      </c>
      <c r="B96" s="65" t="s">
        <v>144</v>
      </c>
      <c r="C96" s="42">
        <v>1071203</v>
      </c>
      <c r="D96" s="129">
        <v>0</v>
      </c>
      <c r="E96" s="10">
        <v>1071203</v>
      </c>
      <c r="F96" s="42">
        <v>2401148</v>
      </c>
      <c r="G96" s="42">
        <v>0</v>
      </c>
      <c r="H96" s="15">
        <v>2401148</v>
      </c>
      <c r="I96" s="15">
        <v>-1329945</v>
      </c>
      <c r="J96" s="42">
        <v>263146.90000000002</v>
      </c>
      <c r="K96" s="42">
        <v>13076</v>
      </c>
      <c r="L96" s="42">
        <v>0</v>
      </c>
      <c r="M96" s="42">
        <v>0</v>
      </c>
      <c r="N96" s="42">
        <v>0</v>
      </c>
      <c r="O96" s="42"/>
      <c r="P96" s="15">
        <v>-1606167.9</v>
      </c>
      <c r="Q96" s="148"/>
      <c r="R96" s="149"/>
      <c r="S96" s="132">
        <v>1606167.9</v>
      </c>
      <c r="T96" s="152"/>
      <c r="U96" s="152"/>
      <c r="V96" s="35"/>
      <c r="W96" s="159"/>
      <c r="X96" s="149"/>
      <c r="Y96" s="149"/>
      <c r="Z96" s="10"/>
      <c r="AA96" s="149"/>
      <c r="AB96" s="149"/>
      <c r="AC96" s="15"/>
      <c r="AD96" s="15"/>
      <c r="AE96" s="149"/>
      <c r="AF96" s="159"/>
      <c r="AG96" s="159"/>
      <c r="AH96" s="159"/>
      <c r="AI96" s="159"/>
      <c r="AJ96" s="15"/>
      <c r="AK96" s="174"/>
      <c r="AL96" s="144"/>
      <c r="AM96" s="67">
        <v>0</v>
      </c>
    </row>
    <row r="97" spans="1:39" ht="15" thickBot="1" x14ac:dyDescent="0.4">
      <c r="A97" s="36">
        <v>1554</v>
      </c>
      <c r="B97" s="65" t="s">
        <v>145</v>
      </c>
      <c r="C97" s="42">
        <v>2980956</v>
      </c>
      <c r="D97" s="129">
        <v>0</v>
      </c>
      <c r="E97" s="10">
        <v>2980956</v>
      </c>
      <c r="F97" s="42">
        <v>6575332</v>
      </c>
      <c r="G97" s="42">
        <v>0</v>
      </c>
      <c r="H97" s="15">
        <v>6575332</v>
      </c>
      <c r="I97" s="15">
        <v>-3594376</v>
      </c>
      <c r="J97" s="42">
        <v>1357147.3</v>
      </c>
      <c r="K97" s="42">
        <v>45766</v>
      </c>
      <c r="L97" s="42">
        <v>0</v>
      </c>
      <c r="M97" s="42">
        <v>7598.97</v>
      </c>
      <c r="N97" s="42">
        <v>0</v>
      </c>
      <c r="O97" s="42"/>
      <c r="P97" s="15">
        <v>-5004888.2699999996</v>
      </c>
      <c r="Q97" s="148"/>
      <c r="R97" s="149"/>
      <c r="S97" s="132">
        <v>5004888.2699999996</v>
      </c>
      <c r="T97" s="152"/>
      <c r="U97" s="152"/>
      <c r="V97" s="35"/>
      <c r="W97" s="159"/>
      <c r="X97" s="149"/>
      <c r="Y97" s="149"/>
      <c r="Z97" s="10"/>
      <c r="AA97" s="149"/>
      <c r="AB97" s="149"/>
      <c r="AC97" s="15"/>
      <c r="AD97" s="15"/>
      <c r="AE97" s="149"/>
      <c r="AF97" s="159"/>
      <c r="AG97" s="159"/>
      <c r="AH97" s="159"/>
      <c r="AI97" s="159"/>
      <c r="AJ97" s="15"/>
      <c r="AK97" s="174"/>
      <c r="AL97" s="144"/>
      <c r="AM97" s="67">
        <v>0</v>
      </c>
    </row>
    <row r="98" spans="1:39" ht="15" thickBot="1" x14ac:dyDescent="0.4">
      <c r="A98" s="36">
        <v>1561</v>
      </c>
      <c r="B98" s="65" t="s">
        <v>146</v>
      </c>
      <c r="C98" s="42">
        <v>621602</v>
      </c>
      <c r="D98" s="129">
        <v>16708</v>
      </c>
      <c r="E98" s="10">
        <v>638310</v>
      </c>
      <c r="F98" s="42">
        <v>511060</v>
      </c>
      <c r="G98" s="42">
        <v>0</v>
      </c>
      <c r="H98" s="15">
        <v>511060</v>
      </c>
      <c r="I98" s="15">
        <v>127250</v>
      </c>
      <c r="J98" s="42">
        <v>126631</v>
      </c>
      <c r="K98" s="42">
        <v>0</v>
      </c>
      <c r="L98" s="42">
        <v>0</v>
      </c>
      <c r="M98" s="42">
        <v>0</v>
      </c>
      <c r="N98" s="42">
        <v>0</v>
      </c>
      <c r="O98" s="42"/>
      <c r="P98" s="15">
        <v>619</v>
      </c>
      <c r="Q98" s="148"/>
      <c r="R98" s="149"/>
      <c r="S98" s="132">
        <v>126631</v>
      </c>
      <c r="T98" s="152"/>
      <c r="U98" s="152"/>
      <c r="V98" s="35"/>
      <c r="W98" s="159"/>
      <c r="X98" s="149"/>
      <c r="Y98" s="149"/>
      <c r="Z98" s="10"/>
      <c r="AA98" s="149"/>
      <c r="AB98" s="149"/>
      <c r="AC98" s="15"/>
      <c r="AD98" s="15"/>
      <c r="AE98" s="149"/>
      <c r="AF98" s="159"/>
      <c r="AG98" s="159"/>
      <c r="AH98" s="159"/>
      <c r="AI98" s="159"/>
      <c r="AJ98" s="15"/>
      <c r="AK98" s="174"/>
      <c r="AL98" s="144"/>
      <c r="AM98" s="67">
        <v>127250</v>
      </c>
    </row>
    <row r="99" spans="1:39" ht="15" thickBot="1" x14ac:dyDescent="0.4">
      <c r="A99" s="36">
        <v>1568</v>
      </c>
      <c r="B99" s="65" t="s">
        <v>147</v>
      </c>
      <c r="C99" s="42">
        <v>844304</v>
      </c>
      <c r="D99" s="129">
        <v>0</v>
      </c>
      <c r="E99" s="10">
        <v>844304</v>
      </c>
      <c r="F99" s="42">
        <v>1322644</v>
      </c>
      <c r="G99" s="42">
        <v>0</v>
      </c>
      <c r="H99" s="15">
        <v>1322644</v>
      </c>
      <c r="I99" s="15">
        <v>-478340</v>
      </c>
      <c r="J99" s="42">
        <v>81276.399999999994</v>
      </c>
      <c r="K99" s="42">
        <v>0</v>
      </c>
      <c r="L99" s="42">
        <v>23160</v>
      </c>
      <c r="M99" s="42">
        <v>0</v>
      </c>
      <c r="N99" s="42">
        <v>0</v>
      </c>
      <c r="O99" s="42"/>
      <c r="P99" s="15">
        <v>-582776.4</v>
      </c>
      <c r="Q99" s="148"/>
      <c r="R99" s="149"/>
      <c r="S99" s="132">
        <v>582776.4</v>
      </c>
      <c r="T99" s="152"/>
      <c r="U99" s="152"/>
      <c r="V99" s="35"/>
      <c r="W99" s="159"/>
      <c r="X99" s="149"/>
      <c r="Y99" s="149"/>
      <c r="Z99" s="10"/>
      <c r="AA99" s="149"/>
      <c r="AB99" s="149"/>
      <c r="AC99" s="15"/>
      <c r="AD99" s="15"/>
      <c r="AE99" s="149"/>
      <c r="AF99" s="159"/>
      <c r="AG99" s="159"/>
      <c r="AH99" s="159"/>
      <c r="AI99" s="159"/>
      <c r="AJ99" s="15"/>
      <c r="AK99" s="174"/>
      <c r="AL99" s="144"/>
      <c r="AM99" s="67">
        <v>0</v>
      </c>
    </row>
    <row r="100" spans="1:39" ht="15" thickBot="1" x14ac:dyDescent="0.4">
      <c r="A100" s="36">
        <v>1582</v>
      </c>
      <c r="B100" s="65" t="s">
        <v>148</v>
      </c>
      <c r="C100" s="42">
        <v>333644</v>
      </c>
      <c r="D100" s="129">
        <v>0</v>
      </c>
      <c r="E100" s="10">
        <v>333644</v>
      </c>
      <c r="F100" s="42">
        <v>316915</v>
      </c>
      <c r="G100" s="42">
        <v>0</v>
      </c>
      <c r="H100" s="15">
        <v>316915</v>
      </c>
      <c r="I100" s="15">
        <v>16729</v>
      </c>
      <c r="J100" s="42">
        <v>0</v>
      </c>
      <c r="K100" s="42">
        <v>0</v>
      </c>
      <c r="L100" s="42">
        <v>0</v>
      </c>
      <c r="M100" s="42">
        <v>0</v>
      </c>
      <c r="N100" s="42">
        <v>0</v>
      </c>
      <c r="O100" s="42"/>
      <c r="P100" s="15">
        <v>16729</v>
      </c>
      <c r="Q100" s="148"/>
      <c r="R100" s="149"/>
      <c r="S100" s="132">
        <v>0</v>
      </c>
      <c r="T100" s="152"/>
      <c r="U100" s="152"/>
      <c r="V100" s="34"/>
      <c r="W100" s="159"/>
      <c r="X100" s="149"/>
      <c r="Y100" s="149"/>
      <c r="Z100" s="10"/>
      <c r="AA100" s="164"/>
      <c r="AB100" s="149"/>
      <c r="AC100" s="15"/>
      <c r="AD100" s="10"/>
      <c r="AE100" s="149"/>
      <c r="AF100" s="159"/>
      <c r="AG100" s="159"/>
      <c r="AH100" s="159"/>
      <c r="AI100" s="159"/>
      <c r="AJ100" s="15"/>
      <c r="AK100" s="174"/>
      <c r="AL100" s="144"/>
      <c r="AM100" s="67">
        <v>16729</v>
      </c>
    </row>
    <row r="101" spans="1:39" ht="15" thickBot="1" x14ac:dyDescent="0.4">
      <c r="A101" s="36">
        <v>1600</v>
      </c>
      <c r="B101" s="65" t="s">
        <v>149</v>
      </c>
      <c r="C101" s="42">
        <v>592819</v>
      </c>
      <c r="D101" s="129">
        <v>0</v>
      </c>
      <c r="E101" s="10">
        <v>592819</v>
      </c>
      <c r="F101" s="42">
        <v>445002</v>
      </c>
      <c r="G101" s="42">
        <v>0</v>
      </c>
      <c r="H101" s="15">
        <v>445002</v>
      </c>
      <c r="I101" s="15">
        <v>147817</v>
      </c>
      <c r="J101" s="42">
        <v>38635.4</v>
      </c>
      <c r="K101" s="42">
        <v>0</v>
      </c>
      <c r="L101" s="42">
        <v>0</v>
      </c>
      <c r="M101" s="42">
        <v>0</v>
      </c>
      <c r="N101" s="42">
        <v>0</v>
      </c>
      <c r="O101" s="42"/>
      <c r="P101" s="15">
        <v>109181.6</v>
      </c>
      <c r="Q101" s="148"/>
      <c r="R101" s="149"/>
      <c r="S101" s="132">
        <v>38635.4</v>
      </c>
      <c r="T101" s="152"/>
      <c r="U101" s="152"/>
      <c r="V101" s="35"/>
      <c r="W101" s="159"/>
      <c r="X101" s="149"/>
      <c r="Y101" s="149"/>
      <c r="Z101" s="10"/>
      <c r="AA101" s="149"/>
      <c r="AB101" s="149"/>
      <c r="AC101" s="15"/>
      <c r="AD101" s="15"/>
      <c r="AE101" s="149"/>
      <c r="AF101" s="159"/>
      <c r="AG101" s="159"/>
      <c r="AH101" s="159"/>
      <c r="AI101" s="159"/>
      <c r="AJ101" s="15"/>
      <c r="AK101" s="174"/>
      <c r="AL101" s="144"/>
      <c r="AM101" s="67">
        <v>147817</v>
      </c>
    </row>
    <row r="102" spans="1:39" ht="15" thickBot="1" x14ac:dyDescent="0.4">
      <c r="A102" s="36">
        <v>1645</v>
      </c>
      <c r="B102" s="65" t="s">
        <v>150</v>
      </c>
      <c r="C102" s="42">
        <v>1943083</v>
      </c>
      <c r="D102" s="129">
        <v>0</v>
      </c>
      <c r="E102" s="10">
        <v>1943083</v>
      </c>
      <c r="F102" s="42">
        <v>590828</v>
      </c>
      <c r="G102" s="42">
        <v>0</v>
      </c>
      <c r="H102" s="15">
        <v>590828</v>
      </c>
      <c r="I102" s="15">
        <v>1352255</v>
      </c>
      <c r="J102" s="42">
        <v>18090</v>
      </c>
      <c r="K102" s="42">
        <v>0</v>
      </c>
      <c r="L102" s="42">
        <v>0</v>
      </c>
      <c r="M102" s="42">
        <v>0</v>
      </c>
      <c r="N102" s="42">
        <v>0</v>
      </c>
      <c r="O102" s="42"/>
      <c r="P102" s="15">
        <v>1334165</v>
      </c>
      <c r="Q102" s="148"/>
      <c r="R102" s="149"/>
      <c r="S102" s="132">
        <v>18090</v>
      </c>
      <c r="T102" s="152"/>
      <c r="U102" s="152"/>
      <c r="V102" s="35"/>
      <c r="W102" s="159"/>
      <c r="X102" s="149"/>
      <c r="Y102" s="149"/>
      <c r="Z102" s="10"/>
      <c r="AA102" s="149"/>
      <c r="AB102" s="149"/>
      <c r="AC102" s="15"/>
      <c r="AD102" s="15"/>
      <c r="AE102" s="149"/>
      <c r="AF102" s="159"/>
      <c r="AG102" s="159"/>
      <c r="AH102" s="159"/>
      <c r="AI102" s="159"/>
      <c r="AJ102" s="15"/>
      <c r="AK102" s="174"/>
      <c r="AL102" s="144"/>
      <c r="AM102" s="67">
        <v>1352255</v>
      </c>
    </row>
    <row r="103" spans="1:39" ht="15" thickBot="1" x14ac:dyDescent="0.4">
      <c r="A103" s="36">
        <v>1631</v>
      </c>
      <c r="B103" s="65" t="s">
        <v>31</v>
      </c>
      <c r="C103" s="42">
        <v>1224562</v>
      </c>
      <c r="D103" s="129">
        <v>0</v>
      </c>
      <c r="E103" s="10">
        <v>1224562</v>
      </c>
      <c r="F103" s="42">
        <v>668520</v>
      </c>
      <c r="G103" s="42">
        <v>0</v>
      </c>
      <c r="H103" s="15">
        <v>668520</v>
      </c>
      <c r="I103" s="15">
        <v>556042</v>
      </c>
      <c r="J103" s="42">
        <v>35534</v>
      </c>
      <c r="K103" s="42">
        <v>13076</v>
      </c>
      <c r="L103" s="42">
        <v>0</v>
      </c>
      <c r="M103" s="42">
        <v>0</v>
      </c>
      <c r="N103" s="42">
        <v>0</v>
      </c>
      <c r="O103" s="42"/>
      <c r="P103" s="15">
        <v>507432</v>
      </c>
      <c r="Q103" s="148"/>
      <c r="R103" s="149"/>
      <c r="S103" s="132">
        <v>0</v>
      </c>
      <c r="T103" s="149"/>
      <c r="U103" s="149">
        <v>10447</v>
      </c>
      <c r="V103" s="35">
        <v>38163</v>
      </c>
      <c r="W103" s="159"/>
      <c r="X103" s="149"/>
      <c r="Y103" s="149"/>
      <c r="Z103" s="10"/>
      <c r="AA103" s="149"/>
      <c r="AB103" s="149"/>
      <c r="AC103" s="15"/>
      <c r="AD103" s="15"/>
      <c r="AE103" s="149"/>
      <c r="AF103" s="159"/>
      <c r="AG103" s="159"/>
      <c r="AH103" s="159"/>
      <c r="AI103" s="159"/>
      <c r="AJ103" s="15"/>
      <c r="AK103" s="174"/>
      <c r="AL103" s="144"/>
      <c r="AM103" s="67">
        <v>556042</v>
      </c>
    </row>
    <row r="104" spans="1:39" ht="15" thickBot="1" x14ac:dyDescent="0.4">
      <c r="A104" s="36">
        <v>1638</v>
      </c>
      <c r="B104" s="65" t="s">
        <v>151</v>
      </c>
      <c r="C104" s="42">
        <v>6802894</v>
      </c>
      <c r="D104" s="129">
        <v>0</v>
      </c>
      <c r="E104" s="10">
        <v>6802894</v>
      </c>
      <c r="F104" s="42">
        <v>1428769</v>
      </c>
      <c r="G104" s="42">
        <v>0</v>
      </c>
      <c r="H104" s="15">
        <v>1428769</v>
      </c>
      <c r="I104" s="15">
        <v>5374125</v>
      </c>
      <c r="J104" s="42">
        <v>299779</v>
      </c>
      <c r="K104" s="42">
        <v>0</v>
      </c>
      <c r="L104" s="42">
        <v>9264</v>
      </c>
      <c r="M104" s="42">
        <v>0</v>
      </c>
      <c r="N104" s="42">
        <v>10521</v>
      </c>
      <c r="O104" s="42"/>
      <c r="P104" s="15">
        <v>5054561</v>
      </c>
      <c r="Q104" s="148"/>
      <c r="R104" s="149"/>
      <c r="S104" s="132">
        <v>319564</v>
      </c>
      <c r="T104" s="152"/>
      <c r="U104" s="152"/>
      <c r="V104" s="35"/>
      <c r="W104" s="159"/>
      <c r="X104" s="149"/>
      <c r="Y104" s="149"/>
      <c r="Z104" s="10"/>
      <c r="AA104" s="149"/>
      <c r="AB104" s="149"/>
      <c r="AC104" s="15"/>
      <c r="AD104" s="15"/>
      <c r="AE104" s="149"/>
      <c r="AF104" s="159"/>
      <c r="AG104" s="159"/>
      <c r="AH104" s="159"/>
      <c r="AI104" s="159"/>
      <c r="AJ104" s="15"/>
      <c r="AK104" s="174"/>
      <c r="AL104" s="144"/>
      <c r="AM104" s="67">
        <v>5374125</v>
      </c>
    </row>
    <row r="105" spans="1:39" ht="15" thickBot="1" x14ac:dyDescent="0.4">
      <c r="A105" s="36">
        <v>1659</v>
      </c>
      <c r="B105" s="65" t="s">
        <v>152</v>
      </c>
      <c r="C105" s="42">
        <v>516948</v>
      </c>
      <c r="D105" s="129">
        <v>0</v>
      </c>
      <c r="E105" s="10">
        <v>516948</v>
      </c>
      <c r="F105" s="42">
        <v>948260</v>
      </c>
      <c r="G105" s="42">
        <v>0</v>
      </c>
      <c r="H105" s="15">
        <v>948260</v>
      </c>
      <c r="I105" s="15">
        <v>-431312</v>
      </c>
      <c r="J105" s="42">
        <v>0</v>
      </c>
      <c r="K105" s="42">
        <v>0</v>
      </c>
      <c r="L105" s="42">
        <v>0</v>
      </c>
      <c r="M105" s="42">
        <v>0</v>
      </c>
      <c r="N105" s="42">
        <v>0</v>
      </c>
      <c r="O105" s="42"/>
      <c r="P105" s="15">
        <v>-431312</v>
      </c>
      <c r="Q105" s="148"/>
      <c r="R105" s="149"/>
      <c r="S105" s="132">
        <v>431312</v>
      </c>
      <c r="T105" s="152"/>
      <c r="U105" s="152"/>
      <c r="V105" s="35"/>
      <c r="W105" s="159"/>
      <c r="X105" s="149"/>
      <c r="Y105" s="149"/>
      <c r="Z105" s="10"/>
      <c r="AA105" s="149"/>
      <c r="AB105" s="149"/>
      <c r="AC105" s="15"/>
      <c r="AD105" s="15"/>
      <c r="AE105" s="149"/>
      <c r="AF105" s="159"/>
      <c r="AG105" s="159"/>
      <c r="AH105" s="159"/>
      <c r="AI105" s="159"/>
      <c r="AJ105" s="15"/>
      <c r="AK105" s="174"/>
      <c r="AL105" s="144"/>
      <c r="AM105" s="67">
        <v>0</v>
      </c>
    </row>
    <row r="106" spans="1:39" ht="15" thickBot="1" x14ac:dyDescent="0.4">
      <c r="A106" s="36">
        <v>714</v>
      </c>
      <c r="B106" s="65" t="s">
        <v>153</v>
      </c>
      <c r="C106" s="42">
        <v>919890</v>
      </c>
      <c r="D106" s="129">
        <v>3850</v>
      </c>
      <c r="E106" s="10">
        <v>923740</v>
      </c>
      <c r="F106" s="42">
        <v>889637</v>
      </c>
      <c r="G106" s="42">
        <v>13076</v>
      </c>
      <c r="H106" s="15">
        <v>902713</v>
      </c>
      <c r="I106" s="15">
        <v>21027</v>
      </c>
      <c r="J106" s="42">
        <v>819034.5</v>
      </c>
      <c r="K106" s="42">
        <v>183064</v>
      </c>
      <c r="L106" s="42">
        <v>342768</v>
      </c>
      <c r="M106" s="42">
        <v>7598.97</v>
      </c>
      <c r="N106" s="42">
        <v>0</v>
      </c>
      <c r="O106" s="42"/>
      <c r="P106" s="15">
        <v>-1331438.47</v>
      </c>
      <c r="Q106" s="148"/>
      <c r="R106" s="149"/>
      <c r="S106" s="132">
        <v>1352465.47</v>
      </c>
      <c r="T106" s="152"/>
      <c r="U106" s="152"/>
      <c r="V106" s="35"/>
      <c r="W106" s="159"/>
      <c r="X106" s="149"/>
      <c r="Y106" s="149"/>
      <c r="Z106" s="10"/>
      <c r="AA106" s="149"/>
      <c r="AB106" s="149"/>
      <c r="AC106" s="15"/>
      <c r="AD106" s="15"/>
      <c r="AE106" s="149"/>
      <c r="AF106" s="159"/>
      <c r="AG106" s="159"/>
      <c r="AH106" s="159"/>
      <c r="AI106" s="159"/>
      <c r="AJ106" s="15"/>
      <c r="AK106" s="174"/>
      <c r="AL106" s="144"/>
      <c r="AM106" s="67">
        <v>21027</v>
      </c>
    </row>
    <row r="107" spans="1:39" ht="15" thickBot="1" x14ac:dyDescent="0.4">
      <c r="A107" s="36">
        <v>1666</v>
      </c>
      <c r="B107" s="65" t="s">
        <v>154</v>
      </c>
      <c r="C107" s="42">
        <v>585303</v>
      </c>
      <c r="D107" s="129">
        <v>0</v>
      </c>
      <c r="E107" s="10">
        <v>585303</v>
      </c>
      <c r="F107" s="42">
        <v>390637</v>
      </c>
      <c r="G107" s="42">
        <v>0</v>
      </c>
      <c r="H107" s="15">
        <v>390637</v>
      </c>
      <c r="I107" s="15">
        <v>194666</v>
      </c>
      <c r="J107" s="42">
        <v>8399</v>
      </c>
      <c r="K107" s="42">
        <v>0</v>
      </c>
      <c r="L107" s="42">
        <v>0</v>
      </c>
      <c r="M107" s="42">
        <v>0</v>
      </c>
      <c r="N107" s="42">
        <v>0</v>
      </c>
      <c r="O107" s="42"/>
      <c r="P107" s="15">
        <v>186267</v>
      </c>
      <c r="Q107" s="148"/>
      <c r="R107" s="149"/>
      <c r="S107" s="132">
        <v>8399</v>
      </c>
      <c r="T107" s="152"/>
      <c r="U107" s="152"/>
      <c r="V107" s="35"/>
      <c r="W107" s="159"/>
      <c r="X107" s="149"/>
      <c r="Y107" s="149"/>
      <c r="Z107" s="10"/>
      <c r="AA107" s="149"/>
      <c r="AB107" s="149"/>
      <c r="AC107" s="15"/>
      <c r="AD107" s="15"/>
      <c r="AE107" s="149"/>
      <c r="AF107" s="159"/>
      <c r="AG107" s="159"/>
      <c r="AH107" s="159"/>
      <c r="AI107" s="159"/>
      <c r="AJ107" s="15"/>
      <c r="AK107" s="174"/>
      <c r="AL107" s="144"/>
      <c r="AM107" s="67">
        <v>194666</v>
      </c>
    </row>
    <row r="108" spans="1:39" ht="15" thickBot="1" x14ac:dyDescent="0.4">
      <c r="A108" s="36">
        <v>1687</v>
      </c>
      <c r="B108" s="65" t="s">
        <v>155</v>
      </c>
      <c r="C108" s="42">
        <v>1541918</v>
      </c>
      <c r="D108" s="129">
        <v>0</v>
      </c>
      <c r="E108" s="10">
        <v>1541918</v>
      </c>
      <c r="F108" s="42">
        <v>477088</v>
      </c>
      <c r="G108" s="42">
        <v>0</v>
      </c>
      <c r="H108" s="15">
        <v>477088</v>
      </c>
      <c r="I108" s="15">
        <v>1064830</v>
      </c>
      <c r="J108" s="42">
        <v>79790.5</v>
      </c>
      <c r="K108" s="42">
        <v>0</v>
      </c>
      <c r="L108" s="42">
        <v>0</v>
      </c>
      <c r="M108" s="42">
        <v>0</v>
      </c>
      <c r="N108" s="42">
        <v>0</v>
      </c>
      <c r="O108" s="42"/>
      <c r="P108" s="15">
        <v>985039.5</v>
      </c>
      <c r="Q108" s="148"/>
      <c r="R108" s="149"/>
      <c r="S108" s="132">
        <v>79790.5</v>
      </c>
      <c r="T108" s="152"/>
      <c r="U108" s="152"/>
      <c r="V108" s="35"/>
      <c r="W108" s="159"/>
      <c r="X108" s="149"/>
      <c r="Y108" s="149"/>
      <c r="Z108" s="10"/>
      <c r="AA108" s="149"/>
      <c r="AB108" s="149"/>
      <c r="AC108" s="15"/>
      <c r="AD108" s="15"/>
      <c r="AE108" s="149"/>
      <c r="AF108" s="159"/>
      <c r="AG108" s="159"/>
      <c r="AH108" s="159"/>
      <c r="AI108" s="159"/>
      <c r="AJ108" s="15"/>
      <c r="AK108" s="174"/>
      <c r="AL108" s="144"/>
      <c r="AM108" s="67">
        <v>1064830</v>
      </c>
    </row>
    <row r="109" spans="1:39" ht="15" thickBot="1" x14ac:dyDescent="0.4">
      <c r="A109" s="36">
        <v>1694</v>
      </c>
      <c r="B109" s="65" t="s">
        <v>156</v>
      </c>
      <c r="C109" s="42">
        <v>1015352</v>
      </c>
      <c r="D109" s="129">
        <v>0</v>
      </c>
      <c r="E109" s="10">
        <v>1015352</v>
      </c>
      <c r="F109" s="42">
        <v>957580</v>
      </c>
      <c r="G109" s="42">
        <v>8224</v>
      </c>
      <c r="H109" s="15">
        <v>965804</v>
      </c>
      <c r="I109" s="15">
        <v>49548</v>
      </c>
      <c r="J109" s="42">
        <v>85928</v>
      </c>
      <c r="K109" s="42">
        <v>0</v>
      </c>
      <c r="L109" s="42">
        <v>18528</v>
      </c>
      <c r="M109" s="42">
        <v>0</v>
      </c>
      <c r="N109" s="42">
        <v>10057</v>
      </c>
      <c r="O109" s="42"/>
      <c r="P109" s="15">
        <v>-64965</v>
      </c>
      <c r="Q109" s="148"/>
      <c r="R109" s="149"/>
      <c r="S109" s="132">
        <v>114513</v>
      </c>
      <c r="T109" s="152"/>
      <c r="U109" s="152"/>
      <c r="V109" s="35"/>
      <c r="W109" s="159"/>
      <c r="X109" s="149"/>
      <c r="Y109" s="149"/>
      <c r="Z109" s="10"/>
      <c r="AA109" s="149"/>
      <c r="AB109" s="149"/>
      <c r="AC109" s="15"/>
      <c r="AD109" s="15"/>
      <c r="AE109" s="149"/>
      <c r="AF109" s="159"/>
      <c r="AG109" s="159"/>
      <c r="AH109" s="159"/>
      <c r="AI109" s="159"/>
      <c r="AJ109" s="15"/>
      <c r="AK109" s="174"/>
      <c r="AL109" s="144"/>
      <c r="AM109" s="67">
        <v>49548</v>
      </c>
    </row>
    <row r="110" spans="1:39" ht="15" thickBot="1" x14ac:dyDescent="0.4">
      <c r="A110" s="36">
        <v>1729</v>
      </c>
      <c r="B110" s="65" t="s">
        <v>157</v>
      </c>
      <c r="C110" s="42">
        <v>1506872</v>
      </c>
      <c r="D110" s="129">
        <v>0</v>
      </c>
      <c r="E110" s="10">
        <v>1506872</v>
      </c>
      <c r="F110" s="42">
        <v>488010</v>
      </c>
      <c r="G110" s="42">
        <v>0</v>
      </c>
      <c r="H110" s="15">
        <v>488010</v>
      </c>
      <c r="I110" s="15">
        <v>1018862</v>
      </c>
      <c r="J110" s="42">
        <v>73523.399999999994</v>
      </c>
      <c r="K110" s="42">
        <v>0</v>
      </c>
      <c r="L110" s="42">
        <v>0</v>
      </c>
      <c r="M110" s="42">
        <v>0</v>
      </c>
      <c r="N110" s="42">
        <v>0</v>
      </c>
      <c r="O110" s="42"/>
      <c r="P110" s="15">
        <v>945338.6</v>
      </c>
      <c r="Q110" s="148"/>
      <c r="R110" s="149"/>
      <c r="S110" s="132">
        <v>73523.399999999994</v>
      </c>
      <c r="T110" s="152"/>
      <c r="U110" s="152"/>
      <c r="V110" s="35"/>
      <c r="W110" s="159"/>
      <c r="X110" s="149"/>
      <c r="Y110" s="149"/>
      <c r="Z110" s="10"/>
      <c r="AA110" s="149"/>
      <c r="AB110" s="149"/>
      <c r="AC110" s="15"/>
      <c r="AD110" s="15"/>
      <c r="AE110" s="149"/>
      <c r="AF110" s="159"/>
      <c r="AG110" s="159"/>
      <c r="AH110" s="159"/>
      <c r="AI110" s="159"/>
      <c r="AJ110" s="15"/>
      <c r="AK110" s="174"/>
      <c r="AL110" s="144"/>
      <c r="AM110" s="67">
        <v>1018862</v>
      </c>
    </row>
    <row r="111" spans="1:39" ht="15" thickBot="1" x14ac:dyDescent="0.4">
      <c r="A111" s="36">
        <v>1736</v>
      </c>
      <c r="B111" s="65" t="s">
        <v>158</v>
      </c>
      <c r="C111" s="42">
        <v>634679</v>
      </c>
      <c r="D111" s="129">
        <v>0</v>
      </c>
      <c r="E111" s="10">
        <v>634679</v>
      </c>
      <c r="F111" s="42">
        <v>713927</v>
      </c>
      <c r="G111" s="42">
        <v>0</v>
      </c>
      <c r="H111" s="15">
        <v>713927</v>
      </c>
      <c r="I111" s="15">
        <v>-79248</v>
      </c>
      <c r="J111" s="42">
        <v>78821</v>
      </c>
      <c r="K111" s="42">
        <v>0</v>
      </c>
      <c r="L111" s="42">
        <v>0</v>
      </c>
      <c r="M111" s="42">
        <v>0</v>
      </c>
      <c r="N111" s="42">
        <v>0</v>
      </c>
      <c r="O111" s="42"/>
      <c r="P111" s="15">
        <v>-158069</v>
      </c>
      <c r="Q111" s="148"/>
      <c r="R111" s="149"/>
      <c r="S111" s="132">
        <v>158069</v>
      </c>
      <c r="T111" s="152"/>
      <c r="U111" s="152"/>
      <c r="V111" s="35"/>
      <c r="W111" s="159"/>
      <c r="X111" s="149"/>
      <c r="Y111" s="149"/>
      <c r="Z111" s="10"/>
      <c r="AA111" s="149"/>
      <c r="AB111" s="149"/>
      <c r="AC111" s="15"/>
      <c r="AD111" s="15"/>
      <c r="AE111" s="149"/>
      <c r="AF111" s="159"/>
      <c r="AG111" s="159"/>
      <c r="AH111" s="159"/>
      <c r="AI111" s="159"/>
      <c r="AJ111" s="15"/>
      <c r="AK111" s="174"/>
      <c r="AL111" s="144"/>
      <c r="AM111" s="67">
        <v>0</v>
      </c>
    </row>
    <row r="112" spans="1:39" ht="15" thickBot="1" x14ac:dyDescent="0.4">
      <c r="A112" s="36">
        <v>1813</v>
      </c>
      <c r="B112" s="65" t="s">
        <v>159</v>
      </c>
      <c r="C112" s="42">
        <v>987086</v>
      </c>
      <c r="D112" s="129">
        <v>0</v>
      </c>
      <c r="E112" s="10">
        <v>987086</v>
      </c>
      <c r="F112" s="42">
        <v>303990</v>
      </c>
      <c r="G112" s="42">
        <v>0</v>
      </c>
      <c r="H112" s="15">
        <v>303990</v>
      </c>
      <c r="I112" s="15">
        <v>683096</v>
      </c>
      <c r="J112" s="42">
        <v>0</v>
      </c>
      <c r="K112" s="42">
        <v>0</v>
      </c>
      <c r="L112" s="42">
        <v>0</v>
      </c>
      <c r="M112" s="42">
        <v>0</v>
      </c>
      <c r="N112" s="42">
        <v>0</v>
      </c>
      <c r="O112" s="42"/>
      <c r="P112" s="15">
        <v>683096</v>
      </c>
      <c r="Q112" s="148"/>
      <c r="R112" s="149"/>
      <c r="S112" s="132">
        <v>0</v>
      </c>
      <c r="T112" s="152"/>
      <c r="U112" s="152"/>
      <c r="V112" s="35"/>
      <c r="W112" s="159"/>
      <c r="X112" s="149"/>
      <c r="Y112" s="149"/>
      <c r="Z112" s="10"/>
      <c r="AA112" s="149"/>
      <c r="AB112" s="149"/>
      <c r="AC112" s="15"/>
      <c r="AD112" s="15"/>
      <c r="AE112" s="149"/>
      <c r="AF112" s="159"/>
      <c r="AG112" s="159"/>
      <c r="AH112" s="159"/>
      <c r="AI112" s="159"/>
      <c r="AJ112" s="15"/>
      <c r="AK112" s="174"/>
      <c r="AL112" s="144"/>
      <c r="AM112" s="67">
        <v>683096</v>
      </c>
    </row>
    <row r="113" spans="1:39" ht="15" thickBot="1" x14ac:dyDescent="0.4">
      <c r="A113" s="36">
        <v>5757</v>
      </c>
      <c r="B113" s="65" t="s">
        <v>160</v>
      </c>
      <c r="C113" s="42">
        <v>575219</v>
      </c>
      <c r="D113" s="129">
        <v>0</v>
      </c>
      <c r="E113" s="10">
        <v>575219</v>
      </c>
      <c r="F113" s="42">
        <v>1136495</v>
      </c>
      <c r="G113" s="42">
        <v>0</v>
      </c>
      <c r="H113" s="15">
        <v>1136495</v>
      </c>
      <c r="I113" s="15">
        <v>-561276</v>
      </c>
      <c r="J113" s="42">
        <v>67192</v>
      </c>
      <c r="K113" s="42">
        <v>0</v>
      </c>
      <c r="L113" s="42">
        <v>0</v>
      </c>
      <c r="M113" s="42">
        <v>0</v>
      </c>
      <c r="N113" s="42">
        <v>0</v>
      </c>
      <c r="O113" s="42"/>
      <c r="P113" s="15">
        <v>-628468</v>
      </c>
      <c r="Q113" s="148"/>
      <c r="R113" s="149"/>
      <c r="S113" s="132">
        <v>628468</v>
      </c>
      <c r="T113" s="152"/>
      <c r="U113" s="152"/>
      <c r="V113" s="35"/>
      <c r="W113" s="159"/>
      <c r="X113" s="149"/>
      <c r="Y113" s="149"/>
      <c r="Z113" s="10"/>
      <c r="AA113" s="149"/>
      <c r="AB113" s="149"/>
      <c r="AC113" s="15"/>
      <c r="AD113" s="15"/>
      <c r="AE113" s="149"/>
      <c r="AF113" s="159"/>
      <c r="AG113" s="159"/>
      <c r="AH113" s="159"/>
      <c r="AI113" s="159"/>
      <c r="AJ113" s="15"/>
      <c r="AK113" s="174"/>
      <c r="AL113" s="144"/>
      <c r="AM113" s="67">
        <v>0</v>
      </c>
    </row>
    <row r="114" spans="1:39" ht="15" thickBot="1" x14ac:dyDescent="0.4">
      <c r="A114" s="36">
        <v>1855</v>
      </c>
      <c r="B114" s="65" t="s">
        <v>32</v>
      </c>
      <c r="C114" s="42">
        <v>140548</v>
      </c>
      <c r="D114" s="129">
        <v>0</v>
      </c>
      <c r="E114" s="10">
        <v>140548</v>
      </c>
      <c r="F114" s="42">
        <v>726166</v>
      </c>
      <c r="G114" s="42">
        <v>0</v>
      </c>
      <c r="H114" s="15">
        <v>726166</v>
      </c>
      <c r="I114" s="15">
        <v>-585618</v>
      </c>
      <c r="J114" s="42">
        <v>0</v>
      </c>
      <c r="K114" s="42">
        <v>0</v>
      </c>
      <c r="L114" s="42">
        <v>0</v>
      </c>
      <c r="M114" s="42">
        <v>0</v>
      </c>
      <c r="N114" s="42">
        <v>0</v>
      </c>
      <c r="O114" s="42"/>
      <c r="P114" s="15">
        <v>-585618</v>
      </c>
      <c r="Q114" s="148">
        <v>18356</v>
      </c>
      <c r="R114" s="149">
        <v>21525</v>
      </c>
      <c r="S114" s="132">
        <v>30136</v>
      </c>
      <c r="T114" s="152">
        <v>34386</v>
      </c>
      <c r="U114" s="152">
        <v>21491</v>
      </c>
      <c r="V114" s="34">
        <v>30088</v>
      </c>
      <c r="W114" s="149">
        <v>24360</v>
      </c>
      <c r="X114" s="149">
        <v>49690</v>
      </c>
      <c r="Y114" s="149">
        <v>48330</v>
      </c>
      <c r="Z114" s="10">
        <v>49009.13</v>
      </c>
      <c r="AA114" s="149">
        <v>258246.87</v>
      </c>
      <c r="AB114" s="149"/>
      <c r="AC114" s="15"/>
      <c r="AD114" s="15"/>
      <c r="AE114" s="149"/>
      <c r="AF114" s="159"/>
      <c r="AG114" s="159"/>
      <c r="AH114" s="159"/>
      <c r="AI114" s="159"/>
      <c r="AJ114" s="15"/>
      <c r="AK114" s="174"/>
      <c r="AL114" s="144"/>
      <c r="AM114" s="67">
        <v>0</v>
      </c>
    </row>
    <row r="115" spans="1:39" ht="15" thickBot="1" x14ac:dyDescent="0.4">
      <c r="A115" s="36">
        <v>1862</v>
      </c>
      <c r="B115" s="65" t="s">
        <v>161</v>
      </c>
      <c r="C115" s="42">
        <v>1768631</v>
      </c>
      <c r="D115" s="129">
        <v>0</v>
      </c>
      <c r="E115" s="10">
        <v>1768631</v>
      </c>
      <c r="F115" s="42">
        <v>5863339</v>
      </c>
      <c r="G115" s="42">
        <v>0</v>
      </c>
      <c r="H115" s="15">
        <v>5863339</v>
      </c>
      <c r="I115" s="15">
        <v>-4094708</v>
      </c>
      <c r="J115" s="42">
        <v>2952242.5</v>
      </c>
      <c r="K115" s="42">
        <v>495266</v>
      </c>
      <c r="L115" s="42">
        <v>5558.4</v>
      </c>
      <c r="M115" s="42">
        <v>45593.82</v>
      </c>
      <c r="N115" s="42">
        <v>0</v>
      </c>
      <c r="O115" s="42"/>
      <c r="P115" s="15">
        <v>-7593368.7199999997</v>
      </c>
      <c r="Q115" s="148"/>
      <c r="R115" s="149"/>
      <c r="S115" s="132">
        <v>7593368.7199999997</v>
      </c>
      <c r="T115" s="152"/>
      <c r="U115" s="152"/>
      <c r="V115" s="35"/>
      <c r="W115" s="159"/>
      <c r="X115" s="149"/>
      <c r="Y115" s="149"/>
      <c r="Z115" s="10"/>
      <c r="AA115" s="149"/>
      <c r="AB115" s="149"/>
      <c r="AC115" s="15"/>
      <c r="AD115" s="15"/>
      <c r="AE115" s="149"/>
      <c r="AF115" s="159"/>
      <c r="AG115" s="159"/>
      <c r="AH115" s="159"/>
      <c r="AI115" s="159"/>
      <c r="AJ115" s="15"/>
      <c r="AK115" s="174"/>
      <c r="AL115" s="144"/>
      <c r="AM115" s="67">
        <v>0</v>
      </c>
    </row>
    <row r="116" spans="1:39" ht="15" thickBot="1" x14ac:dyDescent="0.4">
      <c r="A116" s="36">
        <v>1870</v>
      </c>
      <c r="B116" s="65" t="s">
        <v>162</v>
      </c>
      <c r="C116" s="42">
        <v>932593</v>
      </c>
      <c r="D116" s="129">
        <v>0</v>
      </c>
      <c r="E116" s="10">
        <v>932593</v>
      </c>
      <c r="F116" s="42">
        <v>404270</v>
      </c>
      <c r="G116" s="42">
        <v>0</v>
      </c>
      <c r="H116" s="15">
        <v>404270</v>
      </c>
      <c r="I116" s="15">
        <v>528323</v>
      </c>
      <c r="J116" s="42">
        <v>8399</v>
      </c>
      <c r="K116" s="42">
        <v>0</v>
      </c>
      <c r="L116" s="42">
        <v>0</v>
      </c>
      <c r="M116" s="42">
        <v>0</v>
      </c>
      <c r="N116" s="42">
        <v>12183</v>
      </c>
      <c r="O116" s="42"/>
      <c r="P116" s="15">
        <v>507741</v>
      </c>
      <c r="Q116" s="148"/>
      <c r="R116" s="149"/>
      <c r="S116" s="132">
        <v>0</v>
      </c>
      <c r="T116" s="152">
        <v>1017</v>
      </c>
      <c r="U116" s="152">
        <v>636</v>
      </c>
      <c r="V116" s="34">
        <v>889</v>
      </c>
      <c r="W116" s="159"/>
      <c r="X116" s="149"/>
      <c r="Y116" s="149"/>
      <c r="Z116" s="10">
        <v>15557.66</v>
      </c>
      <c r="AA116" s="149"/>
      <c r="AB116" s="149"/>
      <c r="AC116" s="15"/>
      <c r="AD116" s="15"/>
      <c r="AE116" s="149"/>
      <c r="AF116" s="159"/>
      <c r="AG116" s="159"/>
      <c r="AH116" s="159"/>
      <c r="AI116" s="159"/>
      <c r="AJ116" s="15">
        <v>2482.34</v>
      </c>
      <c r="AK116" s="174"/>
      <c r="AL116" s="144"/>
      <c r="AM116" s="67">
        <v>528323</v>
      </c>
    </row>
    <row r="117" spans="1:39" ht="15" thickBot="1" x14ac:dyDescent="0.4">
      <c r="A117" s="36">
        <v>1883</v>
      </c>
      <c r="B117" s="65" t="s">
        <v>163</v>
      </c>
      <c r="C117" s="42">
        <v>1577416</v>
      </c>
      <c r="D117" s="129">
        <v>0</v>
      </c>
      <c r="E117" s="10">
        <v>1577416</v>
      </c>
      <c r="F117" s="42">
        <v>1327432</v>
      </c>
      <c r="G117" s="42">
        <v>8224</v>
      </c>
      <c r="H117" s="15">
        <v>1335656</v>
      </c>
      <c r="I117" s="15">
        <v>241760</v>
      </c>
      <c r="J117" s="42">
        <v>902245.5</v>
      </c>
      <c r="K117" s="42">
        <v>292300</v>
      </c>
      <c r="L117" s="42">
        <v>55584</v>
      </c>
      <c r="M117" s="42">
        <v>0</v>
      </c>
      <c r="N117" s="42">
        <v>0</v>
      </c>
      <c r="O117" s="42"/>
      <c r="P117" s="15">
        <v>-1008369.5</v>
      </c>
      <c r="Q117" s="148"/>
      <c r="R117" s="149"/>
      <c r="S117" s="132">
        <v>1250129.5</v>
      </c>
      <c r="T117" s="152"/>
      <c r="U117" s="152"/>
      <c r="V117" s="35"/>
      <c r="W117" s="159"/>
      <c r="X117" s="149"/>
      <c r="Y117" s="149"/>
      <c r="Z117" s="10"/>
      <c r="AA117" s="149"/>
      <c r="AB117" s="149"/>
      <c r="AC117" s="15"/>
      <c r="AD117" s="15"/>
      <c r="AE117" s="149"/>
      <c r="AF117" s="159"/>
      <c r="AG117" s="159"/>
      <c r="AH117" s="159"/>
      <c r="AI117" s="159"/>
      <c r="AJ117" s="15"/>
      <c r="AK117" s="174"/>
      <c r="AL117" s="144"/>
      <c r="AM117" s="67">
        <v>241760</v>
      </c>
    </row>
    <row r="118" spans="1:39" ht="15" thickBot="1" x14ac:dyDescent="0.4">
      <c r="A118" s="36">
        <v>1890</v>
      </c>
      <c r="B118" s="65" t="s">
        <v>164</v>
      </c>
      <c r="C118" s="42">
        <v>412972</v>
      </c>
      <c r="D118" s="129">
        <v>0</v>
      </c>
      <c r="E118" s="10">
        <v>412972</v>
      </c>
      <c r="F118" s="42">
        <v>199888</v>
      </c>
      <c r="G118" s="42">
        <v>0</v>
      </c>
      <c r="H118" s="15">
        <v>199888</v>
      </c>
      <c r="I118" s="15">
        <v>213084</v>
      </c>
      <c r="J118" s="42">
        <v>62967.3</v>
      </c>
      <c r="K118" s="42">
        <v>29421</v>
      </c>
      <c r="L118" s="42">
        <v>0</v>
      </c>
      <c r="M118" s="42">
        <v>0</v>
      </c>
      <c r="N118" s="42">
        <v>0</v>
      </c>
      <c r="O118" s="42"/>
      <c r="P118" s="15">
        <v>120695.7</v>
      </c>
      <c r="Q118" s="148"/>
      <c r="R118" s="149"/>
      <c r="S118" s="132">
        <v>92388.3</v>
      </c>
      <c r="T118" s="152"/>
      <c r="U118" s="152"/>
      <c r="V118" s="35"/>
      <c r="W118" s="159"/>
      <c r="X118" s="149"/>
      <c r="Y118" s="149"/>
      <c r="Z118" s="10"/>
      <c r="AA118" s="149"/>
      <c r="AB118" s="149"/>
      <c r="AC118" s="15"/>
      <c r="AD118" s="15"/>
      <c r="AE118" s="149"/>
      <c r="AF118" s="159"/>
      <c r="AG118" s="159"/>
      <c r="AH118" s="159"/>
      <c r="AI118" s="159"/>
      <c r="AJ118" s="15"/>
      <c r="AK118" s="174"/>
      <c r="AL118" s="144"/>
      <c r="AM118" s="67">
        <v>213084</v>
      </c>
    </row>
    <row r="119" spans="1:39" ht="15" thickBot="1" x14ac:dyDescent="0.4">
      <c r="A119" s="36">
        <v>1900</v>
      </c>
      <c r="B119" s="65" t="s">
        <v>165</v>
      </c>
      <c r="C119" s="42">
        <v>3837437</v>
      </c>
      <c r="D119" s="129">
        <v>0</v>
      </c>
      <c r="E119" s="10">
        <v>3837437</v>
      </c>
      <c r="F119" s="42">
        <v>1189166</v>
      </c>
      <c r="G119" s="42">
        <v>32896</v>
      </c>
      <c r="H119" s="15">
        <v>1222062</v>
      </c>
      <c r="I119" s="15">
        <v>2615375</v>
      </c>
      <c r="J119" s="42">
        <v>695545.9</v>
      </c>
      <c r="K119" s="42">
        <v>42950</v>
      </c>
      <c r="L119" s="42">
        <v>0</v>
      </c>
      <c r="M119" s="42">
        <v>0</v>
      </c>
      <c r="N119" s="42">
        <v>0</v>
      </c>
      <c r="O119" s="42"/>
      <c r="P119" s="15">
        <v>1876879.1</v>
      </c>
      <c r="Q119" s="148"/>
      <c r="R119" s="149"/>
      <c r="S119" s="132">
        <v>738495.9</v>
      </c>
      <c r="T119" s="152"/>
      <c r="U119" s="152"/>
      <c r="V119" s="35"/>
      <c r="W119" s="159"/>
      <c r="X119" s="149"/>
      <c r="Y119" s="149"/>
      <c r="Z119" s="10"/>
      <c r="AA119" s="149"/>
      <c r="AB119" s="149"/>
      <c r="AC119" s="15"/>
      <c r="AD119" s="15"/>
      <c r="AE119" s="149"/>
      <c r="AF119" s="159"/>
      <c r="AG119" s="159"/>
      <c r="AH119" s="159"/>
      <c r="AI119" s="159"/>
      <c r="AJ119" s="15"/>
      <c r="AK119" s="174"/>
      <c r="AL119" s="144"/>
      <c r="AM119" s="67">
        <v>2615375</v>
      </c>
    </row>
    <row r="120" spans="1:39" ht="15" thickBot="1" x14ac:dyDescent="0.4">
      <c r="A120" s="36">
        <v>1939</v>
      </c>
      <c r="B120" s="65" t="s">
        <v>166</v>
      </c>
      <c r="C120" s="42">
        <v>381471</v>
      </c>
      <c r="D120" s="129">
        <v>0</v>
      </c>
      <c r="E120" s="10">
        <v>381471</v>
      </c>
      <c r="F120" s="42">
        <v>887782</v>
      </c>
      <c r="G120" s="42">
        <v>0</v>
      </c>
      <c r="H120" s="15">
        <v>887782</v>
      </c>
      <c r="I120" s="15">
        <v>-506311</v>
      </c>
      <c r="J120" s="42">
        <v>0</v>
      </c>
      <c r="K120" s="42">
        <v>0</v>
      </c>
      <c r="L120" s="42">
        <v>0</v>
      </c>
      <c r="M120" s="42">
        <v>0</v>
      </c>
      <c r="N120" s="42">
        <v>0</v>
      </c>
      <c r="O120" s="42"/>
      <c r="P120" s="15">
        <v>-506311</v>
      </c>
      <c r="Q120" s="148"/>
      <c r="R120" s="149"/>
      <c r="S120" s="132">
        <v>506311</v>
      </c>
      <c r="T120" s="152"/>
      <c r="U120" s="152"/>
      <c r="V120" s="35"/>
      <c r="W120" s="159"/>
      <c r="X120" s="149"/>
      <c r="Y120" s="149"/>
      <c r="Z120" s="35"/>
      <c r="AA120" s="149"/>
      <c r="AB120" s="149"/>
      <c r="AC120" s="15"/>
      <c r="AD120" s="15"/>
      <c r="AE120" s="149"/>
      <c r="AF120" s="159"/>
      <c r="AG120" s="159"/>
      <c r="AH120" s="159"/>
      <c r="AI120" s="159"/>
      <c r="AJ120" s="15"/>
      <c r="AK120" s="174"/>
      <c r="AL120" s="144"/>
      <c r="AM120" s="67">
        <v>0</v>
      </c>
    </row>
    <row r="121" spans="1:39" ht="15" thickBot="1" x14ac:dyDescent="0.4">
      <c r="A121" s="36">
        <v>1953</v>
      </c>
      <c r="B121" s="65" t="s">
        <v>167</v>
      </c>
      <c r="C121" s="42">
        <v>1650724</v>
      </c>
      <c r="D121" s="129">
        <v>0</v>
      </c>
      <c r="E121" s="10">
        <v>1650724</v>
      </c>
      <c r="F121" s="42">
        <v>1634012</v>
      </c>
      <c r="G121" s="42">
        <v>0</v>
      </c>
      <c r="H121" s="15">
        <v>1634012</v>
      </c>
      <c r="I121" s="15">
        <v>16712</v>
      </c>
      <c r="J121" s="42">
        <v>596974</v>
      </c>
      <c r="K121" s="42">
        <v>65380</v>
      </c>
      <c r="L121" s="42">
        <v>0</v>
      </c>
      <c r="M121" s="42">
        <v>0</v>
      </c>
      <c r="N121" s="42">
        <v>0</v>
      </c>
      <c r="O121" s="42"/>
      <c r="P121" s="15">
        <v>-645642</v>
      </c>
      <c r="Q121" s="148"/>
      <c r="R121" s="149"/>
      <c r="S121" s="132">
        <v>662354</v>
      </c>
      <c r="T121" s="152"/>
      <c r="U121" s="152"/>
      <c r="V121" s="35"/>
      <c r="W121" s="159"/>
      <c r="X121" s="149"/>
      <c r="Y121" s="149"/>
      <c r="Z121" s="10"/>
      <c r="AA121" s="149"/>
      <c r="AB121" s="149"/>
      <c r="AC121" s="15"/>
      <c r="AD121" s="15"/>
      <c r="AE121" s="149"/>
      <c r="AF121" s="159"/>
      <c r="AG121" s="159"/>
      <c r="AH121" s="159"/>
      <c r="AI121" s="159"/>
      <c r="AJ121" s="15"/>
      <c r="AK121" s="174"/>
      <c r="AL121" s="144"/>
      <c r="AM121" s="67">
        <v>16712</v>
      </c>
    </row>
    <row r="122" spans="1:39" ht="15" thickBot="1" x14ac:dyDescent="0.4">
      <c r="A122" s="36">
        <v>2009</v>
      </c>
      <c r="B122" s="65" t="s">
        <v>168</v>
      </c>
      <c r="C122" s="42">
        <v>679538</v>
      </c>
      <c r="D122" s="129">
        <v>0</v>
      </c>
      <c r="E122" s="10">
        <v>679538</v>
      </c>
      <c r="F122" s="42">
        <v>976687</v>
      </c>
      <c r="G122" s="42">
        <v>16448</v>
      </c>
      <c r="H122" s="15">
        <v>993135</v>
      </c>
      <c r="I122" s="15">
        <v>-313597</v>
      </c>
      <c r="J122" s="42">
        <v>59439</v>
      </c>
      <c r="K122" s="42">
        <v>39228</v>
      </c>
      <c r="L122" s="42">
        <v>0</v>
      </c>
      <c r="M122" s="42">
        <v>0</v>
      </c>
      <c r="N122" s="42">
        <v>0</v>
      </c>
      <c r="O122" s="42"/>
      <c r="P122" s="15">
        <v>-412264</v>
      </c>
      <c r="Q122" s="148"/>
      <c r="R122" s="149"/>
      <c r="S122" s="132">
        <v>412264</v>
      </c>
      <c r="T122" s="152"/>
      <c r="U122" s="152"/>
      <c r="V122" s="35"/>
      <c r="W122" s="159"/>
      <c r="X122" s="149"/>
      <c r="Y122" s="149"/>
      <c r="Z122" s="10"/>
      <c r="AA122" s="149"/>
      <c r="AB122" s="149"/>
      <c r="AC122" s="15"/>
      <c r="AD122" s="15"/>
      <c r="AE122" s="149"/>
      <c r="AF122" s="159"/>
      <c r="AG122" s="159"/>
      <c r="AH122" s="159"/>
      <c r="AI122" s="159"/>
      <c r="AJ122" s="15"/>
      <c r="AK122" s="174"/>
      <c r="AL122" s="144"/>
      <c r="AM122" s="67">
        <v>0</v>
      </c>
    </row>
    <row r="123" spans="1:39" ht="15" thickBot="1" x14ac:dyDescent="0.4">
      <c r="A123" s="36">
        <v>2044</v>
      </c>
      <c r="B123" s="65" t="s">
        <v>169</v>
      </c>
      <c r="C123" s="42">
        <v>664371</v>
      </c>
      <c r="D123" s="129">
        <v>0</v>
      </c>
      <c r="E123" s="10">
        <v>664371</v>
      </c>
      <c r="F123" s="42">
        <v>238596</v>
      </c>
      <c r="G123" s="42">
        <v>0</v>
      </c>
      <c r="H123" s="15">
        <v>238596</v>
      </c>
      <c r="I123" s="15">
        <v>425775</v>
      </c>
      <c r="J123" s="42">
        <v>0</v>
      </c>
      <c r="K123" s="42">
        <v>0</v>
      </c>
      <c r="L123" s="42">
        <v>0</v>
      </c>
      <c r="M123" s="42">
        <v>0</v>
      </c>
      <c r="N123" s="42">
        <v>0</v>
      </c>
      <c r="O123" s="42"/>
      <c r="P123" s="15">
        <v>425775</v>
      </c>
      <c r="Q123" s="148"/>
      <c r="R123" s="149"/>
      <c r="S123" s="132">
        <v>0</v>
      </c>
      <c r="T123" s="152"/>
      <c r="U123" s="152"/>
      <c r="V123" s="35"/>
      <c r="W123" s="159"/>
      <c r="X123" s="149"/>
      <c r="Y123" s="149"/>
      <c r="Z123" s="10"/>
      <c r="AA123" s="149"/>
      <c r="AB123" s="149"/>
      <c r="AC123" s="15"/>
      <c r="AD123" s="15"/>
      <c r="AE123" s="149"/>
      <c r="AF123" s="159"/>
      <c r="AG123" s="159"/>
      <c r="AH123" s="159"/>
      <c r="AI123" s="159"/>
      <c r="AJ123" s="15"/>
      <c r="AK123" s="174"/>
      <c r="AL123" s="144"/>
      <c r="AM123" s="67">
        <v>425775</v>
      </c>
    </row>
    <row r="124" spans="1:39" ht="15" thickBot="1" x14ac:dyDescent="0.4">
      <c r="A124" s="36">
        <v>2051</v>
      </c>
      <c r="B124" s="65" t="s">
        <v>170</v>
      </c>
      <c r="C124" s="42">
        <v>331873</v>
      </c>
      <c r="D124" s="129">
        <v>0</v>
      </c>
      <c r="E124" s="10">
        <v>331873</v>
      </c>
      <c r="F124" s="42">
        <v>1161751</v>
      </c>
      <c r="G124" s="42">
        <v>0</v>
      </c>
      <c r="H124" s="15">
        <v>1161751</v>
      </c>
      <c r="I124" s="15">
        <v>-829878</v>
      </c>
      <c r="J124" s="42">
        <v>58793</v>
      </c>
      <c r="K124" s="42">
        <v>13726.65</v>
      </c>
      <c r="L124" s="42">
        <v>0</v>
      </c>
      <c r="M124" s="42">
        <v>0</v>
      </c>
      <c r="N124" s="42">
        <v>0</v>
      </c>
      <c r="O124" s="42"/>
      <c r="P124" s="15">
        <v>-902397.65</v>
      </c>
      <c r="Q124" s="148"/>
      <c r="R124" s="149"/>
      <c r="S124" s="132">
        <v>902397.65</v>
      </c>
      <c r="T124" s="152"/>
      <c r="U124" s="152"/>
      <c r="V124" s="35"/>
      <c r="W124" s="159"/>
      <c r="X124" s="149"/>
      <c r="Y124" s="149"/>
      <c r="Z124" s="10"/>
      <c r="AA124" s="149"/>
      <c r="AB124" s="149"/>
      <c r="AC124" s="15"/>
      <c r="AD124" s="15"/>
      <c r="AE124" s="149"/>
      <c r="AF124" s="159"/>
      <c r="AG124" s="159"/>
      <c r="AH124" s="159"/>
      <c r="AI124" s="159"/>
      <c r="AJ124" s="15"/>
      <c r="AK124" s="174"/>
      <c r="AL124" s="144"/>
      <c r="AM124" s="67">
        <v>0</v>
      </c>
    </row>
    <row r="125" spans="1:39" ht="15" thickBot="1" x14ac:dyDescent="0.4">
      <c r="A125" s="36">
        <v>2058</v>
      </c>
      <c r="B125" s="65" t="s">
        <v>171</v>
      </c>
      <c r="C125" s="42">
        <v>649860</v>
      </c>
      <c r="D125" s="129">
        <v>0</v>
      </c>
      <c r="E125" s="10">
        <v>649860</v>
      </c>
      <c r="F125" s="42">
        <v>1375712</v>
      </c>
      <c r="G125" s="42">
        <v>0</v>
      </c>
      <c r="H125" s="15">
        <v>1375712</v>
      </c>
      <c r="I125" s="15">
        <v>-725852</v>
      </c>
      <c r="J125" s="42">
        <v>754386.8</v>
      </c>
      <c r="K125" s="42">
        <v>364218</v>
      </c>
      <c r="L125" s="42">
        <v>37056</v>
      </c>
      <c r="M125" s="42">
        <v>0</v>
      </c>
      <c r="N125" s="42">
        <v>0</v>
      </c>
      <c r="O125" s="42"/>
      <c r="P125" s="15">
        <v>-1881512.8</v>
      </c>
      <c r="Q125" s="148"/>
      <c r="R125" s="149"/>
      <c r="S125" s="132">
        <v>1881512.8</v>
      </c>
      <c r="T125" s="152"/>
      <c r="U125" s="152"/>
      <c r="V125" s="35"/>
      <c r="W125" s="159"/>
      <c r="X125" s="149"/>
      <c r="Y125" s="149"/>
      <c r="Z125" s="10"/>
      <c r="AA125" s="149"/>
      <c r="AB125" s="149"/>
      <c r="AC125" s="15"/>
      <c r="AD125" s="15"/>
      <c r="AE125" s="149"/>
      <c r="AF125" s="159"/>
      <c r="AG125" s="159"/>
      <c r="AH125" s="159"/>
      <c r="AI125" s="159"/>
      <c r="AJ125" s="15"/>
      <c r="AK125" s="174"/>
      <c r="AL125" s="144"/>
      <c r="AM125" s="67">
        <v>0</v>
      </c>
    </row>
    <row r="126" spans="1:39" ht="15" thickBot="1" x14ac:dyDescent="0.4">
      <c r="A126" s="36">
        <v>2114</v>
      </c>
      <c r="B126" s="65" t="s">
        <v>172</v>
      </c>
      <c r="C126" s="42">
        <v>265962</v>
      </c>
      <c r="D126" s="129">
        <v>0</v>
      </c>
      <c r="E126" s="10">
        <v>265962</v>
      </c>
      <c r="F126" s="42">
        <v>193749</v>
      </c>
      <c r="G126" s="42">
        <v>0</v>
      </c>
      <c r="H126" s="15">
        <v>193749</v>
      </c>
      <c r="I126" s="15">
        <v>72213</v>
      </c>
      <c r="J126" s="42">
        <v>9045</v>
      </c>
      <c r="K126" s="42">
        <v>0</v>
      </c>
      <c r="L126" s="42">
        <v>0</v>
      </c>
      <c r="M126" s="42">
        <v>0</v>
      </c>
      <c r="N126" s="42">
        <v>0</v>
      </c>
      <c r="O126" s="42"/>
      <c r="P126" s="15">
        <v>63168</v>
      </c>
      <c r="Q126" s="148"/>
      <c r="R126" s="149"/>
      <c r="S126" s="132">
        <v>0</v>
      </c>
      <c r="T126" s="149">
        <v>635</v>
      </c>
      <c r="U126" s="152">
        <v>397</v>
      </c>
      <c r="V126" s="35">
        <v>556</v>
      </c>
      <c r="W126" s="159"/>
      <c r="X126" s="149"/>
      <c r="Y126" s="149"/>
      <c r="Z126" s="10"/>
      <c r="AA126" s="149">
        <v>7457</v>
      </c>
      <c r="AB126" s="149"/>
      <c r="AC126" s="15"/>
      <c r="AD126" s="15"/>
      <c r="AE126" s="149"/>
      <c r="AF126" s="159"/>
      <c r="AG126" s="159"/>
      <c r="AH126" s="159"/>
      <c r="AI126" s="159"/>
      <c r="AJ126" s="15"/>
      <c r="AK126" s="174"/>
      <c r="AL126" s="144"/>
      <c r="AM126" s="67">
        <v>72213</v>
      </c>
    </row>
    <row r="127" spans="1:39" ht="15" thickBot="1" x14ac:dyDescent="0.4">
      <c r="A127" s="36">
        <v>2128</v>
      </c>
      <c r="B127" s="65" t="s">
        <v>173</v>
      </c>
      <c r="C127" s="42">
        <v>409697</v>
      </c>
      <c r="D127" s="129">
        <v>0</v>
      </c>
      <c r="E127" s="10">
        <v>409697</v>
      </c>
      <c r="F127" s="42">
        <v>815703</v>
      </c>
      <c r="G127" s="42">
        <v>0</v>
      </c>
      <c r="H127" s="15">
        <v>815703</v>
      </c>
      <c r="I127" s="15">
        <v>-406006</v>
      </c>
      <c r="J127" s="42">
        <v>100464.5</v>
      </c>
      <c r="K127" s="42">
        <v>0</v>
      </c>
      <c r="L127" s="42">
        <v>0</v>
      </c>
      <c r="M127" s="42">
        <v>0</v>
      </c>
      <c r="N127" s="42">
        <v>0</v>
      </c>
      <c r="O127" s="42"/>
      <c r="P127" s="15">
        <v>-506470.5</v>
      </c>
      <c r="Q127" s="148"/>
      <c r="R127" s="149"/>
      <c r="S127" s="132">
        <v>506470.5</v>
      </c>
      <c r="T127" s="152"/>
      <c r="U127" s="152"/>
      <c r="V127" s="35"/>
      <c r="W127" s="159"/>
      <c r="X127" s="149"/>
      <c r="Y127" s="149"/>
      <c r="Z127" s="10"/>
      <c r="AA127" s="149"/>
      <c r="AB127" s="149"/>
      <c r="AC127" s="15"/>
      <c r="AD127" s="15"/>
      <c r="AE127" s="149"/>
      <c r="AF127" s="159"/>
      <c r="AG127" s="159"/>
      <c r="AH127" s="159"/>
      <c r="AI127" s="159"/>
      <c r="AJ127" s="15"/>
      <c r="AK127" s="174"/>
      <c r="AL127" s="144"/>
      <c r="AM127" s="67">
        <v>0</v>
      </c>
    </row>
    <row r="128" spans="1:39" ht="15" thickBot="1" x14ac:dyDescent="0.4">
      <c r="A128" s="36">
        <v>2135</v>
      </c>
      <c r="B128" s="65" t="s">
        <v>174</v>
      </c>
      <c r="C128" s="42">
        <v>723023</v>
      </c>
      <c r="D128" s="129">
        <v>0</v>
      </c>
      <c r="E128" s="10">
        <v>723023</v>
      </c>
      <c r="F128" s="42">
        <v>592501</v>
      </c>
      <c r="G128" s="42">
        <v>0</v>
      </c>
      <c r="H128" s="15">
        <v>592501</v>
      </c>
      <c r="I128" s="15">
        <v>130522</v>
      </c>
      <c r="J128" s="42">
        <v>25197</v>
      </c>
      <c r="K128" s="42">
        <v>13076</v>
      </c>
      <c r="L128" s="42">
        <v>0</v>
      </c>
      <c r="M128" s="42">
        <v>0</v>
      </c>
      <c r="N128" s="42">
        <v>0</v>
      </c>
      <c r="O128" s="42"/>
      <c r="P128" s="15">
        <v>92249</v>
      </c>
      <c r="Q128" s="148"/>
      <c r="R128" s="149"/>
      <c r="S128" s="132">
        <v>38273</v>
      </c>
      <c r="T128" s="152"/>
      <c r="U128" s="152"/>
      <c r="V128" s="35"/>
      <c r="W128" s="159"/>
      <c r="X128" s="149"/>
      <c r="Y128" s="149"/>
      <c r="Z128" s="10"/>
      <c r="AA128" s="149"/>
      <c r="AB128" s="149"/>
      <c r="AC128" s="15"/>
      <c r="AD128" s="15"/>
      <c r="AE128" s="149"/>
      <c r="AF128" s="159"/>
      <c r="AG128" s="159"/>
      <c r="AH128" s="159"/>
      <c r="AI128" s="159"/>
      <c r="AJ128" s="15"/>
      <c r="AK128" s="174"/>
      <c r="AL128" s="144"/>
      <c r="AM128" s="67">
        <v>130522</v>
      </c>
    </row>
    <row r="129" spans="1:39" ht="15" thickBot="1" x14ac:dyDescent="0.4">
      <c r="A129" s="36">
        <v>2142</v>
      </c>
      <c r="B129" s="65" t="s">
        <v>175</v>
      </c>
      <c r="C129" s="42">
        <v>198508</v>
      </c>
      <c r="D129" s="129">
        <v>0</v>
      </c>
      <c r="E129" s="10">
        <v>198508</v>
      </c>
      <c r="F129" s="42">
        <v>309239</v>
      </c>
      <c r="G129" s="42">
        <v>0</v>
      </c>
      <c r="H129" s="15">
        <v>309239</v>
      </c>
      <c r="I129" s="15">
        <v>-110731</v>
      </c>
      <c r="J129" s="42">
        <v>0</v>
      </c>
      <c r="K129" s="42">
        <v>0</v>
      </c>
      <c r="L129" s="42">
        <v>0</v>
      </c>
      <c r="M129" s="42">
        <v>0</v>
      </c>
      <c r="N129" s="42">
        <v>0</v>
      </c>
      <c r="O129" s="42"/>
      <c r="P129" s="15">
        <v>-110731</v>
      </c>
      <c r="Q129" s="148"/>
      <c r="R129" s="149"/>
      <c r="S129" s="132">
        <v>110731</v>
      </c>
      <c r="T129" s="152"/>
      <c r="U129" s="152"/>
      <c r="V129" s="35"/>
      <c r="W129" s="159"/>
      <c r="X129" s="149"/>
      <c r="Y129" s="149"/>
      <c r="Z129" s="10"/>
      <c r="AA129" s="149"/>
      <c r="AB129" s="149"/>
      <c r="AC129" s="15"/>
      <c r="AD129" s="15"/>
      <c r="AE129" s="149"/>
      <c r="AF129" s="159"/>
      <c r="AG129" s="159"/>
      <c r="AH129" s="159"/>
      <c r="AI129" s="159"/>
      <c r="AJ129" s="15"/>
      <c r="AK129" s="174"/>
      <c r="AL129" s="144"/>
      <c r="AM129" s="67">
        <v>0</v>
      </c>
    </row>
    <row r="130" spans="1:39" ht="15" thickBot="1" x14ac:dyDescent="0.4">
      <c r="A130" s="36">
        <v>2184</v>
      </c>
      <c r="B130" s="65" t="s">
        <v>176</v>
      </c>
      <c r="C130" s="42">
        <v>917099</v>
      </c>
      <c r="D130" s="129">
        <v>0</v>
      </c>
      <c r="E130" s="10">
        <v>917099</v>
      </c>
      <c r="F130" s="42">
        <v>820817</v>
      </c>
      <c r="G130" s="42">
        <v>0</v>
      </c>
      <c r="H130" s="15">
        <v>820817</v>
      </c>
      <c r="I130" s="15">
        <v>96282</v>
      </c>
      <c r="J130" s="42">
        <v>447136.49</v>
      </c>
      <c r="K130" s="42">
        <v>67241</v>
      </c>
      <c r="L130" s="42">
        <v>0</v>
      </c>
      <c r="M130" s="42">
        <v>0</v>
      </c>
      <c r="N130" s="42">
        <v>0</v>
      </c>
      <c r="O130" s="42"/>
      <c r="P130" s="15">
        <v>-418095.49</v>
      </c>
      <c r="Q130" s="148">
        <v>61856</v>
      </c>
      <c r="R130" s="149">
        <v>58915</v>
      </c>
      <c r="S130" s="132">
        <v>64939.93</v>
      </c>
      <c r="T130" s="152"/>
      <c r="U130" s="152"/>
      <c r="V130" s="35"/>
      <c r="W130" s="159"/>
      <c r="X130" s="149"/>
      <c r="Y130" s="149"/>
      <c r="Z130" s="10"/>
      <c r="AA130" s="159">
        <v>328666.56</v>
      </c>
      <c r="AB130" s="149"/>
      <c r="AC130" s="15"/>
      <c r="AD130" s="15"/>
      <c r="AE130" s="149"/>
      <c r="AF130" s="159"/>
      <c r="AG130" s="159"/>
      <c r="AH130" s="159"/>
      <c r="AI130" s="159"/>
      <c r="AJ130" s="15"/>
      <c r="AK130" s="174"/>
      <c r="AL130" s="144"/>
      <c r="AM130" s="67">
        <v>96282</v>
      </c>
    </row>
    <row r="131" spans="1:39" ht="15" thickBot="1" x14ac:dyDescent="0.4">
      <c r="A131" s="36">
        <v>2198</v>
      </c>
      <c r="B131" s="65" t="s">
        <v>177</v>
      </c>
      <c r="C131" s="42">
        <v>465172</v>
      </c>
      <c r="D131" s="129">
        <v>0</v>
      </c>
      <c r="E131" s="10">
        <v>465172</v>
      </c>
      <c r="F131" s="42">
        <v>1029478</v>
      </c>
      <c r="G131" s="42">
        <v>0</v>
      </c>
      <c r="H131" s="15">
        <v>1029478</v>
      </c>
      <c r="I131" s="15">
        <v>-564306</v>
      </c>
      <c r="J131" s="42">
        <v>0</v>
      </c>
      <c r="K131" s="42">
        <v>0</v>
      </c>
      <c r="L131" s="42">
        <v>0</v>
      </c>
      <c r="M131" s="42">
        <v>0</v>
      </c>
      <c r="N131" s="42">
        <v>0</v>
      </c>
      <c r="O131" s="42"/>
      <c r="P131" s="15">
        <v>-564306</v>
      </c>
      <c r="Q131" s="148"/>
      <c r="R131" s="149"/>
      <c r="S131" s="132">
        <v>564306</v>
      </c>
      <c r="T131" s="152"/>
      <c r="U131" s="152"/>
      <c r="V131" s="35"/>
      <c r="W131" s="159"/>
      <c r="X131" s="149"/>
      <c r="Y131" s="149"/>
      <c r="Z131" s="10"/>
      <c r="AA131" s="149"/>
      <c r="AB131" s="149"/>
      <c r="AC131" s="15"/>
      <c r="AD131" s="15"/>
      <c r="AE131" s="149"/>
      <c r="AF131" s="159"/>
      <c r="AG131" s="159"/>
      <c r="AH131" s="159"/>
      <c r="AI131" s="159"/>
      <c r="AJ131" s="15"/>
      <c r="AK131" s="174"/>
      <c r="AL131" s="144"/>
      <c r="AM131" s="67">
        <v>0</v>
      </c>
    </row>
    <row r="132" spans="1:39" ht="15" thickBot="1" x14ac:dyDescent="0.4">
      <c r="A132" s="36">
        <v>2212</v>
      </c>
      <c r="B132" s="65" t="s">
        <v>178</v>
      </c>
      <c r="C132" s="42">
        <v>73065</v>
      </c>
      <c r="D132" s="129">
        <v>0</v>
      </c>
      <c r="E132" s="10">
        <v>73065</v>
      </c>
      <c r="F132" s="42">
        <v>190678</v>
      </c>
      <c r="G132" s="42">
        <v>0</v>
      </c>
      <c r="H132" s="15">
        <v>190678</v>
      </c>
      <c r="I132" s="15">
        <v>-117613</v>
      </c>
      <c r="J132" s="42">
        <v>0</v>
      </c>
      <c r="K132" s="42">
        <v>0</v>
      </c>
      <c r="L132" s="42">
        <v>0</v>
      </c>
      <c r="M132" s="42">
        <v>0</v>
      </c>
      <c r="N132" s="42">
        <v>0</v>
      </c>
      <c r="O132" s="42"/>
      <c r="P132" s="15">
        <v>-117613</v>
      </c>
      <c r="Q132" s="148">
        <v>7576</v>
      </c>
      <c r="R132" s="149">
        <v>8680</v>
      </c>
      <c r="S132" s="132">
        <v>12152</v>
      </c>
      <c r="T132" s="152">
        <v>11156</v>
      </c>
      <c r="U132" s="152">
        <v>6972</v>
      </c>
      <c r="V132" s="35">
        <v>9761</v>
      </c>
      <c r="W132" s="159">
        <v>5622</v>
      </c>
      <c r="X132" s="149">
        <v>9589</v>
      </c>
      <c r="Y132" s="149">
        <v>9327</v>
      </c>
      <c r="Z132" s="10">
        <v>4606.04</v>
      </c>
      <c r="AA132" s="149">
        <v>32171.96</v>
      </c>
      <c r="AB132" s="149"/>
      <c r="AC132" s="15"/>
      <c r="AD132" s="15"/>
      <c r="AE132" s="149"/>
      <c r="AF132" s="159"/>
      <c r="AG132" s="159"/>
      <c r="AH132" s="159"/>
      <c r="AI132" s="159"/>
      <c r="AJ132" s="15"/>
      <c r="AK132" s="174"/>
      <c r="AL132" s="144"/>
      <c r="AM132" s="67">
        <v>0</v>
      </c>
    </row>
    <row r="133" spans="1:39" ht="15" thickBot="1" x14ac:dyDescent="0.4">
      <c r="A133" s="36">
        <v>2217</v>
      </c>
      <c r="B133" s="65" t="s">
        <v>179</v>
      </c>
      <c r="C133" s="42">
        <v>1503528</v>
      </c>
      <c r="D133" s="129">
        <v>0</v>
      </c>
      <c r="E133" s="10">
        <v>1503528</v>
      </c>
      <c r="F133" s="42">
        <v>845208</v>
      </c>
      <c r="G133" s="42">
        <v>0</v>
      </c>
      <c r="H133" s="15">
        <v>845208</v>
      </c>
      <c r="I133" s="15">
        <v>658320</v>
      </c>
      <c r="J133" s="42">
        <v>443531.5</v>
      </c>
      <c r="K133" s="42">
        <v>80317</v>
      </c>
      <c r="L133" s="42">
        <v>0</v>
      </c>
      <c r="M133" s="42">
        <v>0</v>
      </c>
      <c r="N133" s="42">
        <v>0</v>
      </c>
      <c r="O133" s="42"/>
      <c r="P133" s="15">
        <v>134471.5</v>
      </c>
      <c r="Q133" s="148"/>
      <c r="R133" s="149"/>
      <c r="S133" s="132">
        <v>523848.5</v>
      </c>
      <c r="T133" s="152"/>
      <c r="U133" s="152"/>
      <c r="V133" s="35"/>
      <c r="W133" s="159"/>
      <c r="X133" s="149"/>
      <c r="Y133" s="149"/>
      <c r="Z133" s="10"/>
      <c r="AA133" s="149"/>
      <c r="AB133" s="149"/>
      <c r="AC133" s="15"/>
      <c r="AD133" s="15"/>
      <c r="AE133" s="149"/>
      <c r="AF133" s="159"/>
      <c r="AG133" s="159"/>
      <c r="AH133" s="159"/>
      <c r="AI133" s="159"/>
      <c r="AJ133" s="15"/>
      <c r="AK133" s="174"/>
      <c r="AL133" s="144"/>
      <c r="AM133" s="67">
        <v>658320</v>
      </c>
    </row>
    <row r="134" spans="1:39" ht="15" thickBot="1" x14ac:dyDescent="0.4">
      <c r="A134" s="36">
        <v>2226</v>
      </c>
      <c r="B134" s="65" t="s">
        <v>180</v>
      </c>
      <c r="C134" s="42">
        <v>399611</v>
      </c>
      <c r="D134" s="129">
        <v>0</v>
      </c>
      <c r="E134" s="10">
        <v>399611</v>
      </c>
      <c r="F134" s="42">
        <v>563349</v>
      </c>
      <c r="G134" s="42">
        <v>0</v>
      </c>
      <c r="H134" s="15">
        <v>563349</v>
      </c>
      <c r="I134" s="15">
        <v>-163738</v>
      </c>
      <c r="J134" s="42">
        <v>0</v>
      </c>
      <c r="K134" s="42">
        <v>0</v>
      </c>
      <c r="L134" s="42">
        <v>0</v>
      </c>
      <c r="M134" s="42">
        <v>0</v>
      </c>
      <c r="N134" s="42">
        <v>0</v>
      </c>
      <c r="O134" s="42"/>
      <c r="P134" s="15">
        <v>-163738</v>
      </c>
      <c r="Q134" s="148"/>
      <c r="R134" s="149"/>
      <c r="S134" s="132">
        <v>163738</v>
      </c>
      <c r="T134" s="152"/>
      <c r="U134" s="152"/>
      <c r="V134" s="35"/>
      <c r="W134" s="159"/>
      <c r="X134" s="149"/>
      <c r="Y134" s="149"/>
      <c r="Z134" s="10"/>
      <c r="AA134" s="149"/>
      <c r="AB134" s="149"/>
      <c r="AC134" s="15"/>
      <c r="AD134" s="15"/>
      <c r="AE134" s="149"/>
      <c r="AF134" s="149"/>
      <c r="AG134" s="149"/>
      <c r="AH134" s="149"/>
      <c r="AI134" s="149"/>
      <c r="AJ134" s="10"/>
      <c r="AK134" s="174"/>
      <c r="AL134" s="144"/>
      <c r="AM134" s="67">
        <v>0</v>
      </c>
    </row>
    <row r="135" spans="1:39" ht="15" thickBot="1" x14ac:dyDescent="0.4">
      <c r="A135" s="36">
        <v>2233</v>
      </c>
      <c r="B135" s="65" t="s">
        <v>181</v>
      </c>
      <c r="C135" s="42">
        <v>8809372</v>
      </c>
      <c r="D135" s="129">
        <v>0</v>
      </c>
      <c r="E135" s="10">
        <v>8809372</v>
      </c>
      <c r="F135" s="42">
        <v>307137</v>
      </c>
      <c r="G135" s="42">
        <v>0</v>
      </c>
      <c r="H135" s="15">
        <v>307137</v>
      </c>
      <c r="I135" s="15">
        <v>8502235</v>
      </c>
      <c r="J135" s="42">
        <v>0</v>
      </c>
      <c r="K135" s="42">
        <v>0</v>
      </c>
      <c r="L135" s="42">
        <v>0</v>
      </c>
      <c r="M135" s="42">
        <v>0</v>
      </c>
      <c r="N135" s="42">
        <v>0</v>
      </c>
      <c r="O135" s="42"/>
      <c r="P135" s="15">
        <v>8502235</v>
      </c>
      <c r="Q135" s="148"/>
      <c r="R135" s="149"/>
      <c r="S135" s="132">
        <v>0</v>
      </c>
      <c r="T135" s="152"/>
      <c r="U135" s="152"/>
      <c r="V135" s="35"/>
      <c r="W135" s="159"/>
      <c r="X135" s="149"/>
      <c r="Y135" s="149"/>
      <c r="Z135" s="10"/>
      <c r="AA135" s="149"/>
      <c r="AB135" s="149"/>
      <c r="AC135" s="15"/>
      <c r="AD135" s="15"/>
      <c r="AE135" s="149"/>
      <c r="AF135" s="159"/>
      <c r="AG135" s="159"/>
      <c r="AH135" s="159"/>
      <c r="AI135" s="159"/>
      <c r="AJ135" s="15"/>
      <c r="AK135" s="174"/>
      <c r="AL135" s="144"/>
      <c r="AM135" s="67">
        <v>8502235</v>
      </c>
    </row>
    <row r="136" spans="1:39" ht="15" thickBot="1" x14ac:dyDescent="0.4">
      <c r="A136" s="36">
        <v>2289</v>
      </c>
      <c r="B136" s="65" t="s">
        <v>182</v>
      </c>
      <c r="C136" s="42">
        <v>4293045</v>
      </c>
      <c r="D136" s="129">
        <v>0</v>
      </c>
      <c r="E136" s="10">
        <v>4293045</v>
      </c>
      <c r="F136" s="42">
        <v>18625655</v>
      </c>
      <c r="G136" s="42">
        <v>29524</v>
      </c>
      <c r="H136" s="15">
        <v>18655179</v>
      </c>
      <c r="I136" s="15">
        <v>-14362134</v>
      </c>
      <c r="J136" s="42">
        <v>8589500.6999999993</v>
      </c>
      <c r="K136" s="42">
        <v>254027</v>
      </c>
      <c r="L136" s="42">
        <v>528048</v>
      </c>
      <c r="M136" s="42">
        <v>129182.49</v>
      </c>
      <c r="N136" s="42">
        <v>50027</v>
      </c>
      <c r="O136" s="42"/>
      <c r="P136" s="15">
        <v>-23912919.190000001</v>
      </c>
      <c r="Q136" s="148"/>
      <c r="R136" s="149"/>
      <c r="S136" s="132">
        <v>23912919.190000001</v>
      </c>
      <c r="T136" s="152"/>
      <c r="U136" s="152"/>
      <c r="V136" s="35"/>
      <c r="W136" s="159"/>
      <c r="X136" s="149"/>
      <c r="Y136" s="149"/>
      <c r="Z136" s="10"/>
      <c r="AA136" s="149"/>
      <c r="AB136" s="149"/>
      <c r="AC136" s="15"/>
      <c r="AD136" s="15"/>
      <c r="AE136" s="149"/>
      <c r="AF136" s="159"/>
      <c r="AG136" s="159"/>
      <c r="AH136" s="159"/>
      <c r="AI136" s="159"/>
      <c r="AJ136" s="15"/>
      <c r="AK136" s="174"/>
      <c r="AL136" s="144"/>
      <c r="AM136" s="67">
        <v>0</v>
      </c>
    </row>
    <row r="137" spans="1:39" ht="15" thickBot="1" x14ac:dyDescent="0.4">
      <c r="A137" s="36">
        <v>2310</v>
      </c>
      <c r="B137" s="65" t="s">
        <v>7</v>
      </c>
      <c r="C137" s="42">
        <v>861159</v>
      </c>
      <c r="D137" s="129">
        <v>0</v>
      </c>
      <c r="E137" s="10">
        <v>861159</v>
      </c>
      <c r="F137" s="42">
        <v>487972</v>
      </c>
      <c r="G137" s="42">
        <v>0</v>
      </c>
      <c r="H137" s="15">
        <v>487972</v>
      </c>
      <c r="I137" s="15">
        <v>373187</v>
      </c>
      <c r="J137" s="42">
        <v>18090</v>
      </c>
      <c r="K137" s="42">
        <v>0</v>
      </c>
      <c r="L137" s="42">
        <v>0</v>
      </c>
      <c r="M137" s="42">
        <v>0</v>
      </c>
      <c r="N137" s="42">
        <v>12779</v>
      </c>
      <c r="O137" s="42"/>
      <c r="P137" s="15">
        <v>342318</v>
      </c>
      <c r="Q137" s="148"/>
      <c r="R137" s="149"/>
      <c r="S137" s="132">
        <v>0</v>
      </c>
      <c r="T137" s="152"/>
      <c r="U137" s="152"/>
      <c r="V137" s="35"/>
      <c r="W137" s="159"/>
      <c r="X137" s="149"/>
      <c r="Y137" s="149"/>
      <c r="Z137" s="10"/>
      <c r="AA137" s="159">
        <v>26489</v>
      </c>
      <c r="AB137" s="149"/>
      <c r="AC137" s="15"/>
      <c r="AD137" s="15"/>
      <c r="AE137" s="149"/>
      <c r="AF137" s="159"/>
      <c r="AG137" s="159"/>
      <c r="AH137" s="159"/>
      <c r="AI137" s="159"/>
      <c r="AJ137" s="15">
        <v>4380</v>
      </c>
      <c r="AK137" s="174"/>
      <c r="AL137" s="144"/>
      <c r="AM137" s="67">
        <v>373187</v>
      </c>
    </row>
    <row r="138" spans="1:39" ht="15" thickBot="1" x14ac:dyDescent="0.4">
      <c r="A138" s="36">
        <v>2296</v>
      </c>
      <c r="B138" s="65" t="s">
        <v>183</v>
      </c>
      <c r="C138" s="42">
        <v>2184166</v>
      </c>
      <c r="D138" s="129">
        <v>16448</v>
      </c>
      <c r="E138" s="10">
        <v>2200614</v>
      </c>
      <c r="F138" s="42">
        <v>746349</v>
      </c>
      <c r="G138" s="42">
        <v>42600</v>
      </c>
      <c r="H138" s="15">
        <v>788949</v>
      </c>
      <c r="I138" s="15">
        <v>1411665</v>
      </c>
      <c r="J138" s="42">
        <v>378306.5</v>
      </c>
      <c r="K138" s="42">
        <v>0</v>
      </c>
      <c r="L138" s="42">
        <v>9264</v>
      </c>
      <c r="M138" s="42">
        <v>15197.94</v>
      </c>
      <c r="N138" s="42">
        <v>0</v>
      </c>
      <c r="O138" s="42"/>
      <c r="P138" s="15">
        <v>1008896.56</v>
      </c>
      <c r="Q138" s="148"/>
      <c r="R138" s="149"/>
      <c r="S138" s="132">
        <v>402768.44</v>
      </c>
      <c r="T138" s="152"/>
      <c r="U138" s="152"/>
      <c r="V138" s="35"/>
      <c r="W138" s="159"/>
      <c r="X138" s="149"/>
      <c r="Y138" s="149"/>
      <c r="Z138" s="10"/>
      <c r="AA138" s="149"/>
      <c r="AB138" s="149"/>
      <c r="AC138" s="15"/>
      <c r="AD138" s="15"/>
      <c r="AE138" s="149"/>
      <c r="AF138" s="159"/>
      <c r="AG138" s="159"/>
      <c r="AH138" s="159"/>
      <c r="AI138" s="159"/>
      <c r="AJ138" s="15"/>
      <c r="AK138" s="174"/>
      <c r="AL138" s="144"/>
      <c r="AM138" s="67">
        <v>1411665</v>
      </c>
    </row>
    <row r="139" spans="1:39" ht="15" thickBot="1" x14ac:dyDescent="0.4">
      <c r="A139" s="36">
        <v>2303</v>
      </c>
      <c r="B139" s="65" t="s">
        <v>184</v>
      </c>
      <c r="C139" s="42">
        <v>3558054</v>
      </c>
      <c r="D139" s="129">
        <v>241697</v>
      </c>
      <c r="E139" s="10">
        <v>3799751</v>
      </c>
      <c r="F139" s="42">
        <v>4169426</v>
      </c>
      <c r="G139" s="42">
        <v>0</v>
      </c>
      <c r="H139" s="15">
        <v>4169426</v>
      </c>
      <c r="I139" s="15">
        <v>-369675</v>
      </c>
      <c r="J139" s="42">
        <v>1487341.99</v>
      </c>
      <c r="K139" s="42">
        <v>54815.65</v>
      </c>
      <c r="L139" s="42">
        <v>4632</v>
      </c>
      <c r="M139" s="42">
        <v>0</v>
      </c>
      <c r="N139" s="42">
        <v>10545</v>
      </c>
      <c r="O139" s="42"/>
      <c r="P139" s="15">
        <v>-1927009.64</v>
      </c>
      <c r="Q139" s="148"/>
      <c r="R139" s="149"/>
      <c r="S139" s="132">
        <v>1927009.64</v>
      </c>
      <c r="T139" s="152"/>
      <c r="U139" s="152"/>
      <c r="V139" s="35"/>
      <c r="W139" s="159"/>
      <c r="X139" s="149"/>
      <c r="Y139" s="149"/>
      <c r="Z139" s="10"/>
      <c r="AA139" s="149"/>
      <c r="AB139" s="149"/>
      <c r="AC139" s="15"/>
      <c r="AD139" s="15"/>
      <c r="AE139" s="149"/>
      <c r="AF139" s="159"/>
      <c r="AG139" s="159"/>
      <c r="AH139" s="159"/>
      <c r="AI139" s="159"/>
      <c r="AJ139" s="15"/>
      <c r="AK139" s="174"/>
      <c r="AL139" s="144"/>
      <c r="AM139" s="67">
        <v>0</v>
      </c>
    </row>
    <row r="140" spans="1:39" ht="15" thickBot="1" x14ac:dyDescent="0.4">
      <c r="A140" s="36">
        <v>2394</v>
      </c>
      <c r="B140" s="65" t="s">
        <v>185</v>
      </c>
      <c r="C140" s="42">
        <v>100168</v>
      </c>
      <c r="D140" s="129">
        <v>0</v>
      </c>
      <c r="E140" s="10">
        <v>100168</v>
      </c>
      <c r="F140" s="42">
        <v>332383</v>
      </c>
      <c r="G140" s="42">
        <v>0</v>
      </c>
      <c r="H140" s="15">
        <v>332383</v>
      </c>
      <c r="I140" s="15">
        <v>-232215</v>
      </c>
      <c r="J140" s="42">
        <v>8399</v>
      </c>
      <c r="K140" s="42">
        <v>0</v>
      </c>
      <c r="L140" s="42">
        <v>0</v>
      </c>
      <c r="M140" s="42">
        <v>0</v>
      </c>
      <c r="N140" s="42">
        <v>0</v>
      </c>
      <c r="O140" s="42"/>
      <c r="P140" s="15">
        <v>-240614</v>
      </c>
      <c r="Q140" s="148"/>
      <c r="R140" s="149"/>
      <c r="S140" s="132">
        <v>240614</v>
      </c>
      <c r="T140" s="152"/>
      <c r="U140" s="152"/>
      <c r="V140" s="35"/>
      <c r="W140" s="159"/>
      <c r="X140" s="149"/>
      <c r="Y140" s="149"/>
      <c r="Z140" s="10"/>
      <c r="AA140" s="149"/>
      <c r="AB140" s="149"/>
      <c r="AC140" s="15"/>
      <c r="AD140" s="15"/>
      <c r="AE140" s="149"/>
      <c r="AF140" s="159"/>
      <c r="AG140" s="159"/>
      <c r="AH140" s="159"/>
      <c r="AI140" s="159"/>
      <c r="AJ140" s="15"/>
      <c r="AK140" s="174"/>
      <c r="AL140" s="144"/>
      <c r="AM140" s="67">
        <v>0</v>
      </c>
    </row>
    <row r="141" spans="1:39" ht="15" thickBot="1" x14ac:dyDescent="0.4">
      <c r="A141" s="36">
        <v>2415</v>
      </c>
      <c r="B141" s="65" t="s">
        <v>186</v>
      </c>
      <c r="C141" s="42">
        <v>548484</v>
      </c>
      <c r="D141" s="129">
        <v>0</v>
      </c>
      <c r="E141" s="10">
        <v>548484</v>
      </c>
      <c r="F141" s="42">
        <v>387112</v>
      </c>
      <c r="G141" s="42">
        <v>0</v>
      </c>
      <c r="H141" s="15">
        <v>387112</v>
      </c>
      <c r="I141" s="15">
        <v>161372</v>
      </c>
      <c r="J141" s="42">
        <v>20997.5</v>
      </c>
      <c r="K141" s="42">
        <v>0</v>
      </c>
      <c r="L141" s="42">
        <v>0</v>
      </c>
      <c r="M141" s="42">
        <v>0</v>
      </c>
      <c r="N141" s="42">
        <v>0</v>
      </c>
      <c r="O141" s="42"/>
      <c r="P141" s="15">
        <v>140374.5</v>
      </c>
      <c r="Q141" s="148"/>
      <c r="R141" s="149"/>
      <c r="S141" s="132">
        <v>20997.5</v>
      </c>
      <c r="T141" s="152"/>
      <c r="U141" s="152"/>
      <c r="V141" s="35"/>
      <c r="W141" s="159"/>
      <c r="X141" s="149"/>
      <c r="Y141" s="149"/>
      <c r="Z141" s="10"/>
      <c r="AA141" s="149"/>
      <c r="AB141" s="149"/>
      <c r="AC141" s="15"/>
      <c r="AD141" s="15"/>
      <c r="AE141" s="149"/>
      <c r="AF141" s="159"/>
      <c r="AG141" s="159"/>
      <c r="AH141" s="159"/>
      <c r="AI141" s="159"/>
      <c r="AJ141" s="15"/>
      <c r="AK141" s="174"/>
      <c r="AL141" s="144"/>
      <c r="AM141" s="67">
        <v>161372</v>
      </c>
    </row>
    <row r="142" spans="1:39" ht="15" thickBot="1" x14ac:dyDescent="0.4">
      <c r="A142" s="36">
        <v>2420</v>
      </c>
      <c r="B142" s="65" t="s">
        <v>187</v>
      </c>
      <c r="C142" s="42">
        <v>1109967</v>
      </c>
      <c r="D142" s="129">
        <v>0</v>
      </c>
      <c r="E142" s="10">
        <v>1109967</v>
      </c>
      <c r="F142" s="42">
        <v>1537554</v>
      </c>
      <c r="G142" s="42">
        <v>0</v>
      </c>
      <c r="H142" s="15">
        <v>1537554</v>
      </c>
      <c r="I142" s="15">
        <v>-427587</v>
      </c>
      <c r="J142" s="42">
        <v>866425.23</v>
      </c>
      <c r="K142" s="42">
        <v>123267</v>
      </c>
      <c r="L142" s="42">
        <v>115800</v>
      </c>
      <c r="M142" s="42">
        <v>7598.97</v>
      </c>
      <c r="N142" s="42">
        <v>0</v>
      </c>
      <c r="O142" s="42"/>
      <c r="P142" s="15">
        <v>-1540678.2</v>
      </c>
      <c r="Q142" s="148"/>
      <c r="R142" s="149"/>
      <c r="S142" s="132">
        <v>1540678.2</v>
      </c>
      <c r="T142" s="152"/>
      <c r="U142" s="152"/>
      <c r="V142" s="35"/>
      <c r="W142" s="159"/>
      <c r="X142" s="149"/>
      <c r="Y142" s="149"/>
      <c r="Z142" s="10"/>
      <c r="AA142" s="149"/>
      <c r="AB142" s="149"/>
      <c r="AC142" s="15"/>
      <c r="AD142" s="15"/>
      <c r="AE142" s="149"/>
      <c r="AF142" s="159"/>
      <c r="AG142" s="159"/>
      <c r="AH142" s="159"/>
      <c r="AI142" s="159"/>
      <c r="AJ142" s="15"/>
      <c r="AK142" s="174"/>
      <c r="AL142" s="144"/>
      <c r="AM142" s="67">
        <v>0</v>
      </c>
    </row>
    <row r="143" spans="1:39" ht="15" thickBot="1" x14ac:dyDescent="0.4">
      <c r="A143" s="36">
        <v>2443</v>
      </c>
      <c r="B143" s="65" t="s">
        <v>188</v>
      </c>
      <c r="C143" s="42">
        <v>530970</v>
      </c>
      <c r="D143" s="129">
        <v>0</v>
      </c>
      <c r="E143" s="10">
        <v>530970</v>
      </c>
      <c r="F143" s="42">
        <v>2989860</v>
      </c>
      <c r="G143" s="42">
        <v>0</v>
      </c>
      <c r="H143" s="15">
        <v>2989860</v>
      </c>
      <c r="I143" s="15">
        <v>-2458890</v>
      </c>
      <c r="J143" s="42">
        <v>434648.25</v>
      </c>
      <c r="K143" s="42">
        <v>117684</v>
      </c>
      <c r="L143" s="42">
        <v>0</v>
      </c>
      <c r="M143" s="42">
        <v>0</v>
      </c>
      <c r="N143" s="42">
        <v>0</v>
      </c>
      <c r="O143" s="42"/>
      <c r="P143" s="15">
        <v>-3011222.25</v>
      </c>
      <c r="Q143" s="148"/>
      <c r="R143" s="149"/>
      <c r="S143" s="132">
        <v>3011222.25</v>
      </c>
      <c r="T143" s="152"/>
      <c r="U143" s="152"/>
      <c r="V143" s="35"/>
      <c r="W143" s="159"/>
      <c r="X143" s="149"/>
      <c r="Y143" s="149"/>
      <c r="Z143" s="10"/>
      <c r="AA143" s="149"/>
      <c r="AB143" s="149"/>
      <c r="AC143" s="15"/>
      <c r="AD143" s="15"/>
      <c r="AE143" s="149"/>
      <c r="AF143" s="159"/>
      <c r="AG143" s="159"/>
      <c r="AH143" s="159"/>
      <c r="AI143" s="159"/>
      <c r="AJ143" s="15"/>
      <c r="AK143" s="174"/>
      <c r="AL143" s="144"/>
      <c r="AM143" s="67">
        <v>0</v>
      </c>
    </row>
    <row r="144" spans="1:39" ht="15" thickBot="1" x14ac:dyDescent="0.4">
      <c r="A144" s="36">
        <v>2436</v>
      </c>
      <c r="B144" s="65" t="s">
        <v>189</v>
      </c>
      <c r="C144" s="42">
        <v>432044</v>
      </c>
      <c r="D144" s="129">
        <v>8224</v>
      </c>
      <c r="E144" s="10">
        <v>440268</v>
      </c>
      <c r="F144" s="42">
        <v>1611963</v>
      </c>
      <c r="G144" s="42">
        <v>8224</v>
      </c>
      <c r="H144" s="15">
        <v>1620187</v>
      </c>
      <c r="I144" s="15">
        <v>-1179919</v>
      </c>
      <c r="J144" s="42">
        <v>198990</v>
      </c>
      <c r="K144" s="42">
        <v>52304</v>
      </c>
      <c r="L144" s="42">
        <v>13896</v>
      </c>
      <c r="M144" s="42">
        <v>0</v>
      </c>
      <c r="N144" s="42">
        <v>23056</v>
      </c>
      <c r="O144" s="42"/>
      <c r="P144" s="15">
        <v>-1468165</v>
      </c>
      <c r="Q144" s="148"/>
      <c r="R144" s="149"/>
      <c r="S144" s="132">
        <v>1468165</v>
      </c>
      <c r="T144" s="152"/>
      <c r="U144" s="152"/>
      <c r="V144" s="35"/>
      <c r="W144" s="159"/>
      <c r="X144" s="149"/>
      <c r="Y144" s="149"/>
      <c r="Z144" s="10"/>
      <c r="AA144" s="149"/>
      <c r="AB144" s="149"/>
      <c r="AC144" s="15"/>
      <c r="AD144" s="15"/>
      <c r="AE144" s="149"/>
      <c r="AF144" s="159"/>
      <c r="AG144" s="159"/>
      <c r="AH144" s="159"/>
      <c r="AI144" s="159"/>
      <c r="AJ144" s="15"/>
      <c r="AK144" s="174"/>
      <c r="AL144" s="144"/>
      <c r="AM144" s="67">
        <v>0</v>
      </c>
    </row>
    <row r="145" spans="1:39" ht="15" thickBot="1" x14ac:dyDescent="0.4">
      <c r="A145" s="36">
        <v>2460</v>
      </c>
      <c r="B145" s="65" t="s">
        <v>190</v>
      </c>
      <c r="C145" s="42">
        <v>952032</v>
      </c>
      <c r="D145" s="129">
        <v>0</v>
      </c>
      <c r="E145" s="10">
        <v>952032</v>
      </c>
      <c r="F145" s="42">
        <v>1290118</v>
      </c>
      <c r="G145" s="42">
        <v>0</v>
      </c>
      <c r="H145" s="15">
        <v>1290118</v>
      </c>
      <c r="I145" s="15">
        <v>-338086</v>
      </c>
      <c r="J145" s="42">
        <v>159581</v>
      </c>
      <c r="K145" s="42">
        <v>71918</v>
      </c>
      <c r="L145" s="42">
        <v>98198.399999999994</v>
      </c>
      <c r="M145" s="42">
        <v>0</v>
      </c>
      <c r="N145" s="42">
        <v>0</v>
      </c>
      <c r="O145" s="42"/>
      <c r="P145" s="15">
        <v>-667783.4</v>
      </c>
      <c r="Q145" s="148"/>
      <c r="R145" s="149"/>
      <c r="S145" s="132">
        <v>667783.4</v>
      </c>
      <c r="T145" s="152"/>
      <c r="U145" s="152"/>
      <c r="V145" s="35"/>
      <c r="W145" s="159"/>
      <c r="X145" s="149"/>
      <c r="Y145" s="149"/>
      <c r="Z145" s="10"/>
      <c r="AA145" s="149"/>
      <c r="AB145" s="149"/>
      <c r="AC145" s="15"/>
      <c r="AD145" s="15"/>
      <c r="AE145" s="149"/>
      <c r="AF145" s="159"/>
      <c r="AG145" s="159"/>
      <c r="AH145" s="159"/>
      <c r="AI145" s="159"/>
      <c r="AJ145" s="15"/>
      <c r="AK145" s="174"/>
      <c r="AL145" s="144"/>
      <c r="AM145" s="67">
        <v>0</v>
      </c>
    </row>
    <row r="146" spans="1:39" ht="15" thickBot="1" x14ac:dyDescent="0.4">
      <c r="A146" s="36">
        <v>2478</v>
      </c>
      <c r="B146" s="65" t="s">
        <v>191</v>
      </c>
      <c r="C146" s="42">
        <v>1888864</v>
      </c>
      <c r="D146" s="129">
        <v>0</v>
      </c>
      <c r="E146" s="10">
        <v>1888864</v>
      </c>
      <c r="F146" s="42">
        <v>367305</v>
      </c>
      <c r="G146" s="42">
        <v>0</v>
      </c>
      <c r="H146" s="15">
        <v>367305</v>
      </c>
      <c r="I146" s="15">
        <v>1521559</v>
      </c>
      <c r="J146" s="42">
        <v>0</v>
      </c>
      <c r="K146" s="42">
        <v>0</v>
      </c>
      <c r="L146" s="42">
        <v>125064</v>
      </c>
      <c r="M146" s="42">
        <v>0</v>
      </c>
      <c r="N146" s="42">
        <v>0</v>
      </c>
      <c r="O146" s="42"/>
      <c r="P146" s="15">
        <v>1396495</v>
      </c>
      <c r="Q146" s="148"/>
      <c r="R146" s="149"/>
      <c r="S146" s="132">
        <v>0</v>
      </c>
      <c r="T146" s="152">
        <v>20520</v>
      </c>
      <c r="U146" s="152">
        <v>44839</v>
      </c>
      <c r="V146" s="35">
        <v>59705</v>
      </c>
      <c r="W146" s="159"/>
      <c r="X146" s="149"/>
      <c r="Y146" s="149"/>
      <c r="Z146" s="10"/>
      <c r="AA146" s="149"/>
      <c r="AB146" s="149"/>
      <c r="AC146" s="15"/>
      <c r="AD146" s="15"/>
      <c r="AE146" s="149"/>
      <c r="AF146" s="159"/>
      <c r="AG146" s="159"/>
      <c r="AH146" s="159"/>
      <c r="AI146" s="159"/>
      <c r="AJ146" s="15"/>
      <c r="AK146" s="174"/>
      <c r="AL146" s="144"/>
      <c r="AM146" s="67">
        <v>1521559</v>
      </c>
    </row>
    <row r="147" spans="1:39" ht="15" thickBot="1" x14ac:dyDescent="0.4">
      <c r="A147" s="36">
        <v>2525</v>
      </c>
      <c r="B147" s="65" t="s">
        <v>451</v>
      </c>
      <c r="C147" s="42">
        <v>329799</v>
      </c>
      <c r="D147" s="129">
        <v>0</v>
      </c>
      <c r="E147" s="10">
        <v>329799</v>
      </c>
      <c r="F147" s="42">
        <v>621228</v>
      </c>
      <c r="G147" s="42">
        <v>0</v>
      </c>
      <c r="H147" s="15">
        <v>621228</v>
      </c>
      <c r="I147" s="15">
        <v>-291429</v>
      </c>
      <c r="J147" s="42">
        <v>109187</v>
      </c>
      <c r="K147" s="42">
        <v>0</v>
      </c>
      <c r="L147" s="42">
        <v>0</v>
      </c>
      <c r="M147" s="42">
        <v>0</v>
      </c>
      <c r="N147" s="42">
        <v>0</v>
      </c>
      <c r="O147" s="42"/>
      <c r="P147" s="15">
        <v>-400616</v>
      </c>
      <c r="Q147" s="148"/>
      <c r="R147" s="149"/>
      <c r="S147" s="132">
        <v>400616</v>
      </c>
      <c r="T147" s="152"/>
      <c r="U147" s="152"/>
      <c r="V147" s="35"/>
      <c r="W147" s="159"/>
      <c r="X147" s="149"/>
      <c r="Y147" s="149"/>
      <c r="Z147" s="10"/>
      <c r="AA147" s="149"/>
      <c r="AB147" s="149"/>
      <c r="AC147" s="15"/>
      <c r="AD147" s="15"/>
      <c r="AE147" s="149"/>
      <c r="AF147" s="159"/>
      <c r="AG147" s="159"/>
      <c r="AH147" s="159"/>
      <c r="AI147" s="159"/>
      <c r="AJ147" s="15"/>
      <c r="AK147" s="174"/>
      <c r="AL147" s="144"/>
      <c r="AM147" s="67">
        <v>0</v>
      </c>
    </row>
    <row r="148" spans="1:39" ht="15" thickBot="1" x14ac:dyDescent="0.4">
      <c r="A148" s="36">
        <v>2527</v>
      </c>
      <c r="B148" s="65" t="s">
        <v>192</v>
      </c>
      <c r="C148" s="42">
        <v>317365</v>
      </c>
      <c r="D148" s="129">
        <v>0</v>
      </c>
      <c r="E148" s="10">
        <v>317365</v>
      </c>
      <c r="F148" s="42">
        <v>367567</v>
      </c>
      <c r="G148" s="42">
        <v>0</v>
      </c>
      <c r="H148" s="15">
        <v>367567</v>
      </c>
      <c r="I148" s="15">
        <v>-50202</v>
      </c>
      <c r="J148" s="42">
        <v>0</v>
      </c>
      <c r="K148" s="42">
        <v>0</v>
      </c>
      <c r="L148" s="42">
        <v>0</v>
      </c>
      <c r="M148" s="42">
        <v>0</v>
      </c>
      <c r="N148" s="42">
        <v>0</v>
      </c>
      <c r="O148" s="42"/>
      <c r="P148" s="15">
        <v>-50202</v>
      </c>
      <c r="Q148" s="148"/>
      <c r="R148" s="149"/>
      <c r="S148" s="132">
        <v>50202</v>
      </c>
      <c r="T148" s="152"/>
      <c r="U148" s="152"/>
      <c r="V148" s="35"/>
      <c r="W148" s="159"/>
      <c r="X148" s="149"/>
      <c r="Y148" s="149"/>
      <c r="Z148" s="10"/>
      <c r="AA148" s="149"/>
      <c r="AB148" s="149"/>
      <c r="AC148" s="15"/>
      <c r="AD148" s="15"/>
      <c r="AE148" s="149"/>
      <c r="AF148" s="159"/>
      <c r="AG148" s="159"/>
      <c r="AH148" s="159"/>
      <c r="AI148" s="159"/>
      <c r="AJ148" s="15"/>
      <c r="AK148" s="174"/>
      <c r="AL148" s="144"/>
      <c r="AM148" s="67">
        <v>0</v>
      </c>
    </row>
    <row r="149" spans="1:39" ht="15" thickBot="1" x14ac:dyDescent="0.4">
      <c r="A149" s="36">
        <v>2534</v>
      </c>
      <c r="B149" s="65" t="s">
        <v>193</v>
      </c>
      <c r="C149" s="42">
        <v>857231</v>
      </c>
      <c r="D149" s="129">
        <v>0</v>
      </c>
      <c r="E149" s="10">
        <v>857231</v>
      </c>
      <c r="F149" s="42">
        <v>724205</v>
      </c>
      <c r="G149" s="42">
        <v>16448</v>
      </c>
      <c r="H149" s="15">
        <v>740653</v>
      </c>
      <c r="I149" s="15">
        <v>116578</v>
      </c>
      <c r="J149" s="42">
        <v>123885.25</v>
      </c>
      <c r="K149" s="42">
        <v>13076</v>
      </c>
      <c r="L149" s="42">
        <v>0</v>
      </c>
      <c r="M149" s="42">
        <v>0</v>
      </c>
      <c r="N149" s="42">
        <v>0</v>
      </c>
      <c r="O149" s="42"/>
      <c r="P149" s="15">
        <v>-20383.25</v>
      </c>
      <c r="Q149" s="148"/>
      <c r="R149" s="149"/>
      <c r="S149" s="132">
        <v>136961.25</v>
      </c>
      <c r="T149" s="152"/>
      <c r="U149" s="152"/>
      <c r="V149" s="35"/>
      <c r="W149" s="159"/>
      <c r="X149" s="149"/>
      <c r="Y149" s="149"/>
      <c r="Z149" s="10"/>
      <c r="AA149" s="149"/>
      <c r="AB149" s="149"/>
      <c r="AC149" s="15"/>
      <c r="AD149" s="15"/>
      <c r="AE149" s="149"/>
      <c r="AF149" s="159"/>
      <c r="AG149" s="159"/>
      <c r="AH149" s="159"/>
      <c r="AI149" s="159"/>
      <c r="AJ149" s="15"/>
      <c r="AK149" s="174"/>
      <c r="AL149" s="144"/>
      <c r="AM149" s="67">
        <v>116578</v>
      </c>
    </row>
    <row r="150" spans="1:39" ht="15" thickBot="1" x14ac:dyDescent="0.4">
      <c r="A150" s="36">
        <v>2541</v>
      </c>
      <c r="B150" s="65" t="s">
        <v>194</v>
      </c>
      <c r="C150" s="42">
        <v>648573</v>
      </c>
      <c r="D150" s="129">
        <v>0</v>
      </c>
      <c r="E150" s="10">
        <v>648573</v>
      </c>
      <c r="F150" s="42">
        <v>320846</v>
      </c>
      <c r="G150" s="42">
        <v>0</v>
      </c>
      <c r="H150" s="15">
        <v>320846</v>
      </c>
      <c r="I150" s="15">
        <v>327727</v>
      </c>
      <c r="J150" s="42">
        <v>0</v>
      </c>
      <c r="K150" s="42">
        <v>0</v>
      </c>
      <c r="L150" s="42">
        <v>0</v>
      </c>
      <c r="M150" s="42">
        <v>0</v>
      </c>
      <c r="N150" s="42">
        <v>0</v>
      </c>
      <c r="O150" s="42"/>
      <c r="P150" s="15">
        <v>327727</v>
      </c>
      <c r="Q150" s="148"/>
      <c r="R150" s="149"/>
      <c r="S150" s="132">
        <v>0</v>
      </c>
      <c r="T150" s="152"/>
      <c r="U150" s="152"/>
      <c r="V150" s="35"/>
      <c r="W150" s="159"/>
      <c r="X150" s="149"/>
      <c r="Y150" s="149"/>
      <c r="Z150" s="10"/>
      <c r="AA150" s="149"/>
      <c r="AB150" s="149"/>
      <c r="AC150" s="15"/>
      <c r="AD150" s="15"/>
      <c r="AE150" s="149"/>
      <c r="AF150" s="159"/>
      <c r="AG150" s="159"/>
      <c r="AH150" s="159"/>
      <c r="AI150" s="159"/>
      <c r="AJ150" s="15"/>
      <c r="AK150" s="174"/>
      <c r="AL150" s="144"/>
      <c r="AM150" s="67">
        <v>327727</v>
      </c>
    </row>
    <row r="151" spans="1:39" ht="15" thickBot="1" x14ac:dyDescent="0.4">
      <c r="A151" s="36">
        <v>2562</v>
      </c>
      <c r="B151" s="65" t="s">
        <v>195</v>
      </c>
      <c r="C151" s="42">
        <v>1727143</v>
      </c>
      <c r="D151" s="129">
        <v>0</v>
      </c>
      <c r="E151" s="10">
        <v>1727143</v>
      </c>
      <c r="F151" s="42">
        <v>3669577</v>
      </c>
      <c r="G151" s="42">
        <v>0</v>
      </c>
      <c r="H151" s="15">
        <v>3669577</v>
      </c>
      <c r="I151" s="15">
        <v>-1942434</v>
      </c>
      <c r="J151" s="42">
        <v>907412.5</v>
      </c>
      <c r="K151" s="42">
        <v>165311</v>
      </c>
      <c r="L151" s="42">
        <v>0</v>
      </c>
      <c r="M151" s="42">
        <v>7598.97</v>
      </c>
      <c r="N151" s="42">
        <v>10732</v>
      </c>
      <c r="O151" s="42"/>
      <c r="P151" s="15">
        <v>-3033488.47</v>
      </c>
      <c r="Q151" s="148"/>
      <c r="R151" s="149"/>
      <c r="S151" s="132">
        <v>3033488.47</v>
      </c>
      <c r="T151" s="152"/>
      <c r="U151" s="152"/>
      <c r="V151" s="35"/>
      <c r="W151" s="159"/>
      <c r="X151" s="149"/>
      <c r="Y151" s="149"/>
      <c r="Z151" s="10"/>
      <c r="AA151" s="149"/>
      <c r="AB151" s="149"/>
      <c r="AC151" s="15"/>
      <c r="AD151" s="15"/>
      <c r="AE151" s="149"/>
      <c r="AF151" s="159"/>
      <c r="AG151" s="159"/>
      <c r="AH151" s="159"/>
      <c r="AI151" s="159"/>
      <c r="AJ151" s="15"/>
      <c r="AK151" s="174"/>
      <c r="AL151" s="144"/>
      <c r="AM151" s="67">
        <v>0</v>
      </c>
    </row>
    <row r="152" spans="1:39" ht="15" thickBot="1" x14ac:dyDescent="0.4">
      <c r="A152" s="36">
        <v>2570</v>
      </c>
      <c r="B152" s="65" t="s">
        <v>473</v>
      </c>
      <c r="C152" s="42">
        <v>461455</v>
      </c>
      <c r="D152" s="129">
        <v>0</v>
      </c>
      <c r="E152" s="10">
        <v>461455</v>
      </c>
      <c r="F152" s="42">
        <v>566003</v>
      </c>
      <c r="G152" s="42">
        <v>0</v>
      </c>
      <c r="H152" s="15">
        <v>566003</v>
      </c>
      <c r="I152" s="15">
        <v>-104548</v>
      </c>
      <c r="J152" s="42">
        <v>161260.79999999999</v>
      </c>
      <c r="K152" s="42">
        <v>47627</v>
      </c>
      <c r="L152" s="42">
        <v>9264</v>
      </c>
      <c r="M152" s="42">
        <v>0</v>
      </c>
      <c r="N152" s="42">
        <v>0</v>
      </c>
      <c r="O152" s="42"/>
      <c r="P152" s="15">
        <v>-322699.8</v>
      </c>
      <c r="Q152" s="148"/>
      <c r="R152" s="149"/>
      <c r="S152" s="132">
        <v>322699.8</v>
      </c>
      <c r="T152" s="149"/>
      <c r="U152" s="149"/>
      <c r="V152" s="35"/>
      <c r="W152" s="159"/>
      <c r="X152" s="149"/>
      <c r="Y152" s="149"/>
      <c r="Z152" s="10"/>
      <c r="AA152" s="149"/>
      <c r="AB152" s="149"/>
      <c r="AC152" s="15"/>
      <c r="AD152" s="15"/>
      <c r="AE152" s="149"/>
      <c r="AF152" s="159"/>
      <c r="AG152" s="159"/>
      <c r="AH152" s="159"/>
      <c r="AI152" s="159"/>
      <c r="AJ152" s="15"/>
      <c r="AK152" s="174"/>
      <c r="AL152" s="144"/>
      <c r="AM152" s="67">
        <v>0</v>
      </c>
    </row>
    <row r="153" spans="1:39" ht="15" thickBot="1" x14ac:dyDescent="0.4">
      <c r="A153" s="36">
        <v>2576</v>
      </c>
      <c r="B153" s="65" t="s">
        <v>196</v>
      </c>
      <c r="C153" s="42">
        <v>975505</v>
      </c>
      <c r="D153" s="129">
        <v>0</v>
      </c>
      <c r="E153" s="10">
        <v>975505</v>
      </c>
      <c r="F153" s="42">
        <v>1649874</v>
      </c>
      <c r="G153" s="42">
        <v>0</v>
      </c>
      <c r="H153" s="15">
        <v>1649874</v>
      </c>
      <c r="I153" s="15">
        <v>-674369</v>
      </c>
      <c r="J153" s="42">
        <v>244863</v>
      </c>
      <c r="K153" s="42">
        <v>39228</v>
      </c>
      <c r="L153" s="42">
        <v>0</v>
      </c>
      <c r="M153" s="42">
        <v>0</v>
      </c>
      <c r="N153" s="42">
        <v>0</v>
      </c>
      <c r="O153" s="42"/>
      <c r="P153" s="15">
        <v>-958460</v>
      </c>
      <c r="Q153" s="148"/>
      <c r="R153" s="149"/>
      <c r="S153" s="132">
        <v>958460</v>
      </c>
      <c r="T153" s="152"/>
      <c r="U153" s="152"/>
      <c r="V153" s="35"/>
      <c r="W153" s="159"/>
      <c r="X153" s="149"/>
      <c r="Y153" s="149"/>
      <c r="Z153" s="10"/>
      <c r="AA153" s="149"/>
      <c r="AB153" s="149"/>
      <c r="AC153" s="15"/>
      <c r="AD153" s="15"/>
      <c r="AE153" s="149"/>
      <c r="AF153" s="159"/>
      <c r="AG153" s="159"/>
      <c r="AH153" s="159"/>
      <c r="AI153" s="159"/>
      <c r="AJ153" s="15"/>
      <c r="AK153" s="174"/>
      <c r="AL153" s="144"/>
      <c r="AM153" s="67">
        <v>0</v>
      </c>
    </row>
    <row r="154" spans="1:39" ht="15" thickBot="1" x14ac:dyDescent="0.4">
      <c r="A154" s="36">
        <v>2583</v>
      </c>
      <c r="B154" s="65" t="s">
        <v>197</v>
      </c>
      <c r="C154" s="42">
        <v>3198962</v>
      </c>
      <c r="D154" s="129">
        <v>0</v>
      </c>
      <c r="E154" s="10">
        <v>3198962</v>
      </c>
      <c r="F154" s="42">
        <v>2080298</v>
      </c>
      <c r="G154" s="42">
        <v>6102</v>
      </c>
      <c r="H154" s="15">
        <v>2086400</v>
      </c>
      <c r="I154" s="15">
        <v>1112562</v>
      </c>
      <c r="J154" s="42">
        <v>1177150</v>
      </c>
      <c r="K154" s="42">
        <v>126083</v>
      </c>
      <c r="L154" s="42">
        <v>9264</v>
      </c>
      <c r="M154" s="42">
        <v>7598.97</v>
      </c>
      <c r="N154" s="42">
        <v>0</v>
      </c>
      <c r="O154" s="42"/>
      <c r="P154" s="15">
        <v>-207533.97</v>
      </c>
      <c r="Q154" s="148"/>
      <c r="R154" s="149"/>
      <c r="S154" s="132">
        <v>1320095.97</v>
      </c>
      <c r="T154" s="152"/>
      <c r="U154" s="152"/>
      <c r="V154" s="35"/>
      <c r="W154" s="159"/>
      <c r="X154" s="149"/>
      <c r="Y154" s="149"/>
      <c r="Z154" s="10"/>
      <c r="AA154" s="149"/>
      <c r="AB154" s="149"/>
      <c r="AC154" s="15"/>
      <c r="AD154" s="15"/>
      <c r="AE154" s="149"/>
      <c r="AF154" s="159"/>
      <c r="AG154" s="159"/>
      <c r="AH154" s="159"/>
      <c r="AI154" s="159"/>
      <c r="AJ154" s="15"/>
      <c r="AK154" s="174"/>
      <c r="AL154" s="144"/>
      <c r="AM154" s="67">
        <v>1112562</v>
      </c>
    </row>
    <row r="155" spans="1:39" ht="15" thickBot="1" x14ac:dyDescent="0.4">
      <c r="A155" s="36">
        <v>2605</v>
      </c>
      <c r="B155" s="65" t="s">
        <v>198</v>
      </c>
      <c r="C155" s="42">
        <v>1490517</v>
      </c>
      <c r="D155" s="129">
        <v>0</v>
      </c>
      <c r="E155" s="10">
        <v>1490517</v>
      </c>
      <c r="F155" s="42">
        <v>504153</v>
      </c>
      <c r="G155" s="42">
        <v>0</v>
      </c>
      <c r="H155" s="15">
        <v>504153</v>
      </c>
      <c r="I155" s="15">
        <v>986364</v>
      </c>
      <c r="J155" s="42">
        <v>244539.5</v>
      </c>
      <c r="K155" s="42">
        <v>0</v>
      </c>
      <c r="L155" s="42">
        <v>0</v>
      </c>
      <c r="M155" s="42">
        <v>0</v>
      </c>
      <c r="N155" s="42">
        <v>0</v>
      </c>
      <c r="O155" s="42"/>
      <c r="P155" s="15">
        <v>741824.5</v>
      </c>
      <c r="Q155" s="148"/>
      <c r="R155" s="149"/>
      <c r="S155" s="132">
        <v>244539.5</v>
      </c>
      <c r="T155" s="152"/>
      <c r="U155" s="152"/>
      <c r="V155" s="35"/>
      <c r="W155" s="159"/>
      <c r="X155" s="149"/>
      <c r="Y155" s="149"/>
      <c r="Z155" s="10"/>
      <c r="AA155" s="149"/>
      <c r="AB155" s="149"/>
      <c r="AC155" s="15"/>
      <c r="AD155" s="15"/>
      <c r="AE155" s="156"/>
      <c r="AF155" s="159"/>
      <c r="AG155" s="159"/>
      <c r="AH155" s="159"/>
      <c r="AI155" s="159"/>
      <c r="AJ155" s="15"/>
      <c r="AK155" s="174"/>
      <c r="AL155" s="144"/>
      <c r="AM155" s="67">
        <v>986364</v>
      </c>
    </row>
    <row r="156" spans="1:39" ht="15" thickBot="1" x14ac:dyDescent="0.4">
      <c r="A156" s="36">
        <v>2604</v>
      </c>
      <c r="B156" s="65" t="s">
        <v>199</v>
      </c>
      <c r="C156" s="42">
        <v>4687009</v>
      </c>
      <c r="D156" s="129">
        <v>0</v>
      </c>
      <c r="E156" s="10">
        <v>4687009</v>
      </c>
      <c r="F156" s="42">
        <v>1813113</v>
      </c>
      <c r="G156" s="42">
        <v>0</v>
      </c>
      <c r="H156" s="15">
        <v>1813113</v>
      </c>
      <c r="I156" s="15">
        <v>2873896</v>
      </c>
      <c r="J156" s="42">
        <v>634899.1</v>
      </c>
      <c r="K156" s="42">
        <v>86855</v>
      </c>
      <c r="L156" s="42">
        <v>375192</v>
      </c>
      <c r="M156" s="42">
        <v>0</v>
      </c>
      <c r="N156" s="42">
        <v>0</v>
      </c>
      <c r="O156" s="42"/>
      <c r="P156" s="15">
        <v>1776949.9</v>
      </c>
      <c r="Q156" s="148"/>
      <c r="R156" s="149"/>
      <c r="S156" s="132">
        <v>1096946.1000000001</v>
      </c>
      <c r="T156" s="152"/>
      <c r="U156" s="152"/>
      <c r="V156" s="35"/>
      <c r="W156" s="159"/>
      <c r="X156" s="149"/>
      <c r="Y156" s="149"/>
      <c r="Z156" s="10"/>
      <c r="AA156" s="149"/>
      <c r="AB156" s="149"/>
      <c r="AC156" s="15"/>
      <c r="AD156" s="15"/>
      <c r="AE156" s="149"/>
      <c r="AF156" s="159"/>
      <c r="AG156" s="159"/>
      <c r="AH156" s="159"/>
      <c r="AI156" s="159"/>
      <c r="AJ156" s="15"/>
      <c r="AK156" s="174"/>
      <c r="AL156" s="144"/>
      <c r="AM156" s="67">
        <v>2873896</v>
      </c>
    </row>
    <row r="157" spans="1:39" ht="15" thickBot="1" x14ac:dyDescent="0.4">
      <c r="A157" s="36">
        <v>2611</v>
      </c>
      <c r="B157" s="65" t="s">
        <v>200</v>
      </c>
      <c r="C157" s="42">
        <v>1621756</v>
      </c>
      <c r="D157" s="129">
        <v>0</v>
      </c>
      <c r="E157" s="10">
        <v>1621756</v>
      </c>
      <c r="F157" s="42">
        <v>1295361</v>
      </c>
      <c r="G157" s="42">
        <v>0</v>
      </c>
      <c r="H157" s="15">
        <v>1295361</v>
      </c>
      <c r="I157" s="15">
        <v>326395</v>
      </c>
      <c r="J157" s="42">
        <v>17444</v>
      </c>
      <c r="K157" s="42">
        <v>0</v>
      </c>
      <c r="L157" s="42">
        <v>0</v>
      </c>
      <c r="M157" s="42">
        <v>0</v>
      </c>
      <c r="N157" s="42">
        <v>0</v>
      </c>
      <c r="O157" s="42"/>
      <c r="P157" s="15">
        <v>308951</v>
      </c>
      <c r="Q157" s="148"/>
      <c r="R157" s="149"/>
      <c r="S157" s="132">
        <v>17444</v>
      </c>
      <c r="T157" s="152"/>
      <c r="U157" s="152"/>
      <c r="V157" s="35"/>
      <c r="W157" s="159"/>
      <c r="X157" s="149"/>
      <c r="Y157" s="149"/>
      <c r="Z157" s="10"/>
      <c r="AA157" s="149"/>
      <c r="AB157" s="149"/>
      <c r="AC157" s="15"/>
      <c r="AD157" s="15"/>
      <c r="AE157" s="149"/>
      <c r="AF157" s="159"/>
      <c r="AG157" s="159"/>
      <c r="AH157" s="159"/>
      <c r="AI157" s="159"/>
      <c r="AJ157" s="15"/>
      <c r="AK157" s="174"/>
      <c r="AL157" s="144"/>
      <c r="AM157" s="67">
        <v>326395</v>
      </c>
    </row>
    <row r="158" spans="1:39" ht="15" thickBot="1" x14ac:dyDescent="0.4">
      <c r="A158" s="36">
        <v>2618</v>
      </c>
      <c r="B158" s="65" t="s">
        <v>201</v>
      </c>
      <c r="C158" s="42">
        <v>61048</v>
      </c>
      <c r="D158" s="129">
        <v>0</v>
      </c>
      <c r="E158" s="10">
        <v>61048</v>
      </c>
      <c r="F158" s="42">
        <v>72107</v>
      </c>
      <c r="G158" s="42">
        <v>0</v>
      </c>
      <c r="H158" s="15">
        <v>72107</v>
      </c>
      <c r="I158" s="15">
        <v>-11059</v>
      </c>
      <c r="J158" s="42">
        <v>16798</v>
      </c>
      <c r="K158" s="42">
        <v>0</v>
      </c>
      <c r="L158" s="42">
        <v>0</v>
      </c>
      <c r="M158" s="42">
        <v>0</v>
      </c>
      <c r="N158" s="42">
        <v>0</v>
      </c>
      <c r="O158" s="42"/>
      <c r="P158" s="15">
        <v>-27857</v>
      </c>
      <c r="Q158" s="148"/>
      <c r="R158" s="149"/>
      <c r="S158" s="132">
        <v>27857</v>
      </c>
      <c r="T158" s="152"/>
      <c r="U158" s="152"/>
      <c r="V158" s="35"/>
      <c r="W158" s="159"/>
      <c r="X158" s="149"/>
      <c r="Y158" s="149"/>
      <c r="Z158" s="10"/>
      <c r="AA158" s="149"/>
      <c r="AB158" s="149"/>
      <c r="AC158" s="15"/>
      <c r="AD158" s="15"/>
      <c r="AE158" s="149"/>
      <c r="AF158" s="159"/>
      <c r="AG158" s="159"/>
      <c r="AH158" s="159"/>
      <c r="AI158" s="159"/>
      <c r="AJ158" s="15"/>
      <c r="AK158" s="174"/>
      <c r="AL158" s="144"/>
      <c r="AM158" s="67">
        <v>0</v>
      </c>
    </row>
    <row r="159" spans="1:39" ht="15" thickBot="1" x14ac:dyDescent="0.4">
      <c r="A159" s="36">
        <v>2625</v>
      </c>
      <c r="B159" s="65" t="s">
        <v>202</v>
      </c>
      <c r="C159" s="42">
        <v>383745</v>
      </c>
      <c r="D159" s="129">
        <v>0</v>
      </c>
      <c r="E159" s="10">
        <v>383745</v>
      </c>
      <c r="F159" s="42">
        <v>822465</v>
      </c>
      <c r="G159" s="42">
        <v>0</v>
      </c>
      <c r="H159" s="15">
        <v>822465</v>
      </c>
      <c r="I159" s="15">
        <v>-438720</v>
      </c>
      <c r="J159" s="42">
        <v>209005.5</v>
      </c>
      <c r="K159" s="42">
        <v>26152</v>
      </c>
      <c r="L159" s="42">
        <v>18528</v>
      </c>
      <c r="M159" s="42">
        <v>0</v>
      </c>
      <c r="N159" s="42">
        <v>0</v>
      </c>
      <c r="O159" s="42"/>
      <c r="P159" s="15">
        <v>-692405.5</v>
      </c>
      <c r="Q159" s="148"/>
      <c r="R159" s="149">
        <v>99969.5</v>
      </c>
      <c r="S159" s="132">
        <v>583136</v>
      </c>
      <c r="T159" s="152"/>
      <c r="U159" s="152"/>
      <c r="V159" s="35"/>
      <c r="W159" s="159"/>
      <c r="X159" s="149"/>
      <c r="Y159" s="149"/>
      <c r="Z159" s="10"/>
      <c r="AA159" s="149"/>
      <c r="AB159" s="149"/>
      <c r="AC159" s="15"/>
      <c r="AD159" s="15"/>
      <c r="AE159" s="149"/>
      <c r="AF159" s="159"/>
      <c r="AG159" s="159"/>
      <c r="AH159" s="159"/>
      <c r="AI159" s="159"/>
      <c r="AJ159" s="15">
        <v>9300</v>
      </c>
      <c r="AK159" s="174"/>
      <c r="AL159" s="144"/>
      <c r="AM159" s="67">
        <v>0</v>
      </c>
    </row>
    <row r="160" spans="1:39" ht="15" thickBot="1" x14ac:dyDescent="0.4">
      <c r="A160" s="36">
        <v>2632</v>
      </c>
      <c r="B160" s="65" t="s">
        <v>203</v>
      </c>
      <c r="C160" s="42">
        <v>281446</v>
      </c>
      <c r="D160" s="129">
        <v>0</v>
      </c>
      <c r="E160" s="10">
        <v>281446</v>
      </c>
      <c r="F160" s="42">
        <v>878515</v>
      </c>
      <c r="G160" s="42">
        <v>0</v>
      </c>
      <c r="H160" s="15">
        <v>878515</v>
      </c>
      <c r="I160" s="15">
        <v>-597069</v>
      </c>
      <c r="J160" s="42">
        <v>0</v>
      </c>
      <c r="K160" s="42">
        <v>0</v>
      </c>
      <c r="L160" s="42">
        <v>0</v>
      </c>
      <c r="M160" s="42">
        <v>0</v>
      </c>
      <c r="N160" s="42">
        <v>0</v>
      </c>
      <c r="O160" s="42"/>
      <c r="P160" s="15">
        <v>-597069</v>
      </c>
      <c r="Q160" s="148"/>
      <c r="R160" s="149"/>
      <c r="S160" s="132">
        <v>597069</v>
      </c>
      <c r="T160" s="152"/>
      <c r="U160" s="152"/>
      <c r="V160" s="35"/>
      <c r="W160" s="159"/>
      <c r="X160" s="149"/>
      <c r="Y160" s="149"/>
      <c r="Z160" s="10"/>
      <c r="AA160" s="149"/>
      <c r="AB160" s="149"/>
      <c r="AC160" s="15"/>
      <c r="AD160" s="15"/>
      <c r="AE160" s="149"/>
      <c r="AF160" s="159"/>
      <c r="AG160" s="159"/>
      <c r="AH160" s="159"/>
      <c r="AI160" s="159"/>
      <c r="AJ160" s="15"/>
      <c r="AK160" s="174"/>
      <c r="AL160" s="144"/>
      <c r="AM160" s="67">
        <v>0</v>
      </c>
    </row>
    <row r="161" spans="1:39" ht="15" thickBot="1" x14ac:dyDescent="0.4">
      <c r="A161" s="36">
        <v>2639</v>
      </c>
      <c r="B161" s="65" t="s">
        <v>204</v>
      </c>
      <c r="C161" s="42">
        <v>349528</v>
      </c>
      <c r="D161" s="129">
        <v>0</v>
      </c>
      <c r="E161" s="10">
        <v>349528</v>
      </c>
      <c r="F161" s="42">
        <v>758490</v>
      </c>
      <c r="G161" s="42">
        <v>0</v>
      </c>
      <c r="H161" s="15">
        <v>758490</v>
      </c>
      <c r="I161" s="15">
        <v>-408962</v>
      </c>
      <c r="J161" s="42">
        <v>154799.79999999999</v>
      </c>
      <c r="K161" s="42">
        <v>26152</v>
      </c>
      <c r="L161" s="42">
        <v>0</v>
      </c>
      <c r="M161" s="42">
        <v>0</v>
      </c>
      <c r="N161" s="42">
        <v>0</v>
      </c>
      <c r="O161" s="42"/>
      <c r="P161" s="15">
        <v>-589913.80000000005</v>
      </c>
      <c r="Q161" s="148"/>
      <c r="R161" s="149"/>
      <c r="S161" s="132">
        <v>589913.80000000005</v>
      </c>
      <c r="T161" s="152"/>
      <c r="U161" s="152"/>
      <c r="V161" s="35"/>
      <c r="W161" s="159"/>
      <c r="X161" s="149"/>
      <c r="Y161" s="149"/>
      <c r="Z161" s="10"/>
      <c r="AA161" s="149"/>
      <c r="AB161" s="149"/>
      <c r="AC161" s="15"/>
      <c r="AD161" s="15"/>
      <c r="AE161" s="149"/>
      <c r="AF161" s="159"/>
      <c r="AG161" s="159"/>
      <c r="AH161" s="159"/>
      <c r="AI161" s="159"/>
      <c r="AJ161" s="15"/>
      <c r="AK161" s="174"/>
      <c r="AL161" s="144"/>
      <c r="AM161" s="67">
        <v>0</v>
      </c>
    </row>
    <row r="162" spans="1:39" ht="15" thickBot="1" x14ac:dyDescent="0.4">
      <c r="A162" s="36">
        <v>2646</v>
      </c>
      <c r="B162" s="65" t="s">
        <v>205</v>
      </c>
      <c r="C162" s="42">
        <v>475689</v>
      </c>
      <c r="D162" s="129">
        <v>0</v>
      </c>
      <c r="E162" s="10">
        <v>475689</v>
      </c>
      <c r="F162" s="42">
        <v>794358</v>
      </c>
      <c r="G162" s="42">
        <v>0</v>
      </c>
      <c r="H162" s="15">
        <v>794358</v>
      </c>
      <c r="I162" s="15">
        <v>-318669</v>
      </c>
      <c r="J162" s="42">
        <v>0</v>
      </c>
      <c r="K162" s="42">
        <v>0</v>
      </c>
      <c r="L162" s="42">
        <v>0</v>
      </c>
      <c r="M162" s="42">
        <v>7598.97</v>
      </c>
      <c r="N162" s="42">
        <v>0</v>
      </c>
      <c r="O162" s="42"/>
      <c r="P162" s="15">
        <v>-326267.96999999997</v>
      </c>
      <c r="Q162" s="148"/>
      <c r="R162" s="149"/>
      <c r="S162" s="132">
        <v>326267.96999999997</v>
      </c>
      <c r="T162" s="152"/>
      <c r="U162" s="152"/>
      <c r="V162" s="35"/>
      <c r="W162" s="159"/>
      <c r="X162" s="149"/>
      <c r="Y162" s="149"/>
      <c r="Z162" s="35"/>
      <c r="AA162" s="149"/>
      <c r="AB162" s="149"/>
      <c r="AC162" s="15"/>
      <c r="AD162" s="34"/>
      <c r="AE162" s="149"/>
      <c r="AF162" s="159"/>
      <c r="AG162" s="159"/>
      <c r="AH162" s="159"/>
      <c r="AI162" s="159"/>
      <c r="AJ162" s="15"/>
      <c r="AK162" s="174"/>
      <c r="AL162" s="144"/>
      <c r="AM162" s="67">
        <v>0</v>
      </c>
    </row>
    <row r="163" spans="1:39" ht="15" thickBot="1" x14ac:dyDescent="0.4">
      <c r="A163" s="36">
        <v>2660</v>
      </c>
      <c r="B163" s="65" t="s">
        <v>206</v>
      </c>
      <c r="C163" s="42">
        <v>1274308</v>
      </c>
      <c r="D163" s="129">
        <v>0</v>
      </c>
      <c r="E163" s="10">
        <v>1274308</v>
      </c>
      <c r="F163" s="42">
        <v>389893</v>
      </c>
      <c r="G163" s="42">
        <v>0</v>
      </c>
      <c r="H163" s="15">
        <v>389893</v>
      </c>
      <c r="I163" s="15">
        <v>884415</v>
      </c>
      <c r="J163" s="42">
        <v>16798</v>
      </c>
      <c r="K163" s="42">
        <v>0</v>
      </c>
      <c r="L163" s="42">
        <v>0</v>
      </c>
      <c r="M163" s="42">
        <v>0</v>
      </c>
      <c r="N163" s="42">
        <v>0</v>
      </c>
      <c r="O163" s="42"/>
      <c r="P163" s="15">
        <v>867617</v>
      </c>
      <c r="Q163" s="148"/>
      <c r="R163" s="149"/>
      <c r="S163" s="132">
        <v>16798</v>
      </c>
      <c r="T163" s="152"/>
      <c r="U163" s="152"/>
      <c r="V163" s="35"/>
      <c r="W163" s="159"/>
      <c r="X163" s="149"/>
      <c r="Y163" s="149"/>
      <c r="Z163" s="10"/>
      <c r="AA163" s="149"/>
      <c r="AB163" s="149"/>
      <c r="AC163" s="15"/>
      <c r="AD163" s="34"/>
      <c r="AE163" s="149"/>
      <c r="AF163" s="159"/>
      <c r="AG163" s="159"/>
      <c r="AH163" s="159"/>
      <c r="AI163" s="159"/>
      <c r="AJ163" s="15"/>
      <c r="AK163" s="174"/>
      <c r="AL163" s="144"/>
      <c r="AM163" s="67">
        <v>884415</v>
      </c>
    </row>
    <row r="164" spans="1:39" ht="15" thickBot="1" x14ac:dyDescent="0.4">
      <c r="A164" s="36">
        <v>2695</v>
      </c>
      <c r="B164" s="65" t="s">
        <v>207</v>
      </c>
      <c r="C164" s="42">
        <v>4872510</v>
      </c>
      <c r="D164" s="129">
        <v>0</v>
      </c>
      <c r="E164" s="10">
        <v>4872510</v>
      </c>
      <c r="F164" s="42">
        <v>4484106</v>
      </c>
      <c r="G164" s="42">
        <v>0</v>
      </c>
      <c r="H164" s="15">
        <v>4484106</v>
      </c>
      <c r="I164" s="15">
        <v>388404</v>
      </c>
      <c r="J164" s="42">
        <v>829797.16</v>
      </c>
      <c r="K164" s="42">
        <v>0</v>
      </c>
      <c r="L164" s="42">
        <v>151466.4</v>
      </c>
      <c r="M164" s="42">
        <v>83588.67</v>
      </c>
      <c r="N164" s="42">
        <v>0</v>
      </c>
      <c r="O164" s="42"/>
      <c r="P164" s="15">
        <v>-676448.23</v>
      </c>
      <c r="Q164" s="148"/>
      <c r="R164" s="149"/>
      <c r="S164" s="132">
        <v>1064852.23</v>
      </c>
      <c r="T164" s="152"/>
      <c r="U164" s="152"/>
      <c r="V164" s="35"/>
      <c r="W164" s="159"/>
      <c r="X164" s="149"/>
      <c r="Y164" s="149"/>
      <c r="Z164" s="10"/>
      <c r="AA164" s="149"/>
      <c r="AB164" s="149"/>
      <c r="AC164" s="15"/>
      <c r="AD164" s="15"/>
      <c r="AE164" s="149"/>
      <c r="AF164" s="159"/>
      <c r="AG164" s="159"/>
      <c r="AH164" s="159"/>
      <c r="AI164" s="159"/>
      <c r="AJ164" s="15"/>
      <c r="AK164" s="174"/>
      <c r="AL164" s="144"/>
      <c r="AM164" s="67">
        <v>388404</v>
      </c>
    </row>
    <row r="165" spans="1:39" ht="15" thickBot="1" x14ac:dyDescent="0.4">
      <c r="A165" s="36">
        <v>2702</v>
      </c>
      <c r="B165" s="65" t="s">
        <v>208</v>
      </c>
      <c r="C165" s="42">
        <v>2046293</v>
      </c>
      <c r="D165" s="129">
        <v>0</v>
      </c>
      <c r="E165" s="10">
        <v>2046293</v>
      </c>
      <c r="F165" s="42">
        <v>1285161</v>
      </c>
      <c r="G165" s="42">
        <v>0</v>
      </c>
      <c r="H165" s="15">
        <v>1285161</v>
      </c>
      <c r="I165" s="15">
        <v>761132</v>
      </c>
      <c r="J165" s="42">
        <v>591320.75</v>
      </c>
      <c r="K165" s="42">
        <v>3269</v>
      </c>
      <c r="L165" s="42">
        <v>70406.399999999994</v>
      </c>
      <c r="M165" s="42">
        <v>0</v>
      </c>
      <c r="N165" s="42">
        <v>0</v>
      </c>
      <c r="O165" s="42"/>
      <c r="P165" s="15">
        <v>96135.85</v>
      </c>
      <c r="Q165" s="148"/>
      <c r="R165" s="149"/>
      <c r="S165" s="132">
        <v>664996.15</v>
      </c>
      <c r="T165" s="152"/>
      <c r="U165" s="152"/>
      <c r="V165" s="35"/>
      <c r="W165" s="159"/>
      <c r="X165" s="149"/>
      <c r="Y165" s="149"/>
      <c r="Z165" s="10"/>
      <c r="AA165" s="149"/>
      <c r="AB165" s="149"/>
      <c r="AC165" s="15"/>
      <c r="AD165" s="15"/>
      <c r="AE165" s="149"/>
      <c r="AF165" s="159"/>
      <c r="AG165" s="159"/>
      <c r="AH165" s="159"/>
      <c r="AI165" s="159"/>
      <c r="AJ165" s="15"/>
      <c r="AK165" s="174"/>
      <c r="AL165" s="144"/>
      <c r="AM165" s="67">
        <v>761132</v>
      </c>
    </row>
    <row r="166" spans="1:39" ht="15" thickBot="1" x14ac:dyDescent="0.4">
      <c r="A166" s="36">
        <v>2730</v>
      </c>
      <c r="B166" s="65" t="s">
        <v>209</v>
      </c>
      <c r="C166" s="42">
        <v>619458</v>
      </c>
      <c r="D166" s="129">
        <v>0</v>
      </c>
      <c r="E166" s="10">
        <v>619458</v>
      </c>
      <c r="F166" s="42">
        <v>1275571</v>
      </c>
      <c r="G166" s="42">
        <v>0</v>
      </c>
      <c r="H166" s="15">
        <v>1275571</v>
      </c>
      <c r="I166" s="15">
        <v>-656113</v>
      </c>
      <c r="J166" s="42">
        <v>235494.5</v>
      </c>
      <c r="K166" s="42">
        <v>65380</v>
      </c>
      <c r="L166" s="42">
        <v>14822.4</v>
      </c>
      <c r="M166" s="42">
        <v>0</v>
      </c>
      <c r="N166" s="42">
        <v>0</v>
      </c>
      <c r="O166" s="42"/>
      <c r="P166" s="15">
        <v>-971809.9</v>
      </c>
      <c r="Q166" s="148"/>
      <c r="R166" s="149"/>
      <c r="S166" s="132">
        <v>971809.9</v>
      </c>
      <c r="T166" s="152"/>
      <c r="U166" s="152"/>
      <c r="V166" s="35"/>
      <c r="W166" s="159"/>
      <c r="X166" s="149"/>
      <c r="Y166" s="149"/>
      <c r="Z166" s="10"/>
      <c r="AA166" s="149"/>
      <c r="AB166" s="149"/>
      <c r="AC166" s="15"/>
      <c r="AD166" s="15"/>
      <c r="AE166" s="149"/>
      <c r="AF166" s="159"/>
      <c r="AG166" s="159"/>
      <c r="AH166" s="159"/>
      <c r="AI166" s="159"/>
      <c r="AJ166" s="15"/>
      <c r="AK166" s="174"/>
      <c r="AL166" s="144"/>
      <c r="AM166" s="67">
        <v>0</v>
      </c>
    </row>
    <row r="167" spans="1:39" ht="15" thickBot="1" x14ac:dyDescent="0.4">
      <c r="A167" s="36">
        <v>2737</v>
      </c>
      <c r="B167" s="65" t="s">
        <v>210</v>
      </c>
      <c r="C167" s="42">
        <v>781207</v>
      </c>
      <c r="D167" s="129">
        <v>0</v>
      </c>
      <c r="E167" s="10">
        <v>781207</v>
      </c>
      <c r="F167" s="42">
        <v>335026</v>
      </c>
      <c r="G167" s="42">
        <v>0</v>
      </c>
      <c r="H167" s="15">
        <v>335026</v>
      </c>
      <c r="I167" s="15">
        <v>446181</v>
      </c>
      <c r="J167" s="42">
        <v>0</v>
      </c>
      <c r="K167" s="42">
        <v>0</v>
      </c>
      <c r="L167" s="42">
        <v>0</v>
      </c>
      <c r="M167" s="42">
        <v>0</v>
      </c>
      <c r="N167" s="42">
        <v>0</v>
      </c>
      <c r="O167" s="42"/>
      <c r="P167" s="15">
        <v>446181</v>
      </c>
      <c r="Q167" s="148"/>
      <c r="R167" s="149"/>
      <c r="S167" s="132">
        <v>0</v>
      </c>
      <c r="T167" s="152"/>
      <c r="U167" s="152"/>
      <c r="V167" s="35"/>
      <c r="W167" s="159"/>
      <c r="X167" s="149"/>
      <c r="Y167" s="149"/>
      <c r="Z167" s="10"/>
      <c r="AA167" s="149"/>
      <c r="AB167" s="149"/>
      <c r="AC167" s="15"/>
      <c r="AD167" s="15"/>
      <c r="AE167" s="149"/>
      <c r="AF167" s="159"/>
      <c r="AG167" s="159"/>
      <c r="AH167" s="159"/>
      <c r="AI167" s="159"/>
      <c r="AJ167" s="15"/>
      <c r="AK167" s="174"/>
      <c r="AL167" s="144"/>
      <c r="AM167" s="67">
        <v>446181</v>
      </c>
    </row>
    <row r="168" spans="1:39" ht="15" thickBot="1" x14ac:dyDescent="0.4">
      <c r="A168" s="36">
        <v>2758</v>
      </c>
      <c r="B168" s="65" t="s">
        <v>211</v>
      </c>
      <c r="C168" s="42">
        <v>1518081</v>
      </c>
      <c r="D168" s="129">
        <v>0</v>
      </c>
      <c r="E168" s="10">
        <v>1518081</v>
      </c>
      <c r="F168" s="42">
        <v>8385290</v>
      </c>
      <c r="G168" s="42">
        <v>0</v>
      </c>
      <c r="H168" s="15">
        <v>8385290</v>
      </c>
      <c r="I168" s="15">
        <v>-6867209</v>
      </c>
      <c r="J168" s="42">
        <v>1234005</v>
      </c>
      <c r="K168" s="42">
        <v>365173</v>
      </c>
      <c r="L168" s="42">
        <v>0</v>
      </c>
      <c r="M168" s="42">
        <v>0</v>
      </c>
      <c r="N168" s="42">
        <v>0</v>
      </c>
      <c r="O168" s="42"/>
      <c r="P168" s="15">
        <v>-8466387</v>
      </c>
      <c r="Q168" s="148"/>
      <c r="R168" s="149"/>
      <c r="S168" s="132">
        <v>8466387</v>
      </c>
      <c r="T168" s="152"/>
      <c r="U168" s="152"/>
      <c r="V168" s="35"/>
      <c r="W168" s="159"/>
      <c r="X168" s="149"/>
      <c r="Y168" s="149"/>
      <c r="Z168" s="10"/>
      <c r="AA168" s="149"/>
      <c r="AB168" s="149"/>
      <c r="AC168" s="15"/>
      <c r="AD168" s="15"/>
      <c r="AE168" s="149"/>
      <c r="AF168" s="159"/>
      <c r="AG168" s="159"/>
      <c r="AH168" s="159"/>
      <c r="AI168" s="159"/>
      <c r="AJ168" s="15"/>
      <c r="AK168" s="174"/>
      <c r="AL168" s="144"/>
      <c r="AM168" s="67">
        <v>0</v>
      </c>
    </row>
    <row r="169" spans="1:39" ht="15" thickBot="1" x14ac:dyDescent="0.4">
      <c r="A169" s="36">
        <v>2793</v>
      </c>
      <c r="B169" s="65" t="s">
        <v>212</v>
      </c>
      <c r="C169" s="42">
        <v>1778983</v>
      </c>
      <c r="D169" s="129">
        <v>0</v>
      </c>
      <c r="E169" s="10">
        <v>1778983</v>
      </c>
      <c r="F169" s="42">
        <v>5483720</v>
      </c>
      <c r="G169" s="42">
        <v>0</v>
      </c>
      <c r="H169" s="15">
        <v>5483720</v>
      </c>
      <c r="I169" s="15">
        <v>-3704737</v>
      </c>
      <c r="J169" s="42">
        <v>3372904.5</v>
      </c>
      <c r="K169" s="42">
        <v>1355221.12</v>
      </c>
      <c r="L169" s="42">
        <v>379824</v>
      </c>
      <c r="M169" s="42">
        <v>15197.94</v>
      </c>
      <c r="N169" s="42">
        <v>116731</v>
      </c>
      <c r="O169" s="42"/>
      <c r="P169" s="15">
        <v>-8944615.5600000005</v>
      </c>
      <c r="Q169" s="148"/>
      <c r="R169" s="149"/>
      <c r="S169" s="132">
        <v>8944615.5600000005</v>
      </c>
      <c r="T169" s="152"/>
      <c r="U169" s="152"/>
      <c r="V169" s="35"/>
      <c r="W169" s="159"/>
      <c r="X169" s="149"/>
      <c r="Y169" s="149"/>
      <c r="Z169" s="10"/>
      <c r="AA169" s="149"/>
      <c r="AB169" s="149"/>
      <c r="AC169" s="15"/>
      <c r="AD169" s="15"/>
      <c r="AE169" s="149"/>
      <c r="AF169" s="159"/>
      <c r="AG169" s="159"/>
      <c r="AH169" s="159"/>
      <c r="AI169" s="159"/>
      <c r="AJ169" s="15"/>
      <c r="AK169" s="174"/>
      <c r="AL169" s="144"/>
      <c r="AM169" s="67">
        <v>0</v>
      </c>
    </row>
    <row r="170" spans="1:39" ht="15" thickBot="1" x14ac:dyDescent="0.4">
      <c r="A170" s="36">
        <v>1376</v>
      </c>
      <c r="B170" s="65" t="s">
        <v>213</v>
      </c>
      <c r="C170" s="42">
        <v>4397497</v>
      </c>
      <c r="D170" s="129">
        <v>0</v>
      </c>
      <c r="E170" s="10">
        <v>4397497</v>
      </c>
      <c r="F170" s="42">
        <v>2318529</v>
      </c>
      <c r="G170" s="42">
        <v>3850</v>
      </c>
      <c r="H170" s="15">
        <v>2322379</v>
      </c>
      <c r="I170" s="15">
        <v>2075118</v>
      </c>
      <c r="J170" s="42">
        <v>353726</v>
      </c>
      <c r="K170" s="42">
        <v>165930.72</v>
      </c>
      <c r="L170" s="42">
        <v>1220068.8</v>
      </c>
      <c r="M170" s="42">
        <v>0</v>
      </c>
      <c r="N170" s="42">
        <v>23446</v>
      </c>
      <c r="O170" s="42"/>
      <c r="P170" s="15">
        <v>311946.48</v>
      </c>
      <c r="Q170" s="148"/>
      <c r="R170" s="149"/>
      <c r="S170" s="132">
        <v>1763171.52</v>
      </c>
      <c r="T170" s="152"/>
      <c r="U170" s="152"/>
      <c r="V170" s="35"/>
      <c r="W170" s="159"/>
      <c r="X170" s="149"/>
      <c r="Y170" s="149"/>
      <c r="Z170" s="10"/>
      <c r="AA170" s="149"/>
      <c r="AB170" s="149"/>
      <c r="AC170" s="15"/>
      <c r="AD170" s="15"/>
      <c r="AE170" s="149"/>
      <c r="AF170" s="159"/>
      <c r="AG170" s="159"/>
      <c r="AH170" s="159"/>
      <c r="AI170" s="159"/>
      <c r="AJ170" s="15"/>
      <c r="AK170" s="174"/>
      <c r="AL170" s="144"/>
      <c r="AM170" s="67">
        <v>2075118</v>
      </c>
    </row>
    <row r="171" spans="1:39" ht="15" thickBot="1" x14ac:dyDescent="0.4">
      <c r="A171" s="36">
        <v>2800</v>
      </c>
      <c r="B171" s="65" t="s">
        <v>214</v>
      </c>
      <c r="C171" s="42">
        <v>1455734</v>
      </c>
      <c r="D171" s="129">
        <v>0</v>
      </c>
      <c r="E171" s="10">
        <v>1455734</v>
      </c>
      <c r="F171" s="42">
        <v>1889007</v>
      </c>
      <c r="G171" s="42">
        <v>0</v>
      </c>
      <c r="H171" s="15">
        <v>1889007</v>
      </c>
      <c r="I171" s="15">
        <v>-433273</v>
      </c>
      <c r="J171" s="42">
        <v>235171.5</v>
      </c>
      <c r="K171" s="42">
        <v>26152</v>
      </c>
      <c r="L171" s="42">
        <v>0</v>
      </c>
      <c r="M171" s="42">
        <v>0</v>
      </c>
      <c r="N171" s="42">
        <v>0</v>
      </c>
      <c r="O171" s="42"/>
      <c r="P171" s="15">
        <v>-694596.5</v>
      </c>
      <c r="Q171" s="148"/>
      <c r="R171" s="149"/>
      <c r="S171" s="132">
        <v>694596.5</v>
      </c>
      <c r="T171" s="152"/>
      <c r="U171" s="152"/>
      <c r="V171" s="35"/>
      <c r="W171" s="159"/>
      <c r="X171" s="149"/>
      <c r="Y171" s="149"/>
      <c r="Z171" s="10"/>
      <c r="AA171" s="149"/>
      <c r="AB171" s="149"/>
      <c r="AC171" s="15"/>
      <c r="AD171" s="15"/>
      <c r="AE171" s="149"/>
      <c r="AF171" s="159"/>
      <c r="AG171" s="159"/>
      <c r="AH171" s="159"/>
      <c r="AI171" s="159"/>
      <c r="AJ171" s="15"/>
      <c r="AK171" s="174"/>
      <c r="AL171" s="144"/>
      <c r="AM171" s="67">
        <v>0</v>
      </c>
    </row>
    <row r="172" spans="1:39" ht="15" thickBot="1" x14ac:dyDescent="0.4">
      <c r="A172" s="36">
        <v>2814</v>
      </c>
      <c r="B172" s="65" t="s">
        <v>215</v>
      </c>
      <c r="C172" s="42">
        <v>272624</v>
      </c>
      <c r="D172" s="129">
        <v>0</v>
      </c>
      <c r="E172" s="10">
        <v>272624</v>
      </c>
      <c r="F172" s="42">
        <v>938127</v>
      </c>
      <c r="G172" s="42">
        <v>0</v>
      </c>
      <c r="H172" s="15">
        <v>938127</v>
      </c>
      <c r="I172" s="15">
        <v>-665503</v>
      </c>
      <c r="J172" s="42">
        <v>295741.25</v>
      </c>
      <c r="K172" s="42">
        <v>39228</v>
      </c>
      <c r="L172" s="42">
        <v>0</v>
      </c>
      <c r="M172" s="42">
        <v>0</v>
      </c>
      <c r="N172" s="42">
        <v>0</v>
      </c>
      <c r="O172" s="42"/>
      <c r="P172" s="15">
        <v>-1000472.25</v>
      </c>
      <c r="Q172" s="148"/>
      <c r="R172" s="149"/>
      <c r="S172" s="132">
        <v>1000472.25</v>
      </c>
      <c r="T172" s="152"/>
      <c r="U172" s="152"/>
      <c r="V172" s="35"/>
      <c r="W172" s="159"/>
      <c r="X172" s="149"/>
      <c r="Y172" s="149"/>
      <c r="Z172" s="10"/>
      <c r="AA172" s="149"/>
      <c r="AB172" s="149"/>
      <c r="AC172" s="15"/>
      <c r="AD172" s="15"/>
      <c r="AE172" s="149"/>
      <c r="AF172" s="159"/>
      <c r="AG172" s="159"/>
      <c r="AH172" s="159"/>
      <c r="AI172" s="159"/>
      <c r="AJ172" s="15"/>
      <c r="AK172" s="174"/>
      <c r="AL172" s="144"/>
      <c r="AM172" s="67">
        <v>0</v>
      </c>
    </row>
    <row r="173" spans="1:39" ht="15" thickBot="1" x14ac:dyDescent="0.4">
      <c r="A173" s="36">
        <v>5960</v>
      </c>
      <c r="B173" s="65" t="s">
        <v>216</v>
      </c>
      <c r="C173" s="42">
        <v>848425</v>
      </c>
      <c r="D173" s="129">
        <v>0</v>
      </c>
      <c r="E173" s="10">
        <v>848425</v>
      </c>
      <c r="F173" s="42">
        <v>421335</v>
      </c>
      <c r="G173" s="42">
        <v>0</v>
      </c>
      <c r="H173" s="15">
        <v>421335</v>
      </c>
      <c r="I173" s="15">
        <v>427090</v>
      </c>
      <c r="J173" s="42">
        <v>25843</v>
      </c>
      <c r="K173" s="42">
        <v>0</v>
      </c>
      <c r="L173" s="42">
        <v>0</v>
      </c>
      <c r="M173" s="42">
        <v>0</v>
      </c>
      <c r="N173" s="42">
        <v>0</v>
      </c>
      <c r="O173" s="42"/>
      <c r="P173" s="15">
        <v>401247</v>
      </c>
      <c r="Q173" s="148"/>
      <c r="R173" s="149"/>
      <c r="S173" s="132">
        <v>25843</v>
      </c>
      <c r="T173" s="152"/>
      <c r="U173" s="152"/>
      <c r="V173" s="35"/>
      <c r="W173" s="159"/>
      <c r="X173" s="149"/>
      <c r="Y173" s="149"/>
      <c r="Z173" s="10"/>
      <c r="AA173" s="149"/>
      <c r="AB173" s="149"/>
      <c r="AC173" s="15"/>
      <c r="AD173" s="15"/>
      <c r="AE173" s="149"/>
      <c r="AF173" s="159"/>
      <c r="AG173" s="159"/>
      <c r="AH173" s="159"/>
      <c r="AI173" s="159"/>
      <c r="AJ173" s="15"/>
      <c r="AK173" s="174"/>
      <c r="AL173" s="144"/>
      <c r="AM173" s="67">
        <v>427090</v>
      </c>
    </row>
    <row r="174" spans="1:39" ht="15" thickBot="1" x14ac:dyDescent="0.4">
      <c r="A174" s="36">
        <v>2828</v>
      </c>
      <c r="B174" s="65" t="s">
        <v>217</v>
      </c>
      <c r="C174" s="42">
        <v>1458734</v>
      </c>
      <c r="D174" s="129">
        <v>0</v>
      </c>
      <c r="E174" s="10">
        <v>1458734</v>
      </c>
      <c r="F174" s="42">
        <v>1379397</v>
      </c>
      <c r="G174" s="42">
        <v>0</v>
      </c>
      <c r="H174" s="15">
        <v>1379397</v>
      </c>
      <c r="I174" s="15">
        <v>79337</v>
      </c>
      <c r="J174" s="42">
        <v>138260</v>
      </c>
      <c r="K174" s="42">
        <v>21475</v>
      </c>
      <c r="L174" s="42">
        <v>0</v>
      </c>
      <c r="M174" s="42">
        <v>0</v>
      </c>
      <c r="N174" s="42">
        <v>0</v>
      </c>
      <c r="O174" s="42"/>
      <c r="P174" s="15">
        <v>-80398</v>
      </c>
      <c r="Q174" s="148"/>
      <c r="R174" s="149"/>
      <c r="S174" s="132">
        <v>159735</v>
      </c>
      <c r="T174" s="152"/>
      <c r="U174" s="152"/>
      <c r="V174" s="35"/>
      <c r="W174" s="159"/>
      <c r="X174" s="149"/>
      <c r="Y174" s="149"/>
      <c r="Z174" s="10"/>
      <c r="AA174" s="149"/>
      <c r="AB174" s="149"/>
      <c r="AC174" s="15"/>
      <c r="AD174" s="15"/>
      <c r="AE174" s="149"/>
      <c r="AF174" s="159"/>
      <c r="AG174" s="159"/>
      <c r="AH174" s="159"/>
      <c r="AI174" s="159"/>
      <c r="AJ174" s="15"/>
      <c r="AK174" s="174"/>
      <c r="AL174" s="144"/>
      <c r="AM174" s="67">
        <v>79337</v>
      </c>
    </row>
    <row r="175" spans="1:39" ht="15" thickBot="1" x14ac:dyDescent="0.4">
      <c r="A175" s="36">
        <v>2835</v>
      </c>
      <c r="B175" s="65" t="s">
        <v>218</v>
      </c>
      <c r="C175" s="42">
        <v>6181873</v>
      </c>
      <c r="D175" s="129">
        <v>0</v>
      </c>
      <c r="E175" s="10">
        <v>6181873</v>
      </c>
      <c r="F175" s="42">
        <v>2414888</v>
      </c>
      <c r="G175" s="42">
        <v>0</v>
      </c>
      <c r="H175" s="15">
        <v>2414888</v>
      </c>
      <c r="I175" s="15">
        <v>3766985</v>
      </c>
      <c r="J175" s="42">
        <v>690235.05</v>
      </c>
      <c r="K175" s="42">
        <v>122052</v>
      </c>
      <c r="L175" s="42">
        <v>0</v>
      </c>
      <c r="M175" s="42">
        <v>0</v>
      </c>
      <c r="N175" s="42">
        <v>10013</v>
      </c>
      <c r="O175" s="42"/>
      <c r="P175" s="15">
        <v>2944684.95</v>
      </c>
      <c r="Q175" s="148"/>
      <c r="R175" s="149"/>
      <c r="S175" s="132">
        <v>822300.05</v>
      </c>
      <c r="T175" s="152"/>
      <c r="U175" s="152"/>
      <c r="V175" s="35"/>
      <c r="W175" s="159"/>
      <c r="X175" s="149"/>
      <c r="Y175" s="149"/>
      <c r="Z175" s="10"/>
      <c r="AA175" s="149"/>
      <c r="AB175" s="149"/>
      <c r="AC175" s="15"/>
      <c r="AD175" s="15"/>
      <c r="AE175" s="149"/>
      <c r="AF175" s="159"/>
      <c r="AG175" s="159"/>
      <c r="AH175" s="159"/>
      <c r="AI175" s="159"/>
      <c r="AJ175" s="15"/>
      <c r="AK175" s="174"/>
      <c r="AL175" s="144"/>
      <c r="AM175" s="67">
        <v>3766985</v>
      </c>
    </row>
    <row r="176" spans="1:39" ht="15" thickBot="1" x14ac:dyDescent="0.4">
      <c r="A176" s="36">
        <v>2842</v>
      </c>
      <c r="B176" s="65" t="s">
        <v>219</v>
      </c>
      <c r="C176" s="42">
        <v>2217746</v>
      </c>
      <c r="D176" s="129">
        <v>0</v>
      </c>
      <c r="E176" s="10">
        <v>2217746</v>
      </c>
      <c r="F176" s="42">
        <v>154017</v>
      </c>
      <c r="G176" s="42">
        <v>0</v>
      </c>
      <c r="H176" s="15">
        <v>154017</v>
      </c>
      <c r="I176" s="15">
        <v>2063729</v>
      </c>
      <c r="J176" s="42">
        <v>37795.5</v>
      </c>
      <c r="K176" s="42">
        <v>13076</v>
      </c>
      <c r="L176" s="42">
        <v>0</v>
      </c>
      <c r="M176" s="42">
        <v>0</v>
      </c>
      <c r="N176" s="42">
        <v>0</v>
      </c>
      <c r="O176" s="42"/>
      <c r="P176" s="15">
        <v>2012857.5</v>
      </c>
      <c r="Q176" s="148">
        <v>1111</v>
      </c>
      <c r="R176" s="149">
        <v>4405</v>
      </c>
      <c r="S176" s="132">
        <v>6168</v>
      </c>
      <c r="T176" s="152"/>
      <c r="U176" s="152"/>
      <c r="V176" s="35">
        <v>28707</v>
      </c>
      <c r="W176" s="159"/>
      <c r="X176" s="149"/>
      <c r="Y176" s="149"/>
      <c r="Z176" s="10"/>
      <c r="AA176" s="149"/>
      <c r="AB176" s="149"/>
      <c r="AC176" s="15"/>
      <c r="AD176" s="15"/>
      <c r="AE176" s="149"/>
      <c r="AF176" s="159"/>
      <c r="AG176" s="159"/>
      <c r="AH176" s="159"/>
      <c r="AI176" s="159"/>
      <c r="AJ176" s="15">
        <v>10480.5</v>
      </c>
      <c r="AK176" s="174"/>
      <c r="AL176" s="144"/>
      <c r="AM176" s="67">
        <v>2063729</v>
      </c>
    </row>
    <row r="177" spans="1:39" ht="15" thickBot="1" x14ac:dyDescent="0.4">
      <c r="A177" s="36">
        <v>1848</v>
      </c>
      <c r="B177" s="65" t="s">
        <v>6</v>
      </c>
      <c r="C177" s="42">
        <v>106828</v>
      </c>
      <c r="D177" s="129">
        <v>0</v>
      </c>
      <c r="E177" s="10">
        <v>106828</v>
      </c>
      <c r="F177" s="42">
        <v>512910</v>
      </c>
      <c r="G177" s="42">
        <v>0</v>
      </c>
      <c r="H177" s="15">
        <v>512910</v>
      </c>
      <c r="I177" s="15">
        <v>-406082</v>
      </c>
      <c r="J177" s="42">
        <v>0</v>
      </c>
      <c r="K177" s="42">
        <v>0</v>
      </c>
      <c r="L177" s="42">
        <v>0</v>
      </c>
      <c r="M177" s="42">
        <v>0</v>
      </c>
      <c r="N177" s="42">
        <v>0</v>
      </c>
      <c r="O177" s="42"/>
      <c r="P177" s="15">
        <v>-406082</v>
      </c>
      <c r="Q177" s="148"/>
      <c r="R177" s="149"/>
      <c r="S177" s="132">
        <v>406082</v>
      </c>
      <c r="T177" s="152"/>
      <c r="U177" s="152"/>
      <c r="V177" s="34"/>
      <c r="W177" s="149"/>
      <c r="X177" s="149"/>
      <c r="Y177" s="149"/>
      <c r="Z177" s="10"/>
      <c r="AA177" s="149"/>
      <c r="AB177" s="149"/>
      <c r="AC177" s="15"/>
      <c r="AD177" s="15"/>
      <c r="AE177" s="149"/>
      <c r="AF177" s="159"/>
      <c r="AG177" s="159"/>
      <c r="AH177" s="159"/>
      <c r="AI177" s="159"/>
      <c r="AJ177" s="15"/>
      <c r="AK177" s="174"/>
      <c r="AL177" s="144"/>
      <c r="AM177" s="67">
        <v>0</v>
      </c>
    </row>
    <row r="178" spans="1:39" ht="15" thickBot="1" x14ac:dyDescent="0.4">
      <c r="A178" s="36">
        <v>2849</v>
      </c>
      <c r="B178" s="65" t="s">
        <v>220</v>
      </c>
      <c r="C178" s="42">
        <v>2529163</v>
      </c>
      <c r="D178" s="129">
        <v>0</v>
      </c>
      <c r="E178" s="10">
        <v>2529163</v>
      </c>
      <c r="F178" s="42">
        <v>2971713</v>
      </c>
      <c r="G178" s="42">
        <v>0</v>
      </c>
      <c r="H178" s="15">
        <v>2971713</v>
      </c>
      <c r="I178" s="15">
        <v>-442550</v>
      </c>
      <c r="J178" s="42">
        <v>1560756.25</v>
      </c>
      <c r="K178" s="42">
        <v>237682</v>
      </c>
      <c r="L178" s="42">
        <v>0</v>
      </c>
      <c r="M178" s="42">
        <v>0</v>
      </c>
      <c r="N178" s="42">
        <v>0</v>
      </c>
      <c r="O178" s="42"/>
      <c r="P178" s="15">
        <v>-2240988.25</v>
      </c>
      <c r="Q178" s="148"/>
      <c r="R178" s="149"/>
      <c r="S178" s="132">
        <v>2240988.25</v>
      </c>
      <c r="T178" s="152"/>
      <c r="U178" s="152"/>
      <c r="V178" s="35"/>
      <c r="W178" s="159"/>
      <c r="X178" s="149"/>
      <c r="Y178" s="149"/>
      <c r="Z178" s="10"/>
      <c r="AA178" s="149"/>
      <c r="AB178" s="149"/>
      <c r="AC178" s="15"/>
      <c r="AD178" s="15"/>
      <c r="AE178" s="149"/>
      <c r="AF178" s="159"/>
      <c r="AG178" s="159"/>
      <c r="AH178" s="159"/>
      <c r="AI178" s="159"/>
      <c r="AJ178" s="15"/>
      <c r="AK178" s="174"/>
      <c r="AL178" s="144"/>
      <c r="AM178" s="67">
        <v>0</v>
      </c>
    </row>
    <row r="179" spans="1:39" ht="15" thickBot="1" x14ac:dyDescent="0.4">
      <c r="A179" s="36">
        <v>2856</v>
      </c>
      <c r="B179" s="65" t="s">
        <v>221</v>
      </c>
      <c r="C179" s="42">
        <v>1213437</v>
      </c>
      <c r="D179" s="129">
        <v>0</v>
      </c>
      <c r="E179" s="10">
        <v>1213437</v>
      </c>
      <c r="F179" s="42">
        <v>933365</v>
      </c>
      <c r="G179" s="42">
        <v>0</v>
      </c>
      <c r="H179" s="15">
        <v>933365</v>
      </c>
      <c r="I179" s="15">
        <v>280072</v>
      </c>
      <c r="J179" s="42">
        <v>113386.5</v>
      </c>
      <c r="K179" s="42">
        <v>0</v>
      </c>
      <c r="L179" s="42">
        <v>0</v>
      </c>
      <c r="M179" s="42">
        <v>0</v>
      </c>
      <c r="N179" s="42">
        <v>32299</v>
      </c>
      <c r="O179" s="42"/>
      <c r="P179" s="15">
        <v>134386.5</v>
      </c>
      <c r="Q179" s="148"/>
      <c r="R179" s="149"/>
      <c r="S179" s="132">
        <v>145685.5</v>
      </c>
      <c r="T179" s="152"/>
      <c r="U179" s="152"/>
      <c r="V179" s="35"/>
      <c r="W179" s="159"/>
      <c r="X179" s="149"/>
      <c r="Y179" s="149"/>
      <c r="Z179" s="10"/>
      <c r="AA179" s="149"/>
      <c r="AB179" s="149"/>
      <c r="AC179" s="15"/>
      <c r="AD179" s="15"/>
      <c r="AE179" s="149"/>
      <c r="AF179" s="159"/>
      <c r="AG179" s="159"/>
      <c r="AH179" s="159"/>
      <c r="AI179" s="159"/>
      <c r="AJ179" s="15"/>
      <c r="AK179" s="174"/>
      <c r="AL179" s="144"/>
      <c r="AM179" s="67">
        <v>280072</v>
      </c>
    </row>
    <row r="180" spans="1:39" ht="15" thickBot="1" x14ac:dyDescent="0.4">
      <c r="A180" s="36">
        <v>2863</v>
      </c>
      <c r="B180" s="65" t="s">
        <v>222</v>
      </c>
      <c r="C180" s="42">
        <v>532581</v>
      </c>
      <c r="D180" s="129">
        <v>0</v>
      </c>
      <c r="E180" s="10">
        <v>532581</v>
      </c>
      <c r="F180" s="42">
        <v>491014</v>
      </c>
      <c r="G180" s="42">
        <v>0</v>
      </c>
      <c r="H180" s="15">
        <v>491014</v>
      </c>
      <c r="I180" s="15">
        <v>41567</v>
      </c>
      <c r="J180" s="42">
        <v>21837.4</v>
      </c>
      <c r="K180" s="42">
        <v>0</v>
      </c>
      <c r="L180" s="42">
        <v>0</v>
      </c>
      <c r="M180" s="42">
        <v>0</v>
      </c>
      <c r="N180" s="42">
        <v>0</v>
      </c>
      <c r="O180" s="42"/>
      <c r="P180" s="15">
        <v>19729.599999999999</v>
      </c>
      <c r="Q180" s="148"/>
      <c r="R180" s="149"/>
      <c r="S180" s="132">
        <v>21837.4</v>
      </c>
      <c r="T180" s="152"/>
      <c r="U180" s="152"/>
      <c r="V180" s="35"/>
      <c r="W180" s="159"/>
      <c r="X180" s="149"/>
      <c r="Y180" s="149"/>
      <c r="Z180" s="10"/>
      <c r="AA180" s="149"/>
      <c r="AB180" s="149"/>
      <c r="AC180" s="15"/>
      <c r="AD180" s="15"/>
      <c r="AE180" s="149"/>
      <c r="AF180" s="159"/>
      <c r="AG180" s="159"/>
      <c r="AH180" s="159"/>
      <c r="AI180" s="159"/>
      <c r="AJ180" s="15"/>
      <c r="AK180" s="174"/>
      <c r="AL180" s="144"/>
      <c r="AM180" s="67">
        <v>41567</v>
      </c>
    </row>
    <row r="181" spans="1:39" ht="15" thickBot="1" x14ac:dyDescent="0.4">
      <c r="A181" s="36">
        <v>3862</v>
      </c>
      <c r="B181" s="65" t="s">
        <v>223</v>
      </c>
      <c r="C181" s="42">
        <v>1178849</v>
      </c>
      <c r="D181" s="129">
        <v>0</v>
      </c>
      <c r="E181" s="10">
        <v>1178849</v>
      </c>
      <c r="F181" s="42">
        <v>235817</v>
      </c>
      <c r="G181" s="42">
        <v>0</v>
      </c>
      <c r="H181" s="15">
        <v>235817</v>
      </c>
      <c r="I181" s="15">
        <v>943032</v>
      </c>
      <c r="J181" s="42">
        <v>27296.75</v>
      </c>
      <c r="K181" s="42">
        <v>21475</v>
      </c>
      <c r="L181" s="42">
        <v>18528</v>
      </c>
      <c r="M181" s="42">
        <v>0</v>
      </c>
      <c r="N181" s="42">
        <v>0</v>
      </c>
      <c r="O181" s="42"/>
      <c r="P181" s="15">
        <v>875732.25</v>
      </c>
      <c r="Q181" s="148"/>
      <c r="R181" s="149"/>
      <c r="S181" s="132">
        <v>0</v>
      </c>
      <c r="T181" s="152">
        <v>9313</v>
      </c>
      <c r="U181" s="152">
        <v>5821</v>
      </c>
      <c r="V181" s="35">
        <v>6049.25</v>
      </c>
      <c r="W181" s="159"/>
      <c r="X181" s="149"/>
      <c r="Y181" s="149"/>
      <c r="Z181" s="10"/>
      <c r="AA181" s="159">
        <v>46116.5</v>
      </c>
      <c r="AB181" s="149"/>
      <c r="AC181" s="15"/>
      <c r="AD181" s="15"/>
      <c r="AE181" s="149"/>
      <c r="AF181" s="159"/>
      <c r="AG181" s="159"/>
      <c r="AH181" s="159"/>
      <c r="AI181" s="159"/>
      <c r="AJ181" s="15"/>
      <c r="AK181" s="174"/>
      <c r="AL181" s="144"/>
      <c r="AM181" s="67">
        <v>943032</v>
      </c>
    </row>
    <row r="182" spans="1:39" ht="15" thickBot="1" x14ac:dyDescent="0.4">
      <c r="A182" s="36">
        <v>2885</v>
      </c>
      <c r="B182" s="65" t="s">
        <v>224</v>
      </c>
      <c r="C182" s="42">
        <v>2269549</v>
      </c>
      <c r="D182" s="129">
        <v>13076</v>
      </c>
      <c r="E182" s="10">
        <v>2282625</v>
      </c>
      <c r="F182" s="42">
        <v>1912017</v>
      </c>
      <c r="G182" s="42">
        <v>0</v>
      </c>
      <c r="H182" s="15">
        <v>1912017</v>
      </c>
      <c r="I182" s="15">
        <v>370608</v>
      </c>
      <c r="J182" s="42">
        <v>256169.5</v>
      </c>
      <c r="K182" s="42">
        <v>0</v>
      </c>
      <c r="L182" s="42">
        <v>0</v>
      </c>
      <c r="M182" s="42">
        <v>0</v>
      </c>
      <c r="N182" s="42">
        <v>0</v>
      </c>
      <c r="O182" s="42"/>
      <c r="P182" s="15">
        <v>114438.5</v>
      </c>
      <c r="Q182" s="148"/>
      <c r="R182" s="149"/>
      <c r="S182" s="132">
        <v>256169.5</v>
      </c>
      <c r="T182" s="152"/>
      <c r="U182" s="152"/>
      <c r="V182" s="35"/>
      <c r="W182" s="159"/>
      <c r="X182" s="149"/>
      <c r="Y182" s="149"/>
      <c r="Z182" s="10"/>
      <c r="AA182" s="149"/>
      <c r="AB182" s="149"/>
      <c r="AC182" s="15"/>
      <c r="AD182" s="15"/>
      <c r="AE182" s="149"/>
      <c r="AF182" s="159"/>
      <c r="AG182" s="159"/>
      <c r="AH182" s="159"/>
      <c r="AI182" s="159"/>
      <c r="AJ182" s="15"/>
      <c r="AK182" s="174"/>
      <c r="AL182" s="144"/>
      <c r="AM182" s="67">
        <v>370608</v>
      </c>
    </row>
    <row r="183" spans="1:39" ht="15" thickBot="1" x14ac:dyDescent="0.4">
      <c r="A183" s="36">
        <v>2884</v>
      </c>
      <c r="B183" s="65" t="s">
        <v>225</v>
      </c>
      <c r="C183" s="42">
        <v>1246804</v>
      </c>
      <c r="D183" s="129">
        <v>4940</v>
      </c>
      <c r="E183" s="10">
        <v>1251744</v>
      </c>
      <c r="F183" s="42">
        <v>994382</v>
      </c>
      <c r="G183" s="42">
        <v>0</v>
      </c>
      <c r="H183" s="15">
        <v>994382</v>
      </c>
      <c r="I183" s="15">
        <v>257362</v>
      </c>
      <c r="J183" s="42">
        <v>63315</v>
      </c>
      <c r="K183" s="42">
        <v>0</v>
      </c>
      <c r="L183" s="42">
        <v>0</v>
      </c>
      <c r="M183" s="42">
        <v>0</v>
      </c>
      <c r="N183" s="42">
        <v>0</v>
      </c>
      <c r="O183" s="42"/>
      <c r="P183" s="15">
        <v>194047</v>
      </c>
      <c r="Q183" s="148"/>
      <c r="R183" s="149"/>
      <c r="S183" s="132">
        <v>63315</v>
      </c>
      <c r="T183" s="152"/>
      <c r="U183" s="152"/>
      <c r="V183" s="35"/>
      <c r="W183" s="159"/>
      <c r="X183" s="149"/>
      <c r="Y183" s="149"/>
      <c r="Z183" s="10"/>
      <c r="AA183" s="149"/>
      <c r="AB183" s="149"/>
      <c r="AC183" s="15"/>
      <c r="AD183" s="15"/>
      <c r="AE183" s="149"/>
      <c r="AF183" s="159"/>
      <c r="AG183" s="159"/>
      <c r="AH183" s="159"/>
      <c r="AI183" s="159"/>
      <c r="AJ183" s="15"/>
      <c r="AK183" s="174"/>
      <c r="AL183" s="144"/>
      <c r="AM183" s="67">
        <v>257362</v>
      </c>
    </row>
    <row r="184" spans="1:39" ht="15" thickBot="1" x14ac:dyDescent="0.4">
      <c r="A184" s="36">
        <v>2891</v>
      </c>
      <c r="B184" s="65" t="s">
        <v>44</v>
      </c>
      <c r="C184" s="42">
        <v>360617</v>
      </c>
      <c r="D184" s="129">
        <v>0</v>
      </c>
      <c r="E184" s="10">
        <v>360617</v>
      </c>
      <c r="F184" s="42">
        <v>454554</v>
      </c>
      <c r="G184" s="42">
        <v>0</v>
      </c>
      <c r="H184" s="15">
        <v>454554</v>
      </c>
      <c r="I184" s="15">
        <v>-93937</v>
      </c>
      <c r="J184" s="42">
        <v>0</v>
      </c>
      <c r="K184" s="42">
        <v>0</v>
      </c>
      <c r="L184" s="42">
        <v>0</v>
      </c>
      <c r="M184" s="42">
        <v>0</v>
      </c>
      <c r="N184" s="42">
        <v>0</v>
      </c>
      <c r="O184" s="42"/>
      <c r="P184" s="15">
        <v>-93937</v>
      </c>
      <c r="Q184" s="148">
        <v>6416</v>
      </c>
      <c r="R184" s="149">
        <v>8811</v>
      </c>
      <c r="S184" s="132">
        <v>12334</v>
      </c>
      <c r="T184" s="152">
        <v>5518</v>
      </c>
      <c r="U184" s="152">
        <v>18142</v>
      </c>
      <c r="V184" s="35">
        <v>16161</v>
      </c>
      <c r="W184" s="169">
        <v>15152</v>
      </c>
      <c r="X184" s="149"/>
      <c r="Y184" s="149"/>
      <c r="Z184" s="35">
        <v>11403</v>
      </c>
      <c r="AA184" s="149"/>
      <c r="AB184" s="149"/>
      <c r="AC184" s="15"/>
      <c r="AD184" s="15"/>
      <c r="AE184" s="149"/>
      <c r="AF184" s="149"/>
      <c r="AG184" s="149"/>
      <c r="AH184" s="149"/>
      <c r="AI184" s="149"/>
      <c r="AJ184" s="10"/>
      <c r="AK184" s="174"/>
      <c r="AL184" s="144"/>
      <c r="AM184" s="67">
        <v>0</v>
      </c>
    </row>
    <row r="185" spans="1:39" ht="15" thickBot="1" x14ac:dyDescent="0.4">
      <c r="A185" s="36">
        <v>2898</v>
      </c>
      <c r="B185" s="65" t="s">
        <v>226</v>
      </c>
      <c r="C185" s="42">
        <v>857146</v>
      </c>
      <c r="D185" s="129">
        <v>0</v>
      </c>
      <c r="E185" s="10">
        <v>857146</v>
      </c>
      <c r="F185" s="42">
        <v>864486</v>
      </c>
      <c r="G185" s="42">
        <v>0</v>
      </c>
      <c r="H185" s="15">
        <v>864486</v>
      </c>
      <c r="I185" s="15">
        <v>-7340</v>
      </c>
      <c r="J185" s="42">
        <v>177024</v>
      </c>
      <c r="K185" s="42">
        <v>0</v>
      </c>
      <c r="L185" s="42">
        <v>5558.4</v>
      </c>
      <c r="M185" s="42">
        <v>0</v>
      </c>
      <c r="N185" s="42">
        <v>0</v>
      </c>
      <c r="O185" s="42"/>
      <c r="P185" s="15">
        <v>-189922.4</v>
      </c>
      <c r="Q185" s="148"/>
      <c r="R185" s="149"/>
      <c r="S185" s="132">
        <v>189922.4</v>
      </c>
      <c r="T185" s="152"/>
      <c r="U185" s="152"/>
      <c r="V185" s="35"/>
      <c r="W185" s="159"/>
      <c r="X185" s="149"/>
      <c r="Y185" s="149"/>
      <c r="Z185" s="10"/>
      <c r="AA185" s="149"/>
      <c r="AB185" s="149"/>
      <c r="AC185" s="15"/>
      <c r="AD185" s="15"/>
      <c r="AE185" s="149"/>
      <c r="AF185" s="159"/>
      <c r="AG185" s="159"/>
      <c r="AH185" s="159"/>
      <c r="AI185" s="159"/>
      <c r="AJ185" s="15"/>
      <c r="AK185" s="174"/>
      <c r="AL185" s="144"/>
      <c r="AM185" s="67">
        <v>0</v>
      </c>
    </row>
    <row r="186" spans="1:39" ht="15" thickBot="1" x14ac:dyDescent="0.4">
      <c r="A186" s="36">
        <v>3647</v>
      </c>
      <c r="B186" s="65" t="s">
        <v>53</v>
      </c>
      <c r="C186" s="42">
        <v>390569</v>
      </c>
      <c r="D186" s="129">
        <v>0</v>
      </c>
      <c r="E186" s="10">
        <v>390569</v>
      </c>
      <c r="F186" s="42">
        <v>264785</v>
      </c>
      <c r="G186" s="42">
        <v>0</v>
      </c>
      <c r="H186" s="15">
        <v>264785</v>
      </c>
      <c r="I186" s="15">
        <v>125784</v>
      </c>
      <c r="J186" s="42">
        <v>18090</v>
      </c>
      <c r="K186" s="42">
        <v>0</v>
      </c>
      <c r="L186" s="42">
        <v>0</v>
      </c>
      <c r="M186" s="42">
        <v>7598.97</v>
      </c>
      <c r="N186" s="42">
        <v>0</v>
      </c>
      <c r="O186" s="42"/>
      <c r="P186" s="15">
        <v>100095.03</v>
      </c>
      <c r="Q186" s="148"/>
      <c r="R186" s="149"/>
      <c r="S186" s="132">
        <v>0</v>
      </c>
      <c r="T186" s="152">
        <v>6337</v>
      </c>
      <c r="U186" s="152">
        <v>3961</v>
      </c>
      <c r="V186" s="168">
        <v>5442.97</v>
      </c>
      <c r="W186" s="159">
        <v>9948</v>
      </c>
      <c r="X186" s="149"/>
      <c r="Y186" s="149"/>
      <c r="Z186" s="10"/>
      <c r="AA186" s="149"/>
      <c r="AB186" s="149"/>
      <c r="AC186" s="15"/>
      <c r="AD186" s="15"/>
      <c r="AE186" s="149"/>
      <c r="AF186" s="159"/>
      <c r="AG186" s="159"/>
      <c r="AH186" s="159"/>
      <c r="AI186" s="159"/>
      <c r="AJ186" s="15"/>
      <c r="AK186" s="174"/>
      <c r="AL186" s="144"/>
      <c r="AM186" s="67">
        <v>125784</v>
      </c>
    </row>
    <row r="187" spans="1:39" ht="15" thickBot="1" x14ac:dyDescent="0.4">
      <c r="A187" s="36">
        <v>2912</v>
      </c>
      <c r="B187" s="65" t="s">
        <v>227</v>
      </c>
      <c r="C187" s="42">
        <v>473636</v>
      </c>
      <c r="D187" s="129">
        <v>0</v>
      </c>
      <c r="E187" s="10">
        <v>473636</v>
      </c>
      <c r="F187" s="42">
        <v>500669</v>
      </c>
      <c r="G187" s="42">
        <v>0</v>
      </c>
      <c r="H187" s="15">
        <v>500669</v>
      </c>
      <c r="I187" s="15">
        <v>-27033</v>
      </c>
      <c r="J187" s="42">
        <v>0</v>
      </c>
      <c r="K187" s="42">
        <v>0</v>
      </c>
      <c r="L187" s="42">
        <v>0</v>
      </c>
      <c r="M187" s="42">
        <v>0</v>
      </c>
      <c r="N187" s="42">
        <v>0</v>
      </c>
      <c r="O187" s="42"/>
      <c r="P187" s="15">
        <v>-27033</v>
      </c>
      <c r="Q187" s="148"/>
      <c r="R187" s="149"/>
      <c r="S187" s="132">
        <v>27033</v>
      </c>
      <c r="T187" s="152"/>
      <c r="U187" s="152"/>
      <c r="V187" s="35"/>
      <c r="W187" s="159"/>
      <c r="X187" s="149"/>
      <c r="Y187" s="149"/>
      <c r="Z187" s="10"/>
      <c r="AA187" s="149"/>
      <c r="AB187" s="149"/>
      <c r="AC187" s="15"/>
      <c r="AD187" s="15"/>
      <c r="AE187" s="149"/>
      <c r="AF187" s="159"/>
      <c r="AG187" s="159"/>
      <c r="AH187" s="159"/>
      <c r="AI187" s="159"/>
      <c r="AJ187" s="15"/>
      <c r="AK187" s="174"/>
      <c r="AL187" s="144"/>
      <c r="AM187" s="67">
        <v>0</v>
      </c>
    </row>
    <row r="188" spans="1:39" ht="15" thickBot="1" x14ac:dyDescent="0.4">
      <c r="A188" s="36">
        <v>2940</v>
      </c>
      <c r="B188" s="65" t="s">
        <v>228</v>
      </c>
      <c r="C188" s="42">
        <v>442804</v>
      </c>
      <c r="D188" s="129">
        <v>0</v>
      </c>
      <c r="E188" s="10">
        <v>442804</v>
      </c>
      <c r="F188" s="42">
        <v>209222</v>
      </c>
      <c r="G188" s="42">
        <v>0</v>
      </c>
      <c r="H188" s="15">
        <v>209222</v>
      </c>
      <c r="I188" s="15">
        <v>233582</v>
      </c>
      <c r="J188" s="42">
        <v>0</v>
      </c>
      <c r="K188" s="42">
        <v>0</v>
      </c>
      <c r="L188" s="42">
        <v>0</v>
      </c>
      <c r="M188" s="42">
        <v>0</v>
      </c>
      <c r="N188" s="42">
        <v>0</v>
      </c>
      <c r="O188" s="42"/>
      <c r="P188" s="15">
        <v>233582</v>
      </c>
      <c r="Q188" s="148"/>
      <c r="R188" s="149"/>
      <c r="S188" s="132">
        <v>0</v>
      </c>
      <c r="T188" s="152"/>
      <c r="U188" s="152"/>
      <c r="V188" s="35"/>
      <c r="W188" s="159"/>
      <c r="X188" s="149"/>
      <c r="Y188" s="149"/>
      <c r="Z188" s="10"/>
      <c r="AA188" s="149"/>
      <c r="AB188" s="149"/>
      <c r="AC188" s="15"/>
      <c r="AD188" s="15"/>
      <c r="AE188" s="149"/>
      <c r="AF188" s="159"/>
      <c r="AG188" s="159"/>
      <c r="AH188" s="159"/>
      <c r="AI188" s="159"/>
      <c r="AJ188" s="15"/>
      <c r="AK188" s="174"/>
      <c r="AL188" s="144"/>
      <c r="AM188" s="67">
        <v>233582</v>
      </c>
    </row>
    <row r="189" spans="1:39" ht="15" thickBot="1" x14ac:dyDescent="0.4">
      <c r="A189" s="36">
        <v>2961</v>
      </c>
      <c r="B189" s="65" t="s">
        <v>229</v>
      </c>
      <c r="C189" s="42">
        <v>673818</v>
      </c>
      <c r="D189" s="129">
        <v>0</v>
      </c>
      <c r="E189" s="10">
        <v>673818</v>
      </c>
      <c r="F189" s="42">
        <v>602010</v>
      </c>
      <c r="G189" s="42">
        <v>0</v>
      </c>
      <c r="H189" s="15">
        <v>602010</v>
      </c>
      <c r="I189" s="15">
        <v>71808</v>
      </c>
      <c r="J189" s="42">
        <v>54593.5</v>
      </c>
      <c r="K189" s="42">
        <v>0</v>
      </c>
      <c r="L189" s="42">
        <v>0</v>
      </c>
      <c r="M189" s="42">
        <v>0</v>
      </c>
      <c r="N189" s="42">
        <v>0</v>
      </c>
      <c r="O189" s="42"/>
      <c r="P189" s="15">
        <v>17214.5</v>
      </c>
      <c r="Q189" s="148"/>
      <c r="R189" s="149"/>
      <c r="S189" s="132">
        <v>54593.5</v>
      </c>
      <c r="T189" s="152"/>
      <c r="U189" s="152"/>
      <c r="V189" s="35"/>
      <c r="W189" s="159"/>
      <c r="X189" s="149"/>
      <c r="Y189" s="149"/>
      <c r="Z189" s="10"/>
      <c r="AA189" s="149"/>
      <c r="AB189" s="149"/>
      <c r="AC189" s="15"/>
      <c r="AD189" s="15"/>
      <c r="AE189" s="149"/>
      <c r="AF189" s="159"/>
      <c r="AG189" s="159"/>
      <c r="AH189" s="159"/>
      <c r="AI189" s="159"/>
      <c r="AJ189" s="15"/>
      <c r="AK189" s="174"/>
      <c r="AL189" s="144"/>
      <c r="AM189" s="67">
        <v>71808</v>
      </c>
    </row>
    <row r="190" spans="1:39" ht="15" thickBot="1" x14ac:dyDescent="0.4">
      <c r="A190" s="36">
        <v>3087</v>
      </c>
      <c r="B190" s="65" t="s">
        <v>41</v>
      </c>
      <c r="C190" s="42">
        <v>345415</v>
      </c>
      <c r="D190" s="129">
        <v>0</v>
      </c>
      <c r="E190" s="10">
        <v>345415</v>
      </c>
      <c r="F190" s="42">
        <v>394176</v>
      </c>
      <c r="G190" s="42">
        <v>0</v>
      </c>
      <c r="H190" s="15">
        <v>394176</v>
      </c>
      <c r="I190" s="15">
        <v>-48761</v>
      </c>
      <c r="J190" s="42">
        <v>25197</v>
      </c>
      <c r="K190" s="42">
        <v>0</v>
      </c>
      <c r="L190" s="42">
        <v>0</v>
      </c>
      <c r="M190" s="42">
        <v>0</v>
      </c>
      <c r="N190" s="42">
        <v>0</v>
      </c>
      <c r="O190" s="42"/>
      <c r="P190" s="15">
        <v>-73958</v>
      </c>
      <c r="Q190" s="148"/>
      <c r="R190" s="149"/>
      <c r="S190" s="132">
        <v>0</v>
      </c>
      <c r="T190" s="149">
        <v>851</v>
      </c>
      <c r="U190" s="149">
        <v>532</v>
      </c>
      <c r="V190" s="35">
        <v>744</v>
      </c>
      <c r="W190" s="159"/>
      <c r="X190" s="149"/>
      <c r="Y190" s="149"/>
      <c r="Z190" s="10"/>
      <c r="AA190" s="149">
        <v>60911</v>
      </c>
      <c r="AB190" s="149"/>
      <c r="AC190" s="10"/>
      <c r="AD190" s="15"/>
      <c r="AE190" s="149"/>
      <c r="AF190" s="159"/>
      <c r="AG190" s="149"/>
      <c r="AH190" s="149"/>
      <c r="AI190" s="149"/>
      <c r="AJ190" s="15">
        <v>10920</v>
      </c>
      <c r="AK190" s="174"/>
      <c r="AL190" s="144"/>
      <c r="AM190" s="67">
        <v>0</v>
      </c>
    </row>
    <row r="191" spans="1:39" ht="15" thickBot="1" x14ac:dyDescent="0.4">
      <c r="A191" s="36">
        <v>3094</v>
      </c>
      <c r="B191" s="65" t="s">
        <v>230</v>
      </c>
      <c r="C191" s="42">
        <v>603804</v>
      </c>
      <c r="D191" s="42">
        <v>0</v>
      </c>
      <c r="E191" s="10">
        <v>603804</v>
      </c>
      <c r="F191" s="42">
        <v>126494</v>
      </c>
      <c r="G191" s="42">
        <v>0</v>
      </c>
      <c r="H191" s="15">
        <v>126494</v>
      </c>
      <c r="I191" s="15">
        <v>477310</v>
      </c>
      <c r="J191" s="42">
        <v>0</v>
      </c>
      <c r="K191" s="42">
        <v>0</v>
      </c>
      <c r="L191" s="42">
        <v>0</v>
      </c>
      <c r="M191" s="42">
        <v>0</v>
      </c>
      <c r="N191" s="42">
        <v>16149</v>
      </c>
      <c r="O191" s="42"/>
      <c r="P191" s="15">
        <v>461161</v>
      </c>
      <c r="Q191" s="148"/>
      <c r="R191" s="149"/>
      <c r="S191" s="132">
        <v>0</v>
      </c>
      <c r="T191" s="152"/>
      <c r="U191" s="152"/>
      <c r="V191" s="35">
        <v>173</v>
      </c>
      <c r="W191" s="159"/>
      <c r="X191" s="159"/>
      <c r="Y191" s="159"/>
      <c r="Z191" s="10"/>
      <c r="AA191" s="149"/>
      <c r="AB191" s="149"/>
      <c r="AC191" s="15">
        <v>361.41</v>
      </c>
      <c r="AD191" s="174">
        <v>5618.78</v>
      </c>
      <c r="AE191" s="149"/>
      <c r="AF191" s="149"/>
      <c r="AG191" s="149"/>
      <c r="AH191" s="149"/>
      <c r="AI191" s="149"/>
      <c r="AJ191" s="15">
        <v>9995.81</v>
      </c>
      <c r="AL191" s="144"/>
      <c r="AM191" s="67">
        <v>477310</v>
      </c>
    </row>
    <row r="192" spans="1:39" ht="15" thickBot="1" x14ac:dyDescent="0.4">
      <c r="A192" s="36">
        <v>3129</v>
      </c>
      <c r="B192" s="65" t="s">
        <v>231</v>
      </c>
      <c r="C192" s="42">
        <v>4449911</v>
      </c>
      <c r="D192" s="129">
        <v>0</v>
      </c>
      <c r="E192" s="10">
        <v>4449911</v>
      </c>
      <c r="F192" s="42">
        <v>1273058</v>
      </c>
      <c r="G192" s="42">
        <v>0</v>
      </c>
      <c r="H192" s="15">
        <v>1273058</v>
      </c>
      <c r="I192" s="15">
        <v>3176853</v>
      </c>
      <c r="J192" s="42">
        <v>639938.5</v>
      </c>
      <c r="K192" s="42">
        <v>39228</v>
      </c>
      <c r="L192" s="42">
        <v>0</v>
      </c>
      <c r="M192" s="42">
        <v>0</v>
      </c>
      <c r="N192" s="42">
        <v>0</v>
      </c>
      <c r="O192" s="42"/>
      <c r="P192" s="15">
        <v>2497686.5</v>
      </c>
      <c r="Q192" s="148"/>
      <c r="R192" s="149"/>
      <c r="S192" s="132">
        <v>679166.5</v>
      </c>
      <c r="T192" s="152"/>
      <c r="U192" s="152"/>
      <c r="V192" s="35"/>
      <c r="W192" s="159"/>
      <c r="X192" s="149"/>
      <c r="Y192" s="149"/>
      <c r="Z192" s="10"/>
      <c r="AA192" s="149"/>
      <c r="AB192" s="149"/>
      <c r="AC192" s="15"/>
      <c r="AD192" s="15"/>
      <c r="AE192" s="149"/>
      <c r="AF192" s="159"/>
      <c r="AG192" s="159"/>
      <c r="AH192" s="159"/>
      <c r="AI192" s="159"/>
      <c r="AJ192" s="15"/>
      <c r="AK192" s="174"/>
      <c r="AL192" s="144"/>
      <c r="AM192" s="67">
        <v>3176853</v>
      </c>
    </row>
    <row r="193" spans="1:39" ht="15" thickBot="1" x14ac:dyDescent="0.4">
      <c r="A193" s="36">
        <v>3150</v>
      </c>
      <c r="B193" s="65" t="s">
        <v>232</v>
      </c>
      <c r="C193" s="42">
        <v>852143</v>
      </c>
      <c r="D193" s="129">
        <v>0</v>
      </c>
      <c r="E193" s="10">
        <v>852143</v>
      </c>
      <c r="F193" s="42">
        <v>711264</v>
      </c>
      <c r="G193" s="42">
        <v>0</v>
      </c>
      <c r="H193" s="15">
        <v>711264</v>
      </c>
      <c r="I193" s="15">
        <v>140879</v>
      </c>
      <c r="J193" s="42">
        <v>55433.4</v>
      </c>
      <c r="K193" s="42">
        <v>13076</v>
      </c>
      <c r="L193" s="42">
        <v>0</v>
      </c>
      <c r="M193" s="42">
        <v>0</v>
      </c>
      <c r="N193" s="42">
        <v>0</v>
      </c>
      <c r="O193" s="42"/>
      <c r="P193" s="15">
        <v>72369.600000000006</v>
      </c>
      <c r="Q193" s="148"/>
      <c r="R193" s="149"/>
      <c r="S193" s="132">
        <v>68509.399999999994</v>
      </c>
      <c r="T193" s="152"/>
      <c r="U193" s="152"/>
      <c r="V193" s="35"/>
      <c r="W193" s="159"/>
      <c r="X193" s="149"/>
      <c r="Y193" s="149"/>
      <c r="Z193" s="10"/>
      <c r="AA193" s="149"/>
      <c r="AB193" s="149"/>
      <c r="AC193" s="15"/>
      <c r="AD193" s="15"/>
      <c r="AE193" s="149"/>
      <c r="AF193" s="159"/>
      <c r="AG193" s="159"/>
      <c r="AH193" s="159"/>
      <c r="AI193" s="159"/>
      <c r="AJ193" s="15"/>
      <c r="AK193" s="174"/>
      <c r="AL193" s="144"/>
      <c r="AM193" s="67">
        <v>140879</v>
      </c>
    </row>
    <row r="194" spans="1:39" ht="15" thickBot="1" x14ac:dyDescent="0.4">
      <c r="A194" s="36">
        <v>3171</v>
      </c>
      <c r="B194" s="65" t="s">
        <v>233</v>
      </c>
      <c r="C194" s="42">
        <v>1206492</v>
      </c>
      <c r="D194" s="129">
        <v>0</v>
      </c>
      <c r="E194" s="10">
        <v>1206492</v>
      </c>
      <c r="F194" s="42">
        <v>1070290</v>
      </c>
      <c r="G194" s="42">
        <v>8224</v>
      </c>
      <c r="H194" s="15">
        <v>1078514</v>
      </c>
      <c r="I194" s="15">
        <v>127978</v>
      </c>
      <c r="J194" s="42">
        <v>310439.5</v>
      </c>
      <c r="K194" s="42">
        <v>26152</v>
      </c>
      <c r="L194" s="42">
        <v>0</v>
      </c>
      <c r="M194" s="42">
        <v>7598.97</v>
      </c>
      <c r="N194" s="42">
        <v>0</v>
      </c>
      <c r="O194" s="42"/>
      <c r="P194" s="15">
        <v>-216212.47</v>
      </c>
      <c r="Q194" s="148"/>
      <c r="R194" s="149"/>
      <c r="S194" s="132">
        <v>344190.47</v>
      </c>
      <c r="T194" s="152"/>
      <c r="U194" s="152"/>
      <c r="V194" s="35"/>
      <c r="W194" s="159"/>
      <c r="X194" s="149"/>
      <c r="Y194" s="149"/>
      <c r="Z194" s="10"/>
      <c r="AA194" s="149"/>
      <c r="AB194" s="149"/>
      <c r="AC194" s="15"/>
      <c r="AD194" s="15"/>
      <c r="AE194" s="149"/>
      <c r="AF194" s="159"/>
      <c r="AG194" s="159"/>
      <c r="AH194" s="159"/>
      <c r="AI194" s="159"/>
      <c r="AJ194" s="15"/>
      <c r="AK194" s="174"/>
      <c r="AL194" s="144"/>
      <c r="AM194" s="67">
        <v>127978</v>
      </c>
    </row>
    <row r="195" spans="1:39" ht="15" thickBot="1" x14ac:dyDescent="0.4">
      <c r="A195" s="36">
        <v>3206</v>
      </c>
      <c r="B195" s="65" t="s">
        <v>234</v>
      </c>
      <c r="C195" s="42">
        <v>398035</v>
      </c>
      <c r="D195" s="129">
        <v>0</v>
      </c>
      <c r="E195" s="10">
        <v>398035</v>
      </c>
      <c r="F195" s="42">
        <v>515592</v>
      </c>
      <c r="G195" s="42">
        <v>0</v>
      </c>
      <c r="H195" s="15">
        <v>515592</v>
      </c>
      <c r="I195" s="15">
        <v>-117557</v>
      </c>
      <c r="J195" s="42">
        <v>94327</v>
      </c>
      <c r="K195" s="42">
        <v>0</v>
      </c>
      <c r="L195" s="42">
        <v>0</v>
      </c>
      <c r="M195" s="42">
        <v>0</v>
      </c>
      <c r="N195" s="42">
        <v>0</v>
      </c>
      <c r="O195" s="42"/>
      <c r="P195" s="15">
        <v>-211884</v>
      </c>
      <c r="Q195" s="148"/>
      <c r="R195" s="149"/>
      <c r="S195" s="132">
        <v>211884</v>
      </c>
      <c r="T195" s="152"/>
      <c r="U195" s="152"/>
      <c r="V195" s="35"/>
      <c r="W195" s="159"/>
      <c r="X195" s="149"/>
      <c r="Y195" s="149"/>
      <c r="Z195" s="10"/>
      <c r="AA195" s="149"/>
      <c r="AB195" s="149"/>
      <c r="AC195" s="15"/>
      <c r="AD195" s="15"/>
      <c r="AE195" s="149"/>
      <c r="AF195" s="159"/>
      <c r="AG195" s="159"/>
      <c r="AH195" s="159"/>
      <c r="AI195" s="159"/>
      <c r="AJ195" s="15"/>
      <c r="AK195" s="174"/>
      <c r="AL195" s="144"/>
      <c r="AM195" s="67">
        <v>0</v>
      </c>
    </row>
    <row r="196" spans="1:39" ht="15" thickBot="1" x14ac:dyDescent="0.4">
      <c r="A196" s="36">
        <v>3213</v>
      </c>
      <c r="B196" s="65" t="s">
        <v>235</v>
      </c>
      <c r="C196" s="42">
        <v>614120</v>
      </c>
      <c r="D196" s="129">
        <v>0</v>
      </c>
      <c r="E196" s="10">
        <v>614120</v>
      </c>
      <c r="F196" s="42">
        <v>1124361</v>
      </c>
      <c r="G196" s="42">
        <v>0</v>
      </c>
      <c r="H196" s="15">
        <v>1124361</v>
      </c>
      <c r="I196" s="15">
        <v>-510241</v>
      </c>
      <c r="J196" s="42">
        <v>16798</v>
      </c>
      <c r="K196" s="42">
        <v>0</v>
      </c>
      <c r="L196" s="42">
        <v>0</v>
      </c>
      <c r="M196" s="42">
        <v>0</v>
      </c>
      <c r="N196" s="42">
        <v>10064</v>
      </c>
      <c r="O196" s="42"/>
      <c r="P196" s="15">
        <v>-537103</v>
      </c>
      <c r="Q196" s="148"/>
      <c r="R196" s="149"/>
      <c r="S196" s="132">
        <v>537103</v>
      </c>
      <c r="T196" s="152"/>
      <c r="U196" s="152"/>
      <c r="V196" s="35"/>
      <c r="W196" s="159"/>
      <c r="X196" s="149"/>
      <c r="Y196" s="149"/>
      <c r="Z196" s="10"/>
      <c r="AA196" s="149"/>
      <c r="AB196" s="149"/>
      <c r="AC196" s="15"/>
      <c r="AD196" s="15"/>
      <c r="AE196" s="149"/>
      <c r="AF196" s="159"/>
      <c r="AG196" s="159"/>
      <c r="AH196" s="159"/>
      <c r="AI196" s="159"/>
      <c r="AJ196" s="15"/>
      <c r="AK196" s="174"/>
      <c r="AL196" s="144"/>
      <c r="AM196" s="67">
        <v>0</v>
      </c>
    </row>
    <row r="197" spans="1:39" ht="15" thickBot="1" x14ac:dyDescent="0.4">
      <c r="A197" s="36">
        <v>3220</v>
      </c>
      <c r="B197" s="65" t="s">
        <v>236</v>
      </c>
      <c r="C197" s="42">
        <v>2130455</v>
      </c>
      <c r="D197" s="129">
        <v>0</v>
      </c>
      <c r="E197" s="10">
        <v>2130455</v>
      </c>
      <c r="F197" s="42">
        <v>534091</v>
      </c>
      <c r="G197" s="42">
        <v>13076</v>
      </c>
      <c r="H197" s="15">
        <v>547167</v>
      </c>
      <c r="I197" s="15">
        <v>1583288</v>
      </c>
      <c r="J197" s="42">
        <v>340159.5</v>
      </c>
      <c r="K197" s="42">
        <v>0</v>
      </c>
      <c r="L197" s="42">
        <v>0</v>
      </c>
      <c r="M197" s="42">
        <v>0</v>
      </c>
      <c r="N197" s="42">
        <v>20000</v>
      </c>
      <c r="O197" s="42"/>
      <c r="P197" s="15">
        <v>1223128.5</v>
      </c>
      <c r="Q197" s="148"/>
      <c r="R197" s="149"/>
      <c r="S197" s="132">
        <v>360159.5</v>
      </c>
      <c r="T197" s="152"/>
      <c r="U197" s="152"/>
      <c r="V197" s="35"/>
      <c r="W197" s="159"/>
      <c r="X197" s="149"/>
      <c r="Y197" s="149"/>
      <c r="Z197" s="10"/>
      <c r="AA197" s="149"/>
      <c r="AB197" s="149"/>
      <c r="AC197" s="15"/>
      <c r="AD197" s="15"/>
      <c r="AE197" s="149"/>
      <c r="AF197" s="159"/>
      <c r="AG197" s="159"/>
      <c r="AH197" s="159"/>
      <c r="AI197" s="159"/>
      <c r="AJ197" s="15"/>
      <c r="AK197" s="174"/>
      <c r="AL197" s="144"/>
      <c r="AM197" s="67">
        <v>1583288</v>
      </c>
    </row>
    <row r="198" spans="1:39" ht="15" thickBot="1" x14ac:dyDescent="0.4">
      <c r="A198" s="36">
        <v>3269</v>
      </c>
      <c r="B198" s="65" t="s">
        <v>237</v>
      </c>
      <c r="C198" s="42">
        <v>3756839</v>
      </c>
      <c r="D198" s="129">
        <v>0</v>
      </c>
      <c r="E198" s="10">
        <v>3756839</v>
      </c>
      <c r="F198" s="42">
        <v>12135865</v>
      </c>
      <c r="G198" s="42">
        <v>147128</v>
      </c>
      <c r="H198" s="15">
        <v>12282993</v>
      </c>
      <c r="I198" s="15">
        <v>-8526154</v>
      </c>
      <c r="J198" s="42">
        <v>3272199.06</v>
      </c>
      <c r="K198" s="42">
        <v>417841.46</v>
      </c>
      <c r="L198" s="42">
        <v>4630147.2</v>
      </c>
      <c r="M198" s="42">
        <v>15197.94</v>
      </c>
      <c r="N198" s="42">
        <v>0</v>
      </c>
      <c r="O198" s="42"/>
      <c r="P198" s="15">
        <v>-16861539.66</v>
      </c>
      <c r="Q198" s="148"/>
      <c r="R198" s="149">
        <v>2278582.7200000002</v>
      </c>
      <c r="S198" s="132">
        <v>14582956.939999999</v>
      </c>
      <c r="T198" s="152"/>
      <c r="U198" s="152"/>
      <c r="V198" s="35"/>
      <c r="W198" s="159"/>
      <c r="X198" s="149"/>
      <c r="Y198" s="149"/>
      <c r="Z198" s="10"/>
      <c r="AA198" s="149"/>
      <c r="AB198" s="149"/>
      <c r="AC198" s="15"/>
      <c r="AD198" s="15"/>
      <c r="AE198" s="149"/>
      <c r="AF198" s="159"/>
      <c r="AG198" s="159"/>
      <c r="AH198" s="159"/>
      <c r="AI198" s="159"/>
      <c r="AJ198" s="15"/>
      <c r="AK198" s="174"/>
      <c r="AL198" s="144"/>
      <c r="AM198" s="67">
        <v>0</v>
      </c>
    </row>
    <row r="199" spans="1:39" ht="15" thickBot="1" x14ac:dyDescent="0.4">
      <c r="A199" s="36">
        <v>3276</v>
      </c>
      <c r="B199" s="65" t="s">
        <v>238</v>
      </c>
      <c r="C199" s="42">
        <v>242699</v>
      </c>
      <c r="D199" s="129">
        <v>0</v>
      </c>
      <c r="E199" s="10">
        <v>242699</v>
      </c>
      <c r="F199" s="42">
        <v>794196</v>
      </c>
      <c r="G199" s="42">
        <v>0</v>
      </c>
      <c r="H199" s="15">
        <v>794196</v>
      </c>
      <c r="I199" s="15">
        <v>-551497</v>
      </c>
      <c r="J199" s="42">
        <v>81922.399999999994</v>
      </c>
      <c r="K199" s="42">
        <v>3269</v>
      </c>
      <c r="L199" s="42">
        <v>0</v>
      </c>
      <c r="M199" s="42">
        <v>0</v>
      </c>
      <c r="N199" s="42">
        <v>0</v>
      </c>
      <c r="O199" s="42"/>
      <c r="P199" s="15">
        <v>-636688.4</v>
      </c>
      <c r="Q199" s="148"/>
      <c r="R199" s="149"/>
      <c r="S199" s="132">
        <v>636688.4</v>
      </c>
      <c r="T199" s="152"/>
      <c r="U199" s="152"/>
      <c r="V199" s="35"/>
      <c r="W199" s="159"/>
      <c r="X199" s="149"/>
      <c r="Y199" s="149"/>
      <c r="Z199" s="10"/>
      <c r="AA199" s="149"/>
      <c r="AB199" s="149"/>
      <c r="AC199" s="15"/>
      <c r="AD199" s="15"/>
      <c r="AE199" s="149"/>
      <c r="AF199" s="159"/>
      <c r="AG199" s="159"/>
      <c r="AH199" s="159"/>
      <c r="AI199" s="159"/>
      <c r="AJ199" s="15"/>
      <c r="AK199" s="174"/>
      <c r="AL199" s="144"/>
      <c r="AM199" s="67">
        <v>0</v>
      </c>
    </row>
    <row r="200" spans="1:39" ht="15" thickBot="1" x14ac:dyDescent="0.4">
      <c r="A200" s="36">
        <v>3290</v>
      </c>
      <c r="B200" s="65" t="s">
        <v>239</v>
      </c>
      <c r="C200" s="42">
        <v>988165</v>
      </c>
      <c r="D200" s="129">
        <v>0</v>
      </c>
      <c r="E200" s="10">
        <v>988165</v>
      </c>
      <c r="F200" s="42">
        <v>2860180</v>
      </c>
      <c r="G200" s="42">
        <v>0</v>
      </c>
      <c r="H200" s="15">
        <v>2860180</v>
      </c>
      <c r="I200" s="15">
        <v>-1872015</v>
      </c>
      <c r="J200" s="42">
        <v>2469298</v>
      </c>
      <c r="K200" s="42">
        <v>176526</v>
      </c>
      <c r="L200" s="42">
        <v>0</v>
      </c>
      <c r="M200" s="42">
        <v>37994.85</v>
      </c>
      <c r="N200" s="42">
        <v>20000</v>
      </c>
      <c r="O200" s="42"/>
      <c r="P200" s="15">
        <v>-4575833.8499999996</v>
      </c>
      <c r="Q200" s="148"/>
      <c r="R200" s="149"/>
      <c r="S200" s="132">
        <v>4575833.8499999996</v>
      </c>
      <c r="T200" s="152"/>
      <c r="U200" s="152"/>
      <c r="V200" s="35"/>
      <c r="W200" s="159"/>
      <c r="X200" s="149"/>
      <c r="Y200" s="149"/>
      <c r="Z200" s="10"/>
      <c r="AA200" s="149"/>
      <c r="AB200" s="149"/>
      <c r="AC200" s="15"/>
      <c r="AD200" s="15"/>
      <c r="AE200" s="149"/>
      <c r="AF200" s="159"/>
      <c r="AG200" s="159"/>
      <c r="AH200" s="159"/>
      <c r="AI200" s="159"/>
      <c r="AJ200" s="15"/>
      <c r="AK200" s="174"/>
      <c r="AL200" s="144"/>
      <c r="AM200" s="67">
        <v>0</v>
      </c>
    </row>
    <row r="201" spans="1:39" ht="15" thickBot="1" x14ac:dyDescent="0.4">
      <c r="A201" s="36">
        <v>3297</v>
      </c>
      <c r="B201" s="65" t="s">
        <v>240</v>
      </c>
      <c r="C201" s="42">
        <v>1201567</v>
      </c>
      <c r="D201" s="129">
        <v>0</v>
      </c>
      <c r="E201" s="10">
        <v>1201567</v>
      </c>
      <c r="F201" s="42">
        <v>939599</v>
      </c>
      <c r="G201" s="42">
        <v>0</v>
      </c>
      <c r="H201" s="15">
        <v>939599</v>
      </c>
      <c r="I201" s="15">
        <v>261968</v>
      </c>
      <c r="J201" s="42">
        <v>0</v>
      </c>
      <c r="K201" s="42">
        <v>26152</v>
      </c>
      <c r="L201" s="42">
        <v>0</v>
      </c>
      <c r="M201" s="42">
        <v>0</v>
      </c>
      <c r="N201" s="42">
        <v>0</v>
      </c>
      <c r="O201" s="42"/>
      <c r="P201" s="15">
        <v>235816</v>
      </c>
      <c r="Q201" s="148"/>
      <c r="R201" s="149"/>
      <c r="S201" s="132">
        <v>26152</v>
      </c>
      <c r="T201" s="152"/>
      <c r="U201" s="152"/>
      <c r="V201" s="35"/>
      <c r="W201" s="159"/>
      <c r="X201" s="149"/>
      <c r="Y201" s="149"/>
      <c r="Z201" s="10"/>
      <c r="AA201" s="149"/>
      <c r="AB201" s="149"/>
      <c r="AC201" s="15"/>
      <c r="AD201" s="15"/>
      <c r="AE201" s="149"/>
      <c r="AF201" s="159"/>
      <c r="AG201" s="159"/>
      <c r="AH201" s="159"/>
      <c r="AI201" s="159"/>
      <c r="AJ201" s="15"/>
      <c r="AK201" s="174"/>
      <c r="AL201" s="144"/>
      <c r="AM201" s="67">
        <v>261968</v>
      </c>
    </row>
    <row r="202" spans="1:39" ht="15" thickBot="1" x14ac:dyDescent="0.4">
      <c r="A202" s="36">
        <v>1897</v>
      </c>
      <c r="B202" s="65" t="s">
        <v>241</v>
      </c>
      <c r="C202" s="42">
        <v>382040</v>
      </c>
      <c r="D202" s="129">
        <v>0</v>
      </c>
      <c r="E202" s="10">
        <v>382040</v>
      </c>
      <c r="F202" s="42">
        <v>161702</v>
      </c>
      <c r="G202" s="42">
        <v>0</v>
      </c>
      <c r="H202" s="15">
        <v>161702</v>
      </c>
      <c r="I202" s="15">
        <v>220338</v>
      </c>
      <c r="J202" s="42">
        <v>46194.5</v>
      </c>
      <c r="K202" s="42">
        <v>0</v>
      </c>
      <c r="L202" s="42">
        <v>0</v>
      </c>
      <c r="M202" s="42">
        <v>0</v>
      </c>
      <c r="N202" s="42">
        <v>0</v>
      </c>
      <c r="O202" s="42"/>
      <c r="P202" s="15">
        <v>174143.5</v>
      </c>
      <c r="Q202" s="148">
        <v>3764.5</v>
      </c>
      <c r="R202" s="149">
        <v>10680</v>
      </c>
      <c r="S202" s="132">
        <v>14952</v>
      </c>
      <c r="T202" s="152"/>
      <c r="U202" s="152"/>
      <c r="V202" s="35">
        <v>16798</v>
      </c>
      <c r="W202" s="159"/>
      <c r="X202" s="149"/>
      <c r="Y202" s="149"/>
      <c r="Z202" s="10"/>
      <c r="AA202" s="149"/>
      <c r="AB202" s="149"/>
      <c r="AC202" s="15"/>
      <c r="AD202" s="15"/>
      <c r="AE202" s="149"/>
      <c r="AF202" s="159"/>
      <c r="AG202" s="159"/>
      <c r="AH202" s="159"/>
      <c r="AI202" s="159"/>
      <c r="AJ202" s="15"/>
      <c r="AK202" s="174"/>
      <c r="AL202" s="144"/>
      <c r="AM202" s="67">
        <v>220338</v>
      </c>
    </row>
    <row r="203" spans="1:39" ht="15" thickBot="1" x14ac:dyDescent="0.4">
      <c r="A203" s="36">
        <v>3304</v>
      </c>
      <c r="B203" s="65" t="s">
        <v>242</v>
      </c>
      <c r="C203" s="42">
        <v>1044178</v>
      </c>
      <c r="D203" s="129">
        <v>0</v>
      </c>
      <c r="E203" s="10">
        <v>1044178</v>
      </c>
      <c r="F203" s="42">
        <v>529340</v>
      </c>
      <c r="G203" s="42">
        <v>0</v>
      </c>
      <c r="H203" s="15">
        <v>529340</v>
      </c>
      <c r="I203" s="15">
        <v>514838</v>
      </c>
      <c r="J203" s="42">
        <v>98720.4</v>
      </c>
      <c r="K203" s="42">
        <v>0</v>
      </c>
      <c r="L203" s="42">
        <v>0</v>
      </c>
      <c r="M203" s="42">
        <v>0</v>
      </c>
      <c r="N203" s="42">
        <v>0</v>
      </c>
      <c r="O203" s="42"/>
      <c r="P203" s="15">
        <v>416117.6</v>
      </c>
      <c r="Q203" s="148"/>
      <c r="R203" s="149"/>
      <c r="S203" s="132">
        <v>98720.4</v>
      </c>
      <c r="T203" s="152"/>
      <c r="U203" s="152"/>
      <c r="V203" s="35"/>
      <c r="W203" s="159"/>
      <c r="X203" s="149"/>
      <c r="Y203" s="149"/>
      <c r="Z203" s="10"/>
      <c r="AA203" s="149"/>
      <c r="AB203" s="149"/>
      <c r="AC203" s="15"/>
      <c r="AD203" s="15"/>
      <c r="AE203" s="149"/>
      <c r="AF203" s="159"/>
      <c r="AG203" s="159"/>
      <c r="AH203" s="159"/>
      <c r="AI203" s="159"/>
      <c r="AJ203" s="15"/>
      <c r="AK203" s="174"/>
      <c r="AL203" s="144"/>
      <c r="AM203" s="67">
        <v>514838</v>
      </c>
    </row>
    <row r="204" spans="1:39" ht="15" thickBot="1" x14ac:dyDescent="0.4">
      <c r="A204" s="36">
        <v>3311</v>
      </c>
      <c r="B204" s="65" t="s">
        <v>243</v>
      </c>
      <c r="C204" s="42">
        <v>256817</v>
      </c>
      <c r="D204" s="129">
        <v>0</v>
      </c>
      <c r="E204" s="10">
        <v>256817</v>
      </c>
      <c r="F204" s="42">
        <v>1765243</v>
      </c>
      <c r="G204" s="42">
        <v>0</v>
      </c>
      <c r="H204" s="15">
        <v>1765243</v>
      </c>
      <c r="I204" s="15">
        <v>-1508426</v>
      </c>
      <c r="J204" s="42">
        <v>666589.25</v>
      </c>
      <c r="K204" s="42">
        <v>0</v>
      </c>
      <c r="L204" s="42">
        <v>0</v>
      </c>
      <c r="M204" s="42">
        <v>0</v>
      </c>
      <c r="N204" s="42">
        <v>0</v>
      </c>
      <c r="O204" s="42"/>
      <c r="P204" s="15">
        <v>-2175015.25</v>
      </c>
      <c r="Q204" s="148"/>
      <c r="R204" s="149"/>
      <c r="S204" s="132">
        <v>2175015.25</v>
      </c>
      <c r="T204" s="152"/>
      <c r="U204" s="152"/>
      <c r="V204" s="35"/>
      <c r="W204" s="159"/>
      <c r="X204" s="149"/>
      <c r="Y204" s="149"/>
      <c r="Z204" s="10"/>
      <c r="AA204" s="149"/>
      <c r="AB204" s="149"/>
      <c r="AC204" s="15"/>
      <c r="AD204" s="15"/>
      <c r="AE204" s="149"/>
      <c r="AF204" s="159"/>
      <c r="AG204" s="159"/>
      <c r="AH204" s="159"/>
      <c r="AI204" s="159"/>
      <c r="AJ204" s="15"/>
      <c r="AK204" s="174"/>
      <c r="AL204" s="144"/>
      <c r="AM204" s="67">
        <v>0</v>
      </c>
    </row>
    <row r="205" spans="1:39" ht="15" thickBot="1" x14ac:dyDescent="0.4">
      <c r="A205" s="36">
        <v>3318</v>
      </c>
      <c r="B205" s="65" t="s">
        <v>244</v>
      </c>
      <c r="C205" s="42">
        <v>322997</v>
      </c>
      <c r="D205" s="129">
        <v>0</v>
      </c>
      <c r="E205" s="10">
        <v>322997</v>
      </c>
      <c r="F205" s="42">
        <v>552561</v>
      </c>
      <c r="G205" s="42">
        <v>0</v>
      </c>
      <c r="H205" s="15">
        <v>552561</v>
      </c>
      <c r="I205" s="15">
        <v>-229564</v>
      </c>
      <c r="J205" s="42">
        <v>213205</v>
      </c>
      <c r="K205" s="42">
        <v>0</v>
      </c>
      <c r="L205" s="42">
        <v>0</v>
      </c>
      <c r="M205" s="42">
        <v>0</v>
      </c>
      <c r="N205" s="42">
        <v>0</v>
      </c>
      <c r="O205" s="42"/>
      <c r="P205" s="15">
        <v>-442769</v>
      </c>
      <c r="Q205" s="148"/>
      <c r="R205" s="149"/>
      <c r="S205" s="132">
        <v>442769</v>
      </c>
      <c r="T205" s="152"/>
      <c r="U205" s="152"/>
      <c r="V205" s="35"/>
      <c r="W205" s="159"/>
      <c r="X205" s="149"/>
      <c r="Y205" s="149"/>
      <c r="Z205" s="10"/>
      <c r="AA205" s="149"/>
      <c r="AB205" s="149"/>
      <c r="AC205" s="15"/>
      <c r="AD205" s="15"/>
      <c r="AE205" s="149"/>
      <c r="AF205" s="159"/>
      <c r="AG205" s="159"/>
      <c r="AH205" s="159"/>
      <c r="AI205" s="159"/>
      <c r="AJ205" s="15"/>
      <c r="AK205" s="174"/>
      <c r="AL205" s="144"/>
      <c r="AM205" s="67">
        <v>0</v>
      </c>
    </row>
    <row r="206" spans="1:39" ht="15" thickBot="1" x14ac:dyDescent="0.4">
      <c r="A206" s="36">
        <v>3325</v>
      </c>
      <c r="B206" s="65" t="s">
        <v>245</v>
      </c>
      <c r="C206" s="42">
        <v>433192</v>
      </c>
      <c r="D206" s="129">
        <v>0</v>
      </c>
      <c r="E206" s="10">
        <v>433192</v>
      </c>
      <c r="F206" s="42">
        <v>573805</v>
      </c>
      <c r="G206" s="42">
        <v>0</v>
      </c>
      <c r="H206" s="15">
        <v>573805</v>
      </c>
      <c r="I206" s="15">
        <v>-140613</v>
      </c>
      <c r="J206" s="42">
        <v>17444</v>
      </c>
      <c r="K206" s="42">
        <v>0</v>
      </c>
      <c r="L206" s="42">
        <v>0</v>
      </c>
      <c r="M206" s="42">
        <v>0</v>
      </c>
      <c r="N206" s="42">
        <v>0</v>
      </c>
      <c r="O206" s="42"/>
      <c r="P206" s="15">
        <v>-158057</v>
      </c>
      <c r="Q206" s="148"/>
      <c r="R206" s="149"/>
      <c r="S206" s="132">
        <v>158057</v>
      </c>
      <c r="T206" s="152"/>
      <c r="U206" s="152"/>
      <c r="V206" s="35"/>
      <c r="W206" s="159"/>
      <c r="X206" s="149"/>
      <c r="Y206" s="149"/>
      <c r="Z206" s="10"/>
      <c r="AA206" s="149"/>
      <c r="AB206" s="149"/>
      <c r="AC206" s="15"/>
      <c r="AD206" s="15"/>
      <c r="AE206" s="149"/>
      <c r="AF206" s="159"/>
      <c r="AG206" s="159"/>
      <c r="AH206" s="159"/>
      <c r="AI206" s="159"/>
      <c r="AJ206" s="15"/>
      <c r="AK206" s="174"/>
      <c r="AL206" s="144"/>
      <c r="AM206" s="67">
        <v>0</v>
      </c>
    </row>
    <row r="207" spans="1:39" ht="15" thickBot="1" x14ac:dyDescent="0.4">
      <c r="A207" s="36">
        <v>3332</v>
      </c>
      <c r="B207" s="65" t="s">
        <v>246</v>
      </c>
      <c r="C207" s="42">
        <v>812934</v>
      </c>
      <c r="D207" s="129">
        <v>0</v>
      </c>
      <c r="E207" s="10">
        <v>812934</v>
      </c>
      <c r="F207" s="42">
        <v>861705</v>
      </c>
      <c r="G207" s="42">
        <v>0</v>
      </c>
      <c r="H207" s="15">
        <v>861705</v>
      </c>
      <c r="I207" s="15">
        <v>-48771</v>
      </c>
      <c r="J207" s="42">
        <v>223865</v>
      </c>
      <c r="K207" s="42">
        <v>39228</v>
      </c>
      <c r="L207" s="42">
        <v>13896</v>
      </c>
      <c r="M207" s="42">
        <v>7598.97</v>
      </c>
      <c r="N207" s="42">
        <v>0</v>
      </c>
      <c r="O207" s="42"/>
      <c r="P207" s="15">
        <v>-333358.96999999997</v>
      </c>
      <c r="Q207" s="148"/>
      <c r="R207" s="149"/>
      <c r="S207" s="132">
        <v>333358.96999999997</v>
      </c>
      <c r="T207" s="152"/>
      <c r="U207" s="152"/>
      <c r="V207" s="35"/>
      <c r="W207" s="159"/>
      <c r="X207" s="149"/>
      <c r="Y207" s="149"/>
      <c r="Z207" s="10"/>
      <c r="AA207" s="149"/>
      <c r="AB207" s="149"/>
      <c r="AC207" s="15"/>
      <c r="AD207" s="15"/>
      <c r="AE207" s="149"/>
      <c r="AF207" s="159"/>
      <c r="AG207" s="159"/>
      <c r="AH207" s="159"/>
      <c r="AI207" s="159"/>
      <c r="AJ207" s="15"/>
      <c r="AK207" s="174"/>
      <c r="AL207" s="144"/>
      <c r="AM207" s="67">
        <v>0</v>
      </c>
    </row>
    <row r="208" spans="1:39" ht="15" thickBot="1" x14ac:dyDescent="0.4">
      <c r="A208" s="36">
        <v>3339</v>
      </c>
      <c r="B208" s="65" t="s">
        <v>247</v>
      </c>
      <c r="C208" s="42">
        <v>2655818</v>
      </c>
      <c r="D208" s="129">
        <v>0</v>
      </c>
      <c r="E208" s="10">
        <v>2655818</v>
      </c>
      <c r="F208" s="42">
        <v>1678031</v>
      </c>
      <c r="G208" s="42">
        <v>0</v>
      </c>
      <c r="H208" s="15">
        <v>1678031</v>
      </c>
      <c r="I208" s="15">
        <v>977787</v>
      </c>
      <c r="J208" s="42">
        <v>1308496.8999999999</v>
      </c>
      <c r="K208" s="42">
        <v>0</v>
      </c>
      <c r="L208" s="42">
        <v>0</v>
      </c>
      <c r="M208" s="42">
        <v>7598.97</v>
      </c>
      <c r="N208" s="42">
        <v>0</v>
      </c>
      <c r="O208" s="42"/>
      <c r="P208" s="15">
        <v>-338308.87</v>
      </c>
      <c r="Q208" s="148"/>
      <c r="R208" s="149"/>
      <c r="S208" s="132">
        <v>1316095.8700000001</v>
      </c>
      <c r="T208" s="152"/>
      <c r="U208" s="152"/>
      <c r="V208" s="35"/>
      <c r="W208" s="159"/>
      <c r="X208" s="149"/>
      <c r="Y208" s="149"/>
      <c r="Z208" s="10"/>
      <c r="AA208" s="149"/>
      <c r="AB208" s="149"/>
      <c r="AC208" s="15"/>
      <c r="AD208" s="15"/>
      <c r="AE208" s="149"/>
      <c r="AF208" s="159"/>
      <c r="AG208" s="159"/>
      <c r="AH208" s="159"/>
      <c r="AI208" s="159"/>
      <c r="AJ208" s="15"/>
      <c r="AK208" s="174"/>
      <c r="AL208" s="144"/>
      <c r="AM208" s="67">
        <v>977787</v>
      </c>
    </row>
    <row r="209" spans="1:39" ht="15" thickBot="1" x14ac:dyDescent="0.4">
      <c r="A209" s="36">
        <v>3360</v>
      </c>
      <c r="B209" s="65" t="s">
        <v>248</v>
      </c>
      <c r="C209" s="42">
        <v>1356018</v>
      </c>
      <c r="D209" s="129">
        <v>0</v>
      </c>
      <c r="E209" s="10">
        <v>1356018</v>
      </c>
      <c r="F209" s="42">
        <v>1114941</v>
      </c>
      <c r="G209" s="42">
        <v>0</v>
      </c>
      <c r="H209" s="15">
        <v>1114941</v>
      </c>
      <c r="I209" s="15">
        <v>241077</v>
      </c>
      <c r="J209" s="42">
        <v>84636</v>
      </c>
      <c r="K209" s="42">
        <v>0</v>
      </c>
      <c r="L209" s="42">
        <v>0</v>
      </c>
      <c r="M209" s="42">
        <v>0</v>
      </c>
      <c r="N209" s="42">
        <v>0</v>
      </c>
      <c r="O209" s="42"/>
      <c r="P209" s="15">
        <v>156441</v>
      </c>
      <c r="Q209" s="148"/>
      <c r="R209" s="149"/>
      <c r="S209" s="132">
        <v>84636</v>
      </c>
      <c r="T209" s="152"/>
      <c r="U209" s="152"/>
      <c r="V209" s="35"/>
      <c r="W209" s="159"/>
      <c r="X209" s="149"/>
      <c r="Y209" s="149"/>
      <c r="Z209" s="10"/>
      <c r="AA209" s="149"/>
      <c r="AB209" s="149"/>
      <c r="AC209" s="15"/>
      <c r="AD209" s="15"/>
      <c r="AE209" s="149"/>
      <c r="AF209" s="159"/>
      <c r="AG209" s="159"/>
      <c r="AH209" s="159"/>
      <c r="AI209" s="159"/>
      <c r="AJ209" s="15"/>
      <c r="AK209" s="174"/>
      <c r="AL209" s="144"/>
      <c r="AM209" s="67">
        <v>241077</v>
      </c>
    </row>
    <row r="210" spans="1:39" ht="15" thickBot="1" x14ac:dyDescent="0.4">
      <c r="A210" s="36">
        <v>3367</v>
      </c>
      <c r="B210" s="65" t="s">
        <v>249</v>
      </c>
      <c r="C210" s="42">
        <v>987522</v>
      </c>
      <c r="D210" s="129">
        <v>0</v>
      </c>
      <c r="E210" s="10">
        <v>987522</v>
      </c>
      <c r="F210" s="42">
        <v>1103227</v>
      </c>
      <c r="G210" s="42">
        <v>0</v>
      </c>
      <c r="H210" s="15">
        <v>1103227</v>
      </c>
      <c r="I210" s="15">
        <v>-115705</v>
      </c>
      <c r="J210" s="42">
        <v>479453.3</v>
      </c>
      <c r="K210" s="42">
        <v>52304</v>
      </c>
      <c r="L210" s="42">
        <v>0</v>
      </c>
      <c r="M210" s="42">
        <v>0</v>
      </c>
      <c r="N210" s="42">
        <v>0</v>
      </c>
      <c r="O210" s="42"/>
      <c r="P210" s="15">
        <v>-647462.30000000005</v>
      </c>
      <c r="Q210" s="148"/>
      <c r="R210" s="149"/>
      <c r="S210" s="132">
        <v>647462.30000000005</v>
      </c>
      <c r="T210" s="152"/>
      <c r="U210" s="152"/>
      <c r="V210" s="35"/>
      <c r="W210" s="159"/>
      <c r="X210" s="149"/>
      <c r="Y210" s="149"/>
      <c r="Z210" s="10"/>
      <c r="AA210" s="149"/>
      <c r="AB210" s="149"/>
      <c r="AC210" s="15"/>
      <c r="AD210" s="15"/>
      <c r="AE210" s="149"/>
      <c r="AF210" s="159"/>
      <c r="AG210" s="159"/>
      <c r="AH210" s="159"/>
      <c r="AI210" s="159"/>
      <c r="AJ210" s="15"/>
      <c r="AK210" s="174"/>
      <c r="AL210" s="144"/>
      <c r="AM210" s="67">
        <v>0</v>
      </c>
    </row>
    <row r="211" spans="1:39" ht="15" thickBot="1" x14ac:dyDescent="0.4">
      <c r="A211" s="36">
        <v>3381</v>
      </c>
      <c r="B211" s="65" t="s">
        <v>250</v>
      </c>
      <c r="C211" s="42">
        <v>35337041</v>
      </c>
      <c r="D211" s="129">
        <v>0</v>
      </c>
      <c r="E211" s="10">
        <v>35337041</v>
      </c>
      <c r="F211" s="42">
        <v>384477</v>
      </c>
      <c r="G211" s="42">
        <v>0</v>
      </c>
      <c r="H211" s="15">
        <v>384477</v>
      </c>
      <c r="I211" s="15">
        <v>34952564</v>
      </c>
      <c r="J211" s="42">
        <v>148597.5</v>
      </c>
      <c r="K211" s="42">
        <v>0</v>
      </c>
      <c r="L211" s="42">
        <v>56510.400000000001</v>
      </c>
      <c r="M211" s="42">
        <v>0</v>
      </c>
      <c r="N211" s="42">
        <v>0</v>
      </c>
      <c r="O211" s="42"/>
      <c r="P211" s="15">
        <v>34747456.100000001</v>
      </c>
      <c r="Q211" s="148"/>
      <c r="R211" s="149"/>
      <c r="S211" s="132">
        <v>205107.9</v>
      </c>
      <c r="T211" s="152"/>
      <c r="U211" s="152"/>
      <c r="V211" s="35"/>
      <c r="W211" s="159"/>
      <c r="X211" s="149"/>
      <c r="Y211" s="149"/>
      <c r="Z211" s="10"/>
      <c r="AA211" s="149"/>
      <c r="AB211" s="149"/>
      <c r="AC211" s="15"/>
      <c r="AD211" s="15"/>
      <c r="AE211" s="149"/>
      <c r="AF211" s="159"/>
      <c r="AG211" s="159"/>
      <c r="AH211" s="159"/>
      <c r="AI211" s="159"/>
      <c r="AJ211" s="15"/>
      <c r="AK211" s="174"/>
      <c r="AL211" s="144"/>
      <c r="AM211" s="67">
        <v>34952564</v>
      </c>
    </row>
    <row r="212" spans="1:39" ht="15" thickBot="1" x14ac:dyDescent="0.4">
      <c r="A212" s="36">
        <v>3409</v>
      </c>
      <c r="B212" s="65" t="s">
        <v>251</v>
      </c>
      <c r="C212" s="42">
        <v>9826533</v>
      </c>
      <c r="D212" s="129">
        <v>0</v>
      </c>
      <c r="E212" s="10">
        <v>9826533</v>
      </c>
      <c r="F212" s="42">
        <v>363971</v>
      </c>
      <c r="G212" s="42">
        <v>0</v>
      </c>
      <c r="H212" s="15">
        <v>363971</v>
      </c>
      <c r="I212" s="15">
        <v>9462562</v>
      </c>
      <c r="J212" s="42">
        <v>240663.5</v>
      </c>
      <c r="K212" s="42">
        <v>39228</v>
      </c>
      <c r="L212" s="42">
        <v>0</v>
      </c>
      <c r="M212" s="42">
        <v>0</v>
      </c>
      <c r="N212" s="42">
        <v>0</v>
      </c>
      <c r="O212" s="42"/>
      <c r="P212" s="15">
        <v>9182670.5</v>
      </c>
      <c r="Q212" s="148"/>
      <c r="R212" s="149"/>
      <c r="S212" s="132">
        <v>279891.5</v>
      </c>
      <c r="T212" s="152"/>
      <c r="U212" s="152"/>
      <c r="V212" s="35"/>
      <c r="W212" s="159"/>
      <c r="X212" s="149"/>
      <c r="Y212" s="149"/>
      <c r="Z212" s="10"/>
      <c r="AA212" s="149"/>
      <c r="AB212" s="149"/>
      <c r="AC212" s="15"/>
      <c r="AD212" s="15"/>
      <c r="AE212" s="149"/>
      <c r="AF212" s="159"/>
      <c r="AG212" s="159"/>
      <c r="AH212" s="159"/>
      <c r="AI212" s="159"/>
      <c r="AJ212" s="15"/>
      <c r="AK212" s="174"/>
      <c r="AL212" s="144"/>
      <c r="AM212" s="67">
        <v>9462562</v>
      </c>
    </row>
    <row r="213" spans="1:39" ht="15" thickBot="1" x14ac:dyDescent="0.4">
      <c r="A213" s="36">
        <v>3427</v>
      </c>
      <c r="B213" s="65" t="s">
        <v>252</v>
      </c>
      <c r="C213" s="42">
        <v>137275</v>
      </c>
      <c r="D213" s="129">
        <v>0</v>
      </c>
      <c r="E213" s="10">
        <v>137275</v>
      </c>
      <c r="F213" s="42">
        <v>228913</v>
      </c>
      <c r="G213" s="42">
        <v>0</v>
      </c>
      <c r="H213" s="15">
        <v>228913</v>
      </c>
      <c r="I213" s="15">
        <v>-91638</v>
      </c>
      <c r="J213" s="42">
        <v>0</v>
      </c>
      <c r="K213" s="42">
        <v>0</v>
      </c>
      <c r="L213" s="42">
        <v>0</v>
      </c>
      <c r="M213" s="42">
        <v>0</v>
      </c>
      <c r="N213" s="42">
        <v>0</v>
      </c>
      <c r="O213" s="42"/>
      <c r="P213" s="15">
        <v>-91638</v>
      </c>
      <c r="Q213" s="148"/>
      <c r="R213" s="149"/>
      <c r="S213" s="132">
        <v>91638</v>
      </c>
      <c r="T213" s="152"/>
      <c r="U213" s="152"/>
      <c r="V213" s="35"/>
      <c r="W213" s="159"/>
      <c r="X213" s="149"/>
      <c r="Y213" s="149"/>
      <c r="Z213" s="10"/>
      <c r="AA213" s="149"/>
      <c r="AB213" s="149"/>
      <c r="AC213" s="15"/>
      <c r="AD213" s="15"/>
      <c r="AE213" s="149"/>
      <c r="AF213" s="159"/>
      <c r="AG213" s="159"/>
      <c r="AH213" s="159"/>
      <c r="AI213" s="159"/>
      <c r="AJ213" s="15"/>
      <c r="AK213" s="174"/>
      <c r="AL213" s="144"/>
      <c r="AM213" s="67">
        <v>0</v>
      </c>
    </row>
    <row r="214" spans="1:39" ht="15" thickBot="1" x14ac:dyDescent="0.4">
      <c r="A214" s="36">
        <v>3428</v>
      </c>
      <c r="B214" s="65" t="s">
        <v>253</v>
      </c>
      <c r="C214" s="42">
        <v>769199</v>
      </c>
      <c r="D214" s="129">
        <v>0</v>
      </c>
      <c r="E214" s="10">
        <v>769199</v>
      </c>
      <c r="F214" s="42">
        <v>654678</v>
      </c>
      <c r="G214" s="42">
        <v>0</v>
      </c>
      <c r="H214" s="15">
        <v>654678</v>
      </c>
      <c r="I214" s="15">
        <v>114521</v>
      </c>
      <c r="J214" s="42">
        <v>25197</v>
      </c>
      <c r="K214" s="42">
        <v>26152</v>
      </c>
      <c r="L214" s="42">
        <v>0</v>
      </c>
      <c r="M214" s="42">
        <v>0</v>
      </c>
      <c r="N214" s="42">
        <v>0</v>
      </c>
      <c r="O214" s="42"/>
      <c r="P214" s="15">
        <v>63172</v>
      </c>
      <c r="Q214" s="148"/>
      <c r="R214" s="149"/>
      <c r="S214" s="132">
        <v>51349</v>
      </c>
      <c r="T214" s="152"/>
      <c r="U214" s="152"/>
      <c r="V214" s="35"/>
      <c r="W214" s="159"/>
      <c r="X214" s="149"/>
      <c r="Y214" s="149"/>
      <c r="Z214" s="10"/>
      <c r="AA214" s="149"/>
      <c r="AB214" s="149"/>
      <c r="AC214" s="15"/>
      <c r="AD214" s="15"/>
      <c r="AE214" s="149"/>
      <c r="AF214" s="159"/>
      <c r="AG214" s="159"/>
      <c r="AH214" s="159"/>
      <c r="AI214" s="159"/>
      <c r="AJ214" s="15"/>
      <c r="AK214" s="174"/>
      <c r="AL214" s="144"/>
      <c r="AM214" s="67">
        <v>114521</v>
      </c>
    </row>
    <row r="215" spans="1:39" ht="15" thickBot="1" x14ac:dyDescent="0.4">
      <c r="A215" s="36">
        <v>3430</v>
      </c>
      <c r="B215" s="65" t="s">
        <v>254</v>
      </c>
      <c r="C215" s="42">
        <v>2623153</v>
      </c>
      <c r="D215" s="129">
        <v>16448</v>
      </c>
      <c r="E215" s="10">
        <v>2639601</v>
      </c>
      <c r="F215" s="42">
        <v>4804627</v>
      </c>
      <c r="G215" s="42">
        <v>34376</v>
      </c>
      <c r="H215" s="15">
        <v>4839003</v>
      </c>
      <c r="I215" s="15">
        <v>-2199402</v>
      </c>
      <c r="J215" s="42">
        <v>1261624.75</v>
      </c>
      <c r="K215" s="42">
        <v>13076</v>
      </c>
      <c r="L215" s="42">
        <v>0</v>
      </c>
      <c r="M215" s="42">
        <v>0</v>
      </c>
      <c r="N215" s="42">
        <v>0</v>
      </c>
      <c r="O215" s="42"/>
      <c r="P215" s="15">
        <v>-3474102.75</v>
      </c>
      <c r="Q215" s="148"/>
      <c r="R215" s="149"/>
      <c r="S215" s="132">
        <v>3474102.75</v>
      </c>
      <c r="T215" s="152"/>
      <c r="U215" s="152"/>
      <c r="V215" s="35"/>
      <c r="W215" s="159"/>
      <c r="X215" s="149"/>
      <c r="Y215" s="149"/>
      <c r="Z215" s="10"/>
      <c r="AA215" s="149"/>
      <c r="AB215" s="149"/>
      <c r="AC215" s="15"/>
      <c r="AD215" s="15"/>
      <c r="AE215" s="149"/>
      <c r="AF215" s="159"/>
      <c r="AG215" s="159"/>
      <c r="AH215" s="159"/>
      <c r="AI215" s="159"/>
      <c r="AJ215" s="15"/>
      <c r="AK215" s="174"/>
      <c r="AL215" s="144"/>
      <c r="AM215" s="67">
        <v>0</v>
      </c>
    </row>
    <row r="216" spans="1:39" ht="15" thickBot="1" x14ac:dyDescent="0.4">
      <c r="A216" s="36">
        <v>3434</v>
      </c>
      <c r="B216" s="65" t="s">
        <v>255</v>
      </c>
      <c r="C216" s="42">
        <v>917522</v>
      </c>
      <c r="D216" s="129">
        <v>0</v>
      </c>
      <c r="E216" s="10">
        <v>917522</v>
      </c>
      <c r="F216" s="42">
        <v>1215213</v>
      </c>
      <c r="G216" s="42">
        <v>0</v>
      </c>
      <c r="H216" s="15">
        <v>1215213</v>
      </c>
      <c r="I216" s="15">
        <v>-297691</v>
      </c>
      <c r="J216" s="42">
        <v>43933</v>
      </c>
      <c r="K216" s="42">
        <v>13076</v>
      </c>
      <c r="L216" s="42">
        <v>0</v>
      </c>
      <c r="M216" s="42">
        <v>15197.94</v>
      </c>
      <c r="N216" s="42">
        <v>0</v>
      </c>
      <c r="O216" s="42"/>
      <c r="P216" s="15">
        <v>-369897.94</v>
      </c>
      <c r="Q216" s="148"/>
      <c r="R216" s="149"/>
      <c r="S216" s="132">
        <v>369897.94</v>
      </c>
      <c r="T216" s="149"/>
      <c r="U216" s="149"/>
      <c r="V216" s="35"/>
      <c r="W216" s="159"/>
      <c r="X216" s="149"/>
      <c r="Y216" s="149"/>
      <c r="Z216" s="10"/>
      <c r="AA216" s="149"/>
      <c r="AB216" s="149"/>
      <c r="AC216" s="15"/>
      <c r="AD216" s="15"/>
      <c r="AE216" s="149"/>
      <c r="AF216" s="159"/>
      <c r="AG216" s="159"/>
      <c r="AH216" s="159"/>
      <c r="AI216" s="159"/>
      <c r="AJ216" s="15"/>
      <c r="AK216" s="174"/>
      <c r="AL216" s="144"/>
      <c r="AM216" s="67">
        <v>0</v>
      </c>
    </row>
    <row r="217" spans="1:39" ht="15" thickBot="1" x14ac:dyDescent="0.4">
      <c r="A217" s="36">
        <v>3437</v>
      </c>
      <c r="B217" s="65" t="s">
        <v>256</v>
      </c>
      <c r="C217" s="42">
        <v>1325762</v>
      </c>
      <c r="D217" s="129">
        <v>0</v>
      </c>
      <c r="E217" s="10">
        <v>1325762</v>
      </c>
      <c r="F217" s="42">
        <v>1090216</v>
      </c>
      <c r="G217" s="42">
        <v>0</v>
      </c>
      <c r="H217" s="15">
        <v>1090216</v>
      </c>
      <c r="I217" s="15">
        <v>235546</v>
      </c>
      <c r="J217" s="42">
        <v>1034238.4</v>
      </c>
      <c r="K217" s="42">
        <v>150069.65</v>
      </c>
      <c r="L217" s="42">
        <v>37056</v>
      </c>
      <c r="M217" s="42">
        <v>0</v>
      </c>
      <c r="N217" s="42">
        <v>0</v>
      </c>
      <c r="O217" s="42"/>
      <c r="P217" s="15">
        <v>-985818.05</v>
      </c>
      <c r="Q217" s="148"/>
      <c r="R217" s="149"/>
      <c r="S217" s="132">
        <v>1221364.05</v>
      </c>
      <c r="T217" s="152"/>
      <c r="U217" s="152"/>
      <c r="V217" s="35"/>
      <c r="W217" s="159"/>
      <c r="X217" s="149"/>
      <c r="Y217" s="149"/>
      <c r="Z217" s="10"/>
      <c r="AA217" s="149"/>
      <c r="AB217" s="149"/>
      <c r="AC217" s="15"/>
      <c r="AD217" s="15"/>
      <c r="AE217" s="149"/>
      <c r="AF217" s="159"/>
      <c r="AG217" s="159"/>
      <c r="AH217" s="159"/>
      <c r="AI217" s="159"/>
      <c r="AJ217" s="15"/>
      <c r="AK217" s="174"/>
      <c r="AL217" s="144"/>
      <c r="AM217" s="67">
        <v>235546</v>
      </c>
    </row>
    <row r="218" spans="1:39" ht="15" thickBot="1" x14ac:dyDescent="0.4">
      <c r="A218" s="36">
        <v>3444</v>
      </c>
      <c r="B218" s="65" t="s">
        <v>257</v>
      </c>
      <c r="C218" s="42">
        <v>725304</v>
      </c>
      <c r="D218" s="129">
        <v>0</v>
      </c>
      <c r="E218" s="10">
        <v>725304</v>
      </c>
      <c r="F218" s="42">
        <v>1630042</v>
      </c>
      <c r="G218" s="42">
        <v>0</v>
      </c>
      <c r="H218" s="15">
        <v>1630042</v>
      </c>
      <c r="I218" s="15">
        <v>-904738</v>
      </c>
      <c r="J218" s="42">
        <v>455031.9</v>
      </c>
      <c r="K218" s="42">
        <v>84994</v>
      </c>
      <c r="L218" s="42">
        <v>0</v>
      </c>
      <c r="M218" s="42">
        <v>0</v>
      </c>
      <c r="N218" s="42">
        <v>0</v>
      </c>
      <c r="O218" s="42"/>
      <c r="P218" s="15">
        <v>-1444763.9</v>
      </c>
      <c r="Q218" s="148"/>
      <c r="R218" s="149"/>
      <c r="S218" s="132">
        <v>1444763.9</v>
      </c>
      <c r="T218" s="152"/>
      <c r="U218" s="152"/>
      <c r="V218" s="35"/>
      <c r="W218" s="159"/>
      <c r="X218" s="149"/>
      <c r="Y218" s="149"/>
      <c r="Z218" s="10"/>
      <c r="AA218" s="149"/>
      <c r="AB218" s="149"/>
      <c r="AC218" s="15"/>
      <c r="AD218" s="15"/>
      <c r="AE218" s="149"/>
      <c r="AF218" s="159"/>
      <c r="AG218" s="159"/>
      <c r="AH218" s="159"/>
      <c r="AI218" s="159"/>
      <c r="AJ218" s="15"/>
      <c r="AK218" s="174"/>
      <c r="AL218" s="144"/>
      <c r="AM218" s="67">
        <v>0</v>
      </c>
    </row>
    <row r="219" spans="1:39" ht="15" thickBot="1" x14ac:dyDescent="0.4">
      <c r="A219" s="36">
        <v>3479</v>
      </c>
      <c r="B219" s="65" t="s">
        <v>258</v>
      </c>
      <c r="C219" s="42">
        <v>673966</v>
      </c>
      <c r="D219" s="129">
        <v>0</v>
      </c>
      <c r="E219" s="10">
        <v>673966</v>
      </c>
      <c r="F219" s="42">
        <v>616905</v>
      </c>
      <c r="G219" s="42">
        <v>8224</v>
      </c>
      <c r="H219" s="15">
        <v>625129</v>
      </c>
      <c r="I219" s="15">
        <v>48837</v>
      </c>
      <c r="J219" s="42">
        <v>626255.30000000005</v>
      </c>
      <c r="K219" s="42">
        <v>407217</v>
      </c>
      <c r="L219" s="42">
        <v>46320</v>
      </c>
      <c r="M219" s="42">
        <v>0</v>
      </c>
      <c r="N219" s="42">
        <v>0</v>
      </c>
      <c r="O219" s="42"/>
      <c r="P219" s="15">
        <v>-1030955.3</v>
      </c>
      <c r="Q219" s="148">
        <v>123770</v>
      </c>
      <c r="R219" s="149">
        <v>139990</v>
      </c>
      <c r="S219" s="132">
        <v>195986</v>
      </c>
      <c r="T219" s="152">
        <v>494</v>
      </c>
      <c r="U219" s="152">
        <v>309</v>
      </c>
      <c r="V219" s="35">
        <v>432</v>
      </c>
      <c r="W219" s="159"/>
      <c r="X219" s="149"/>
      <c r="Y219" s="149"/>
      <c r="Z219" s="10"/>
      <c r="AA219" s="149">
        <v>616795.80000000005</v>
      </c>
      <c r="AB219" s="149"/>
      <c r="AC219" s="15"/>
      <c r="AD219" s="15"/>
      <c r="AE219" s="149"/>
      <c r="AF219" s="159"/>
      <c r="AG219" s="159"/>
      <c r="AH219" s="159"/>
      <c r="AI219" s="159"/>
      <c r="AJ219" s="15">
        <v>2015.5</v>
      </c>
      <c r="AK219" s="174"/>
      <c r="AL219" s="144"/>
      <c r="AM219" s="67">
        <v>48837</v>
      </c>
    </row>
    <row r="220" spans="1:39" ht="15" thickBot="1" x14ac:dyDescent="0.4">
      <c r="A220" s="36">
        <v>3484</v>
      </c>
      <c r="B220" s="65" t="s">
        <v>8</v>
      </c>
      <c r="C220" s="42">
        <v>109999</v>
      </c>
      <c r="D220" s="129">
        <v>0</v>
      </c>
      <c r="E220" s="10">
        <v>109999</v>
      </c>
      <c r="F220" s="42">
        <v>285236</v>
      </c>
      <c r="G220" s="42">
        <v>0</v>
      </c>
      <c r="H220" s="15">
        <v>285236</v>
      </c>
      <c r="I220" s="15">
        <v>-175237</v>
      </c>
      <c r="J220" s="42">
        <v>0</v>
      </c>
      <c r="K220" s="42">
        <v>0</v>
      </c>
      <c r="L220" s="42">
        <v>0</v>
      </c>
      <c r="M220" s="42">
        <v>0</v>
      </c>
      <c r="N220" s="42">
        <v>0</v>
      </c>
      <c r="O220" s="42"/>
      <c r="P220" s="15">
        <v>-175237</v>
      </c>
      <c r="Q220" s="148"/>
      <c r="R220" s="149"/>
      <c r="S220" s="132">
        <v>0</v>
      </c>
      <c r="T220" s="152"/>
      <c r="U220" s="152"/>
      <c r="V220" s="35"/>
      <c r="W220" s="149">
        <v>7710</v>
      </c>
      <c r="X220" s="149">
        <v>17435</v>
      </c>
      <c r="Y220" s="149">
        <v>16957</v>
      </c>
      <c r="Z220" s="10">
        <v>17287.62</v>
      </c>
      <c r="AA220" s="149">
        <v>102396</v>
      </c>
      <c r="AB220" s="149">
        <v>2940</v>
      </c>
      <c r="AC220" s="15"/>
      <c r="AD220" s="10"/>
      <c r="AE220" s="159">
        <v>1169.54</v>
      </c>
      <c r="AF220" s="159"/>
      <c r="AG220" s="159">
        <v>1130</v>
      </c>
      <c r="AH220" s="159">
        <v>3642.29</v>
      </c>
      <c r="AI220" s="159"/>
      <c r="AJ220" s="15">
        <v>4569.55</v>
      </c>
      <c r="AK220" s="174"/>
      <c r="AL220" s="144"/>
      <c r="AM220" s="94">
        <v>0</v>
      </c>
    </row>
    <row r="221" spans="1:39" ht="15" thickBot="1" x14ac:dyDescent="0.4">
      <c r="A221" s="36">
        <v>3500</v>
      </c>
      <c r="B221" s="65" t="s">
        <v>259</v>
      </c>
      <c r="C221" s="42">
        <v>5983737</v>
      </c>
      <c r="D221" s="129">
        <v>0</v>
      </c>
      <c r="E221" s="10">
        <v>5983737</v>
      </c>
      <c r="F221" s="42">
        <v>1339898</v>
      </c>
      <c r="G221" s="42">
        <v>0</v>
      </c>
      <c r="H221" s="15">
        <v>1339898</v>
      </c>
      <c r="I221" s="15">
        <v>4643839</v>
      </c>
      <c r="J221" s="42">
        <v>771150.65</v>
      </c>
      <c r="K221" s="42">
        <v>0</v>
      </c>
      <c r="L221" s="42">
        <v>0</v>
      </c>
      <c r="M221" s="42">
        <v>30395.88</v>
      </c>
      <c r="N221" s="42">
        <v>0</v>
      </c>
      <c r="O221" s="42"/>
      <c r="P221" s="15">
        <v>3842292.47</v>
      </c>
      <c r="Q221" s="148"/>
      <c r="R221" s="149"/>
      <c r="S221" s="132">
        <v>801546.53</v>
      </c>
      <c r="T221" s="149"/>
      <c r="U221" s="152"/>
      <c r="V221" s="35"/>
      <c r="W221" s="159"/>
      <c r="X221" s="149"/>
      <c r="Y221" s="149"/>
      <c r="Z221" s="10"/>
      <c r="AA221" s="149"/>
      <c r="AB221" s="149"/>
      <c r="AC221" s="15"/>
      <c r="AD221" s="15"/>
      <c r="AE221" s="149"/>
      <c r="AF221" s="159"/>
      <c r="AG221" s="159"/>
      <c r="AH221" s="159"/>
      <c r="AI221" s="159"/>
      <c r="AJ221" s="15"/>
      <c r="AK221" s="174"/>
      <c r="AL221" s="144"/>
      <c r="AM221" s="89">
        <v>4643839</v>
      </c>
    </row>
    <row r="222" spans="1:39" ht="15" thickBot="1" x14ac:dyDescent="0.4">
      <c r="A222" s="36">
        <v>3528</v>
      </c>
      <c r="B222" s="65" t="s">
        <v>260</v>
      </c>
      <c r="C222" s="42">
        <v>1050038</v>
      </c>
      <c r="D222" s="129">
        <v>0</v>
      </c>
      <c r="E222" s="10">
        <v>1050038</v>
      </c>
      <c r="F222" s="42">
        <v>619406</v>
      </c>
      <c r="G222" s="42">
        <v>0</v>
      </c>
      <c r="H222" s="15">
        <v>619406</v>
      </c>
      <c r="I222" s="15">
        <v>430632</v>
      </c>
      <c r="J222" s="42">
        <v>121785.5</v>
      </c>
      <c r="K222" s="42">
        <v>45766</v>
      </c>
      <c r="L222" s="42">
        <v>50952</v>
      </c>
      <c r="M222" s="42">
        <v>0</v>
      </c>
      <c r="N222" s="42">
        <v>0</v>
      </c>
      <c r="O222" s="42"/>
      <c r="P222" s="15">
        <v>212128.5</v>
      </c>
      <c r="Q222" s="148"/>
      <c r="R222" s="149"/>
      <c r="S222" s="132">
        <v>218503.5</v>
      </c>
      <c r="T222" s="152"/>
      <c r="U222" s="152"/>
      <c r="V222" s="35"/>
      <c r="W222" s="159"/>
      <c r="X222" s="149"/>
      <c r="Y222" s="149"/>
      <c r="Z222" s="10"/>
      <c r="AA222" s="149"/>
      <c r="AB222" s="149"/>
      <c r="AC222" s="15"/>
      <c r="AD222" s="15"/>
      <c r="AE222" s="149"/>
      <c r="AF222" s="159"/>
      <c r="AG222" s="159"/>
      <c r="AH222" s="159"/>
      <c r="AI222" s="159"/>
      <c r="AJ222" s="15"/>
      <c r="AK222" s="174"/>
      <c r="AL222" s="144"/>
      <c r="AM222" s="89">
        <v>430632</v>
      </c>
    </row>
    <row r="223" spans="1:39" ht="15" thickBot="1" x14ac:dyDescent="0.4">
      <c r="A223" s="36">
        <v>3549</v>
      </c>
      <c r="B223" s="65" t="s">
        <v>261</v>
      </c>
      <c r="C223" s="42">
        <v>285565</v>
      </c>
      <c r="D223" s="129">
        <v>46713</v>
      </c>
      <c r="E223" s="10">
        <v>332278</v>
      </c>
      <c r="F223" s="42">
        <v>1470887</v>
      </c>
      <c r="G223" s="42">
        <v>0</v>
      </c>
      <c r="H223" s="15">
        <v>1470887</v>
      </c>
      <c r="I223" s="15">
        <v>-1138609</v>
      </c>
      <c r="J223" s="42">
        <v>510343.37</v>
      </c>
      <c r="K223" s="42">
        <v>242812</v>
      </c>
      <c r="L223" s="42">
        <v>127843.2</v>
      </c>
      <c r="M223" s="42">
        <v>0</v>
      </c>
      <c r="N223" s="42">
        <v>0</v>
      </c>
      <c r="O223" s="42"/>
      <c r="P223" s="15">
        <v>-2019607.57</v>
      </c>
      <c r="Q223" s="148"/>
      <c r="R223" s="149"/>
      <c r="S223" s="132">
        <v>2019607.57</v>
      </c>
      <c r="T223" s="152"/>
      <c r="U223" s="152"/>
      <c r="V223" s="35"/>
      <c r="W223" s="159"/>
      <c r="X223" s="149"/>
      <c r="Y223" s="149"/>
      <c r="Z223" s="10"/>
      <c r="AA223" s="149"/>
      <c r="AB223" s="149"/>
      <c r="AC223" s="15"/>
      <c r="AD223" s="15"/>
      <c r="AE223" s="149"/>
      <c r="AF223" s="159"/>
      <c r="AG223" s="159"/>
      <c r="AH223" s="159"/>
      <c r="AI223" s="159"/>
      <c r="AJ223" s="15"/>
      <c r="AK223" s="174"/>
      <c r="AL223" s="144"/>
      <c r="AM223" s="89">
        <v>0</v>
      </c>
    </row>
    <row r="224" spans="1:39" ht="15" thickBot="1" x14ac:dyDescent="0.4">
      <c r="A224" s="90">
        <v>3612</v>
      </c>
      <c r="B224" s="91" t="s">
        <v>262</v>
      </c>
      <c r="C224" s="42">
        <v>3141537</v>
      </c>
      <c r="D224" s="129">
        <v>0</v>
      </c>
      <c r="E224" s="92">
        <v>3141537</v>
      </c>
      <c r="F224" s="42">
        <v>3283294</v>
      </c>
      <c r="G224" s="42">
        <v>0</v>
      </c>
      <c r="H224" s="93">
        <v>3283294</v>
      </c>
      <c r="I224" s="93">
        <v>-141757</v>
      </c>
      <c r="J224" s="42">
        <v>198345</v>
      </c>
      <c r="K224" s="42">
        <v>13076</v>
      </c>
      <c r="L224" s="42">
        <v>9264</v>
      </c>
      <c r="M224" s="42">
        <v>0</v>
      </c>
      <c r="N224" s="42">
        <v>9948</v>
      </c>
      <c r="O224" s="42"/>
      <c r="P224" s="15">
        <v>-372390</v>
      </c>
      <c r="Q224" s="148"/>
      <c r="R224" s="155"/>
      <c r="S224" s="132">
        <v>372390</v>
      </c>
      <c r="T224" s="163"/>
      <c r="U224" s="163"/>
      <c r="V224" s="110"/>
      <c r="W224" s="161"/>
      <c r="X224" s="155"/>
      <c r="Y224" s="155"/>
      <c r="Z224" s="92"/>
      <c r="AA224" s="155"/>
      <c r="AB224" s="155"/>
      <c r="AC224" s="93"/>
      <c r="AD224" s="93"/>
      <c r="AE224" s="155"/>
      <c r="AF224" s="161"/>
      <c r="AG224" s="161"/>
      <c r="AH224" s="161"/>
      <c r="AI224" s="161"/>
      <c r="AJ224" s="93"/>
      <c r="AK224" s="174"/>
      <c r="AL224" s="145"/>
      <c r="AM224" s="89">
        <v>0</v>
      </c>
    </row>
    <row r="225" spans="1:39" ht="15" thickBot="1" x14ac:dyDescent="0.4">
      <c r="A225" s="117">
        <v>3619</v>
      </c>
      <c r="B225" s="95" t="s">
        <v>263</v>
      </c>
      <c r="C225" s="42">
        <v>21269899</v>
      </c>
      <c r="D225" s="129">
        <v>0</v>
      </c>
      <c r="E225" s="10">
        <v>21269899</v>
      </c>
      <c r="F225" s="42">
        <v>45761031</v>
      </c>
      <c r="G225" s="42">
        <v>529848</v>
      </c>
      <c r="H225" s="15">
        <v>46290879</v>
      </c>
      <c r="I225" s="93">
        <v>-25020980</v>
      </c>
      <c r="J225" s="42">
        <v>0</v>
      </c>
      <c r="K225" s="42">
        <v>8373316.8099999996</v>
      </c>
      <c r="L225" s="42">
        <v>157488</v>
      </c>
      <c r="M225" s="42">
        <v>159578.37</v>
      </c>
      <c r="N225" s="42">
        <v>288032</v>
      </c>
      <c r="O225" s="42"/>
      <c r="P225" s="15">
        <v>-33999395.18</v>
      </c>
      <c r="Q225" s="148"/>
      <c r="R225" s="149"/>
      <c r="S225" s="132">
        <v>33999395.18</v>
      </c>
      <c r="T225" s="152"/>
      <c r="U225" s="152"/>
      <c r="V225" s="10"/>
      <c r="W225" s="159"/>
      <c r="X225" s="149"/>
      <c r="Y225" s="149"/>
      <c r="Z225" s="10"/>
      <c r="AA225" s="149"/>
      <c r="AB225" s="149"/>
      <c r="AC225" s="15"/>
      <c r="AD225" s="15"/>
      <c r="AE225" s="149"/>
      <c r="AF225" s="159"/>
      <c r="AG225" s="159"/>
      <c r="AH225" s="159"/>
      <c r="AI225" s="159"/>
      <c r="AJ225" s="15"/>
      <c r="AK225" s="174"/>
      <c r="AL225" s="146"/>
      <c r="AM225" s="89">
        <v>0</v>
      </c>
    </row>
    <row r="226" spans="1:39" ht="15" thickBot="1" x14ac:dyDescent="0.4">
      <c r="A226" s="117">
        <v>3633</v>
      </c>
      <c r="B226" s="95" t="s">
        <v>264</v>
      </c>
      <c r="C226" s="42">
        <v>809402</v>
      </c>
      <c r="D226" s="129">
        <v>0</v>
      </c>
      <c r="E226" s="10">
        <v>809402</v>
      </c>
      <c r="F226" s="42">
        <v>368459</v>
      </c>
      <c r="G226" s="42">
        <v>0</v>
      </c>
      <c r="H226" s="15">
        <v>368459</v>
      </c>
      <c r="I226" s="93">
        <v>440943</v>
      </c>
      <c r="J226" s="42">
        <v>93681</v>
      </c>
      <c r="K226" s="42">
        <v>0</v>
      </c>
      <c r="L226" s="42">
        <v>0</v>
      </c>
      <c r="M226" s="42">
        <v>0</v>
      </c>
      <c r="N226" s="42">
        <v>12509</v>
      </c>
      <c r="O226" s="42"/>
      <c r="P226" s="15">
        <v>334753</v>
      </c>
      <c r="Q226" s="148"/>
      <c r="R226" s="149"/>
      <c r="S226" s="132">
        <v>106190</v>
      </c>
      <c r="T226" s="152"/>
      <c r="U226" s="152"/>
      <c r="V226" s="10"/>
      <c r="W226" s="159"/>
      <c r="X226" s="149"/>
      <c r="Y226" s="149"/>
      <c r="Z226" s="10"/>
      <c r="AA226" s="149"/>
      <c r="AB226" s="149"/>
      <c r="AC226" s="15"/>
      <c r="AD226" s="15"/>
      <c r="AE226" s="149"/>
      <c r="AF226" s="159"/>
      <c r="AG226" s="159"/>
      <c r="AH226" s="159"/>
      <c r="AI226" s="159"/>
      <c r="AJ226" s="15"/>
      <c r="AK226" s="174"/>
      <c r="AL226" s="146"/>
      <c r="AM226" s="89">
        <v>440943</v>
      </c>
    </row>
    <row r="227" spans="1:39" ht="15" thickBot="1" x14ac:dyDescent="0.4">
      <c r="A227" s="117">
        <v>3640</v>
      </c>
      <c r="B227" s="95" t="s">
        <v>265</v>
      </c>
      <c r="C227" s="42">
        <v>912528</v>
      </c>
      <c r="D227" s="129">
        <v>0</v>
      </c>
      <c r="E227" s="10">
        <v>912528</v>
      </c>
      <c r="F227" s="42">
        <v>946714</v>
      </c>
      <c r="G227" s="42">
        <v>0</v>
      </c>
      <c r="H227" s="15">
        <v>946714</v>
      </c>
      <c r="I227" s="15">
        <v>-34186</v>
      </c>
      <c r="J227" s="42">
        <v>0</v>
      </c>
      <c r="K227" s="42">
        <v>0</v>
      </c>
      <c r="L227" s="42">
        <v>0</v>
      </c>
      <c r="M227" s="42">
        <v>0</v>
      </c>
      <c r="N227" s="42">
        <v>0</v>
      </c>
      <c r="O227" s="42"/>
      <c r="P227" s="15">
        <v>-34186</v>
      </c>
      <c r="Q227" s="148"/>
      <c r="R227" s="149"/>
      <c r="S227" s="132">
        <v>0</v>
      </c>
      <c r="T227" s="152">
        <v>404</v>
      </c>
      <c r="U227" s="152">
        <v>253</v>
      </c>
      <c r="V227" s="10">
        <v>353</v>
      </c>
      <c r="W227" s="159"/>
      <c r="X227" s="149"/>
      <c r="Y227" s="149"/>
      <c r="Z227" s="10">
        <v>33176</v>
      </c>
      <c r="AA227" s="149"/>
      <c r="AB227" s="149"/>
      <c r="AC227" s="15"/>
      <c r="AD227" s="15"/>
      <c r="AE227" s="149"/>
      <c r="AF227" s="159"/>
      <c r="AG227" s="159"/>
      <c r="AH227" s="159"/>
      <c r="AI227" s="159"/>
      <c r="AJ227" s="15"/>
      <c r="AK227" s="174"/>
      <c r="AL227" s="144"/>
      <c r="AM227" s="89">
        <v>0</v>
      </c>
    </row>
    <row r="228" spans="1:39" ht="15" thickBot="1" x14ac:dyDescent="0.4">
      <c r="A228" s="36">
        <v>3661</v>
      </c>
      <c r="B228" s="65" t="s">
        <v>266</v>
      </c>
      <c r="C228" s="42">
        <v>1387502</v>
      </c>
      <c r="D228" s="129">
        <v>0</v>
      </c>
      <c r="E228" s="35">
        <v>1387502</v>
      </c>
      <c r="F228" s="42">
        <v>676916</v>
      </c>
      <c r="G228" s="42">
        <v>0</v>
      </c>
      <c r="H228" s="34">
        <v>676916</v>
      </c>
      <c r="I228" s="34">
        <v>710586</v>
      </c>
      <c r="J228" s="42">
        <v>120170</v>
      </c>
      <c r="K228" s="42">
        <v>0</v>
      </c>
      <c r="L228" s="42">
        <v>0</v>
      </c>
      <c r="M228" s="42">
        <v>0</v>
      </c>
      <c r="N228" s="42">
        <v>0</v>
      </c>
      <c r="O228" s="42"/>
      <c r="P228" s="15">
        <v>590416</v>
      </c>
      <c r="Q228" s="148"/>
      <c r="R228" s="148"/>
      <c r="S228" s="132">
        <v>120170</v>
      </c>
      <c r="T228" s="151"/>
      <c r="U228" s="151"/>
      <c r="V228" s="35"/>
      <c r="W228" s="160"/>
      <c r="X228" s="148"/>
      <c r="Y228" s="148"/>
      <c r="Z228" s="35"/>
      <c r="AA228" s="148"/>
      <c r="AB228" s="148"/>
      <c r="AC228" s="34"/>
      <c r="AD228" s="34"/>
      <c r="AE228" s="148"/>
      <c r="AF228" s="160"/>
      <c r="AG228" s="160"/>
      <c r="AH228" s="160"/>
      <c r="AI228" s="160"/>
      <c r="AJ228" s="34"/>
      <c r="AK228" s="174"/>
      <c r="AL228" s="143"/>
      <c r="AM228" s="96">
        <v>710586</v>
      </c>
    </row>
    <row r="229" spans="1:39" ht="15" thickBot="1" x14ac:dyDescent="0.4">
      <c r="A229" s="130">
        <v>3668</v>
      </c>
      <c r="B229" s="131" t="s">
        <v>267</v>
      </c>
      <c r="C229" s="42">
        <v>701921</v>
      </c>
      <c r="D229" s="129">
        <v>0</v>
      </c>
      <c r="E229" s="10">
        <v>701921</v>
      </c>
      <c r="F229" s="42">
        <v>624500</v>
      </c>
      <c r="G229" s="42">
        <v>0</v>
      </c>
      <c r="H229" s="15">
        <v>624500</v>
      </c>
      <c r="I229" s="15">
        <v>77421</v>
      </c>
      <c r="J229" s="42">
        <v>98720.4</v>
      </c>
      <c r="K229" s="42">
        <v>0</v>
      </c>
      <c r="L229" s="42">
        <v>0</v>
      </c>
      <c r="M229" s="42">
        <v>0</v>
      </c>
      <c r="N229" s="42">
        <v>0</v>
      </c>
      <c r="O229" s="42"/>
      <c r="P229" s="15">
        <v>-21299.4</v>
      </c>
      <c r="Q229" s="149"/>
      <c r="R229" s="149"/>
      <c r="S229" s="132">
        <v>98720.4</v>
      </c>
      <c r="T229" s="152"/>
      <c r="U229" s="152"/>
      <c r="V229" s="10"/>
      <c r="W229" s="159"/>
      <c r="X229" s="149"/>
      <c r="Y229" s="149"/>
      <c r="Z229" s="10"/>
      <c r="AA229" s="149"/>
      <c r="AB229" s="149"/>
      <c r="AC229" s="15"/>
      <c r="AD229" s="15"/>
      <c r="AE229" s="149"/>
      <c r="AF229" s="159"/>
      <c r="AG229" s="159"/>
      <c r="AH229" s="159"/>
      <c r="AI229" s="159"/>
      <c r="AJ229" s="15"/>
      <c r="AK229" s="174"/>
      <c r="AL229" s="144"/>
      <c r="AM229" s="96">
        <v>77421</v>
      </c>
    </row>
    <row r="230" spans="1:39" ht="15" thickBot="1" x14ac:dyDescent="0.4">
      <c r="A230" s="36">
        <v>3675</v>
      </c>
      <c r="B230" s="65" t="s">
        <v>268</v>
      </c>
      <c r="C230" s="42">
        <v>4395934</v>
      </c>
      <c r="D230" s="129">
        <v>0</v>
      </c>
      <c r="E230" s="35">
        <v>4395934</v>
      </c>
      <c r="F230" s="42">
        <v>1105139</v>
      </c>
      <c r="G230" s="42">
        <v>15125</v>
      </c>
      <c r="H230" s="34">
        <v>1120264</v>
      </c>
      <c r="I230" s="34">
        <v>3275670</v>
      </c>
      <c r="J230" s="42">
        <v>123723.5</v>
      </c>
      <c r="K230" s="42">
        <v>52304</v>
      </c>
      <c r="L230" s="42">
        <v>138960</v>
      </c>
      <c r="M230" s="42">
        <v>7598.97</v>
      </c>
      <c r="N230" s="42">
        <v>7408</v>
      </c>
      <c r="O230" s="42"/>
      <c r="P230" s="34">
        <v>2945675.53</v>
      </c>
      <c r="Q230" s="148"/>
      <c r="R230" s="148"/>
      <c r="S230" s="132">
        <v>329994.46999999997</v>
      </c>
      <c r="T230" s="151"/>
      <c r="U230" s="151"/>
      <c r="V230" s="35"/>
      <c r="W230" s="160"/>
      <c r="X230" s="148"/>
      <c r="Y230" s="148"/>
      <c r="Z230" s="35"/>
      <c r="AA230" s="148"/>
      <c r="AB230" s="148"/>
      <c r="AC230" s="34"/>
      <c r="AD230" s="34"/>
      <c r="AE230" s="148"/>
      <c r="AF230" s="160"/>
      <c r="AG230" s="160"/>
      <c r="AH230" s="160"/>
      <c r="AI230" s="160"/>
      <c r="AJ230" s="34"/>
      <c r="AK230" s="174"/>
      <c r="AL230" s="143"/>
      <c r="AM230" s="88">
        <v>3275670</v>
      </c>
    </row>
    <row r="231" spans="1:39" ht="15" thickBot="1" x14ac:dyDescent="0.4">
      <c r="A231" s="130">
        <v>3682</v>
      </c>
      <c r="B231" s="131" t="s">
        <v>269</v>
      </c>
      <c r="C231" s="42">
        <v>1072665</v>
      </c>
      <c r="D231" s="129">
        <v>0</v>
      </c>
      <c r="E231" s="10">
        <v>1072665</v>
      </c>
      <c r="F231" s="42">
        <v>1740423</v>
      </c>
      <c r="G231" s="42">
        <v>0</v>
      </c>
      <c r="H231" s="15">
        <v>1740423</v>
      </c>
      <c r="I231" s="15">
        <v>-667758</v>
      </c>
      <c r="J231" s="42">
        <v>42641</v>
      </c>
      <c r="K231" s="42">
        <v>0</v>
      </c>
      <c r="L231" s="42">
        <v>0</v>
      </c>
      <c r="M231" s="42">
        <v>0</v>
      </c>
      <c r="N231" s="42">
        <v>0</v>
      </c>
      <c r="O231" s="42"/>
      <c r="P231" s="15">
        <v>-710399</v>
      </c>
      <c r="Q231" s="149"/>
      <c r="R231" s="149"/>
      <c r="S231" s="132">
        <v>710399</v>
      </c>
      <c r="T231" s="152"/>
      <c r="U231" s="152"/>
      <c r="V231" s="10"/>
      <c r="W231" s="159"/>
      <c r="X231" s="149"/>
      <c r="Y231" s="149"/>
      <c r="Z231" s="10"/>
      <c r="AA231" s="149"/>
      <c r="AB231" s="149"/>
      <c r="AC231" s="15"/>
      <c r="AD231" s="15"/>
      <c r="AE231" s="149"/>
      <c r="AF231" s="159"/>
      <c r="AG231" s="159"/>
      <c r="AH231" s="159"/>
      <c r="AI231" s="159"/>
      <c r="AJ231" s="15"/>
      <c r="AK231" s="174"/>
      <c r="AL231" s="144"/>
      <c r="AM231" s="142">
        <v>0</v>
      </c>
    </row>
    <row r="232" spans="1:39" ht="15.5" customHeight="1" thickBot="1" x14ac:dyDescent="0.4">
      <c r="A232" s="36">
        <v>3689</v>
      </c>
      <c r="B232" s="65" t="s">
        <v>270</v>
      </c>
      <c r="C232" s="42">
        <v>598125</v>
      </c>
      <c r="D232" s="129">
        <v>0</v>
      </c>
      <c r="E232" s="35">
        <v>598125</v>
      </c>
      <c r="F232" s="42">
        <v>1482212</v>
      </c>
      <c r="G232" s="42">
        <v>0</v>
      </c>
      <c r="H232" s="34">
        <v>1482212</v>
      </c>
      <c r="I232" s="34">
        <v>-884087</v>
      </c>
      <c r="J232" s="42">
        <v>95812.9</v>
      </c>
      <c r="K232" s="42">
        <v>39228</v>
      </c>
      <c r="L232" s="42">
        <v>0</v>
      </c>
      <c r="M232" s="22">
        <v>0</v>
      </c>
      <c r="N232" s="22">
        <v>0</v>
      </c>
      <c r="O232" s="22"/>
      <c r="P232" s="34">
        <v>-1019127.9</v>
      </c>
      <c r="Q232" s="148"/>
      <c r="R232" s="148">
        <v>36245.9</v>
      </c>
      <c r="S232" s="132">
        <v>971620</v>
      </c>
      <c r="T232" s="151"/>
      <c r="U232" s="151"/>
      <c r="V232" s="35"/>
      <c r="W232" s="160"/>
      <c r="X232" s="148"/>
      <c r="Y232" s="148"/>
      <c r="Z232" s="35">
        <v>11262</v>
      </c>
      <c r="AA232" s="148"/>
      <c r="AB232" s="148"/>
      <c r="AC232" s="34"/>
      <c r="AD232" s="34"/>
      <c r="AE232" s="148"/>
      <c r="AF232" s="160"/>
      <c r="AG232" s="160"/>
      <c r="AH232" s="160"/>
      <c r="AI232" s="160"/>
      <c r="AJ232" s="34"/>
      <c r="AK232" s="11"/>
      <c r="AL232" s="143"/>
      <c r="AM232" s="89">
        <v>0</v>
      </c>
    </row>
    <row r="233" spans="1:39" ht="15" thickBot="1" x14ac:dyDescent="0.4">
      <c r="A233" s="36">
        <v>3696</v>
      </c>
      <c r="B233" s="65" t="s">
        <v>271</v>
      </c>
      <c r="C233" s="42">
        <v>352594</v>
      </c>
      <c r="D233" s="129">
        <v>0</v>
      </c>
      <c r="E233" s="35">
        <v>352594</v>
      </c>
      <c r="F233" s="42">
        <v>601294</v>
      </c>
      <c r="G233" s="42">
        <v>0</v>
      </c>
      <c r="H233" s="34">
        <v>601294</v>
      </c>
      <c r="I233" s="34">
        <v>-248700</v>
      </c>
      <c r="J233" s="42">
        <v>8399</v>
      </c>
      <c r="K233" s="42">
        <v>0</v>
      </c>
      <c r="L233" s="42">
        <v>4632</v>
      </c>
      <c r="M233" s="42">
        <v>0</v>
      </c>
      <c r="N233" s="42">
        <v>0</v>
      </c>
      <c r="O233" s="42"/>
      <c r="P233" s="34">
        <v>-261731</v>
      </c>
      <c r="Q233" s="148"/>
      <c r="R233" s="148"/>
      <c r="S233" s="41">
        <v>261731</v>
      </c>
      <c r="T233" s="151"/>
      <c r="U233" s="151"/>
      <c r="V233" s="35"/>
      <c r="W233" s="160"/>
      <c r="X233" s="148"/>
      <c r="Y233" s="148"/>
      <c r="Z233" s="35"/>
      <c r="AA233" s="148"/>
      <c r="AB233" s="148"/>
      <c r="AC233" s="34"/>
      <c r="AD233" s="34"/>
      <c r="AE233" s="148"/>
      <c r="AF233" s="160"/>
      <c r="AG233" s="160"/>
      <c r="AH233" s="160"/>
      <c r="AI233" s="160"/>
      <c r="AJ233" s="34"/>
      <c r="AK233" s="174"/>
      <c r="AL233" s="143"/>
      <c r="AM233" s="106">
        <v>0</v>
      </c>
    </row>
    <row r="234" spans="1:39" x14ac:dyDescent="0.35">
      <c r="A234" s="36">
        <v>3787</v>
      </c>
      <c r="B234" s="65" t="s">
        <v>272</v>
      </c>
      <c r="C234" s="42">
        <v>1639290</v>
      </c>
      <c r="D234" s="129">
        <v>0</v>
      </c>
      <c r="E234" s="35">
        <v>1639290</v>
      </c>
      <c r="F234" s="42">
        <v>1631101</v>
      </c>
      <c r="G234" s="42">
        <v>0</v>
      </c>
      <c r="H234" s="34">
        <v>1631101</v>
      </c>
      <c r="I234" s="34">
        <v>8189</v>
      </c>
      <c r="J234" s="42">
        <v>176687.69</v>
      </c>
      <c r="K234" s="42">
        <v>21475</v>
      </c>
      <c r="L234" s="42">
        <v>0</v>
      </c>
      <c r="M234" s="42">
        <v>0</v>
      </c>
      <c r="N234" s="42">
        <v>0</v>
      </c>
      <c r="O234" s="42"/>
      <c r="P234" s="34">
        <v>-189973.69</v>
      </c>
      <c r="Q234" s="148"/>
      <c r="R234" s="148"/>
      <c r="S234" s="41">
        <v>198162.69</v>
      </c>
      <c r="T234" s="151"/>
      <c r="U234" s="151"/>
      <c r="V234" s="35"/>
      <c r="W234" s="160"/>
      <c r="X234" s="148"/>
      <c r="Y234" s="148"/>
      <c r="Z234" s="35"/>
      <c r="AA234" s="148"/>
      <c r="AB234" s="148"/>
      <c r="AC234" s="34"/>
      <c r="AD234" s="34"/>
      <c r="AE234" s="148"/>
      <c r="AF234" s="160"/>
      <c r="AG234" s="160"/>
      <c r="AH234" s="160"/>
      <c r="AI234" s="160"/>
      <c r="AJ234" s="34"/>
      <c r="AK234" s="174"/>
      <c r="AL234" s="143"/>
      <c r="AM234" s="88">
        <v>8189</v>
      </c>
    </row>
    <row r="235" spans="1:39" ht="15" thickBot="1" x14ac:dyDescent="0.4">
      <c r="A235" s="36">
        <v>3794</v>
      </c>
      <c r="B235" s="65" t="s">
        <v>273</v>
      </c>
      <c r="C235" s="42">
        <v>965548</v>
      </c>
      <c r="D235" s="129">
        <v>0</v>
      </c>
      <c r="E235" s="35">
        <v>965548</v>
      </c>
      <c r="F235" s="42">
        <v>603402</v>
      </c>
      <c r="G235" s="42">
        <v>0</v>
      </c>
      <c r="H235" s="34">
        <v>603402</v>
      </c>
      <c r="I235" s="34">
        <v>362146</v>
      </c>
      <c r="J235" s="42">
        <v>167204.4</v>
      </c>
      <c r="K235" s="42">
        <v>73779</v>
      </c>
      <c r="L235" s="42">
        <v>18528</v>
      </c>
      <c r="M235" s="42">
        <v>0</v>
      </c>
      <c r="N235" s="42">
        <v>0</v>
      </c>
      <c r="O235" s="42"/>
      <c r="P235" s="15">
        <v>102634.6</v>
      </c>
      <c r="Q235" s="148"/>
      <c r="R235" s="148"/>
      <c r="S235" s="41">
        <v>259511.4</v>
      </c>
      <c r="T235" s="151"/>
      <c r="U235" s="151"/>
      <c r="V235" s="35"/>
      <c r="W235" s="160"/>
      <c r="X235" s="148"/>
      <c r="Y235" s="148"/>
      <c r="Z235" s="35"/>
      <c r="AA235" s="148"/>
      <c r="AB235" s="148"/>
      <c r="AC235" s="34"/>
      <c r="AD235" s="34"/>
      <c r="AE235" s="148"/>
      <c r="AF235" s="160"/>
      <c r="AG235" s="160"/>
      <c r="AH235" s="160"/>
      <c r="AI235" s="160"/>
      <c r="AJ235" s="34"/>
      <c r="AK235" s="174"/>
      <c r="AL235" s="143"/>
      <c r="AM235" s="106">
        <v>362146</v>
      </c>
    </row>
    <row r="236" spans="1:39" ht="15" thickBot="1" x14ac:dyDescent="0.4">
      <c r="A236" s="36">
        <v>3822</v>
      </c>
      <c r="B236" s="65" t="s">
        <v>274</v>
      </c>
      <c r="C236" s="42">
        <v>5077438</v>
      </c>
      <c r="D236" s="129">
        <v>0</v>
      </c>
      <c r="E236" s="35">
        <v>5077438</v>
      </c>
      <c r="F236" s="42">
        <v>2660274</v>
      </c>
      <c r="G236" s="42">
        <v>21300</v>
      </c>
      <c r="H236" s="34">
        <v>2681574</v>
      </c>
      <c r="I236" s="34">
        <v>2395864</v>
      </c>
      <c r="J236" s="42">
        <v>721912.6</v>
      </c>
      <c r="K236" s="42">
        <v>42396.6</v>
      </c>
      <c r="L236" s="42">
        <v>162120</v>
      </c>
      <c r="M236" s="42">
        <v>0</v>
      </c>
      <c r="N236" s="42">
        <v>0</v>
      </c>
      <c r="O236" s="42"/>
      <c r="P236" s="15">
        <v>1469434.8</v>
      </c>
      <c r="Q236" s="148"/>
      <c r="R236" s="148"/>
      <c r="S236" s="41">
        <v>926429.2</v>
      </c>
      <c r="T236" s="151"/>
      <c r="U236" s="151"/>
      <c r="V236" s="35"/>
      <c r="W236" s="160"/>
      <c r="X236" s="148"/>
      <c r="Y236" s="148"/>
      <c r="Z236" s="35"/>
      <c r="AA236" s="148"/>
      <c r="AB236" s="148"/>
      <c r="AC236" s="34"/>
      <c r="AD236" s="34"/>
      <c r="AE236" s="148"/>
      <c r="AF236" s="160"/>
      <c r="AG236" s="160"/>
      <c r="AH236" s="160"/>
      <c r="AI236" s="160"/>
      <c r="AJ236" s="34"/>
      <c r="AK236" s="174"/>
      <c r="AL236" s="143"/>
      <c r="AM236" s="89">
        <v>2395864</v>
      </c>
    </row>
    <row r="237" spans="1:39" ht="15" thickBot="1" x14ac:dyDescent="0.4">
      <c r="A237" s="36">
        <v>3857</v>
      </c>
      <c r="B237" s="65" t="s">
        <v>275</v>
      </c>
      <c r="C237" s="42">
        <v>1446566</v>
      </c>
      <c r="D237" s="129">
        <v>0</v>
      </c>
      <c r="E237" s="35">
        <v>1446566</v>
      </c>
      <c r="F237" s="42">
        <v>1005089</v>
      </c>
      <c r="G237" s="42">
        <v>16448</v>
      </c>
      <c r="H237" s="34">
        <v>1021537</v>
      </c>
      <c r="I237" s="34">
        <v>425029</v>
      </c>
      <c r="J237" s="42">
        <v>592004.87</v>
      </c>
      <c r="K237" s="42">
        <v>26152</v>
      </c>
      <c r="L237" s="42">
        <v>27792</v>
      </c>
      <c r="M237" s="42">
        <v>7598.97</v>
      </c>
      <c r="N237" s="42">
        <v>20880</v>
      </c>
      <c r="O237" s="42"/>
      <c r="P237" s="15">
        <v>-249398.84</v>
      </c>
      <c r="Q237" s="148"/>
      <c r="R237" s="148"/>
      <c r="S237" s="41">
        <v>674427.84</v>
      </c>
      <c r="T237" s="151"/>
      <c r="U237" s="151"/>
      <c r="V237" s="35"/>
      <c r="W237" s="160"/>
      <c r="X237" s="148"/>
      <c r="Y237" s="148"/>
      <c r="Z237" s="35"/>
      <c r="AA237" s="148"/>
      <c r="AB237" s="148"/>
      <c r="AC237" s="34"/>
      <c r="AD237" s="34"/>
      <c r="AE237" s="148"/>
      <c r="AF237" s="160"/>
      <c r="AG237" s="160"/>
      <c r="AH237" s="160"/>
      <c r="AI237" s="160"/>
      <c r="AJ237" s="34"/>
      <c r="AK237" s="174"/>
      <c r="AL237" s="143"/>
      <c r="AM237" s="89">
        <v>425029</v>
      </c>
    </row>
    <row r="238" spans="1:39" ht="15" thickBot="1" x14ac:dyDescent="0.4">
      <c r="A238" s="130">
        <v>3871</v>
      </c>
      <c r="B238" s="131" t="s">
        <v>276</v>
      </c>
      <c r="C238" s="42">
        <v>673540</v>
      </c>
      <c r="D238" s="129">
        <v>0</v>
      </c>
      <c r="E238" s="10">
        <v>673540</v>
      </c>
      <c r="F238" s="42">
        <v>666755</v>
      </c>
      <c r="G238" s="42">
        <v>0</v>
      </c>
      <c r="H238" s="15">
        <v>666755</v>
      </c>
      <c r="I238" s="15">
        <v>6785</v>
      </c>
      <c r="J238" s="42">
        <v>0</v>
      </c>
      <c r="K238" s="42">
        <v>0</v>
      </c>
      <c r="L238" s="42">
        <v>0</v>
      </c>
      <c r="M238" s="42">
        <v>7598.97</v>
      </c>
      <c r="N238" s="42">
        <v>0</v>
      </c>
      <c r="O238" s="42"/>
      <c r="P238" s="15">
        <v>-813.97</v>
      </c>
      <c r="Q238" s="149"/>
      <c r="R238" s="149"/>
      <c r="S238" s="41">
        <v>7598.97</v>
      </c>
      <c r="T238" s="152"/>
      <c r="U238" s="152"/>
      <c r="V238" s="10"/>
      <c r="W238" s="159"/>
      <c r="X238" s="149"/>
      <c r="Y238" s="149"/>
      <c r="Z238" s="10"/>
      <c r="AA238" s="149"/>
      <c r="AB238" s="149"/>
      <c r="AC238" s="15"/>
      <c r="AD238" s="15"/>
      <c r="AE238" s="149"/>
      <c r="AF238" s="159"/>
      <c r="AG238" s="159"/>
      <c r="AH238" s="159"/>
      <c r="AI238" s="159"/>
      <c r="AJ238" s="15"/>
      <c r="AK238" s="174"/>
      <c r="AL238" s="144"/>
      <c r="AM238" s="89">
        <v>6785</v>
      </c>
    </row>
    <row r="239" spans="1:39" ht="15" thickBot="1" x14ac:dyDescent="0.4">
      <c r="A239" s="36">
        <v>3892</v>
      </c>
      <c r="B239" s="65" t="s">
        <v>277</v>
      </c>
      <c r="C239" s="42">
        <v>1158407</v>
      </c>
      <c r="D239" s="129">
        <v>53554</v>
      </c>
      <c r="E239" s="35">
        <v>1211961</v>
      </c>
      <c r="F239" s="42">
        <v>4447797</v>
      </c>
      <c r="G239" s="42">
        <v>16448</v>
      </c>
      <c r="H239" s="34">
        <v>4464245</v>
      </c>
      <c r="I239" s="34">
        <v>-3252284</v>
      </c>
      <c r="J239" s="42">
        <v>2228636.5</v>
      </c>
      <c r="K239" s="42">
        <v>130760</v>
      </c>
      <c r="L239" s="42">
        <v>0</v>
      </c>
      <c r="M239" s="42">
        <v>22796.91</v>
      </c>
      <c r="N239" s="42">
        <v>0</v>
      </c>
      <c r="O239" s="42"/>
      <c r="P239" s="34">
        <v>-5634477.4100000001</v>
      </c>
      <c r="Q239" s="148"/>
      <c r="R239" s="148"/>
      <c r="S239" s="41">
        <v>5634477.4100000001</v>
      </c>
      <c r="T239" s="151"/>
      <c r="U239" s="151"/>
      <c r="V239" s="35"/>
      <c r="W239" s="160"/>
      <c r="X239" s="148"/>
      <c r="Y239" s="148"/>
      <c r="Z239" s="35"/>
      <c r="AA239" s="148"/>
      <c r="AB239" s="148"/>
      <c r="AC239" s="34"/>
      <c r="AD239" s="34"/>
      <c r="AE239" s="148"/>
      <c r="AF239" s="160"/>
      <c r="AG239" s="160"/>
      <c r="AH239" s="160"/>
      <c r="AI239" s="160"/>
      <c r="AJ239" s="34"/>
      <c r="AK239" s="174"/>
      <c r="AL239" s="143"/>
      <c r="AM239" s="88">
        <v>0</v>
      </c>
    </row>
    <row r="240" spans="1:39" ht="15" thickBot="1" x14ac:dyDescent="0.4">
      <c r="A240" s="36">
        <v>3899</v>
      </c>
      <c r="B240" s="65" t="s">
        <v>278</v>
      </c>
      <c r="C240" s="42">
        <v>454000</v>
      </c>
      <c r="D240" s="129">
        <v>0</v>
      </c>
      <c r="E240" s="10">
        <v>454000</v>
      </c>
      <c r="F240" s="42">
        <v>519931</v>
      </c>
      <c r="G240" s="42">
        <v>0</v>
      </c>
      <c r="H240" s="15">
        <v>519931</v>
      </c>
      <c r="I240" s="15">
        <v>-65931</v>
      </c>
      <c r="J240" s="42">
        <v>34242</v>
      </c>
      <c r="K240" s="42">
        <v>0</v>
      </c>
      <c r="L240" s="42">
        <v>0</v>
      </c>
      <c r="M240" s="42">
        <v>0</v>
      </c>
      <c r="N240" s="42">
        <v>0</v>
      </c>
      <c r="O240" s="42"/>
      <c r="P240" s="15">
        <v>-100173</v>
      </c>
      <c r="Q240" s="148"/>
      <c r="R240" s="149"/>
      <c r="S240" s="41">
        <v>100173</v>
      </c>
      <c r="T240" s="152"/>
      <c r="U240" s="152"/>
      <c r="V240" s="35"/>
      <c r="W240" s="159"/>
      <c r="X240" s="149"/>
      <c r="Y240" s="149"/>
      <c r="Z240" s="10"/>
      <c r="AA240" s="149"/>
      <c r="AB240" s="149"/>
      <c r="AC240" s="15"/>
      <c r="AD240" s="15"/>
      <c r="AE240" s="149"/>
      <c r="AF240" s="159"/>
      <c r="AG240" s="159"/>
      <c r="AH240" s="159"/>
      <c r="AI240" s="159"/>
      <c r="AJ240" s="15"/>
      <c r="AK240" s="174"/>
      <c r="AL240" s="144"/>
      <c r="AM240" s="67">
        <v>0</v>
      </c>
    </row>
    <row r="241" spans="1:39" ht="15" thickBot="1" x14ac:dyDescent="0.4">
      <c r="A241" s="36">
        <v>3906</v>
      </c>
      <c r="B241" s="65" t="s">
        <v>279</v>
      </c>
      <c r="C241" s="42">
        <v>2890588</v>
      </c>
      <c r="D241" s="129">
        <v>0</v>
      </c>
      <c r="E241" s="10">
        <v>2890588</v>
      </c>
      <c r="F241" s="42">
        <v>1139504</v>
      </c>
      <c r="G241" s="42">
        <v>0</v>
      </c>
      <c r="H241" s="15">
        <v>1139504</v>
      </c>
      <c r="I241" s="15">
        <v>1751084</v>
      </c>
      <c r="J241" s="42">
        <v>310439.5</v>
      </c>
      <c r="K241" s="42">
        <v>117684</v>
      </c>
      <c r="L241" s="42">
        <v>0</v>
      </c>
      <c r="M241" s="42">
        <v>7598.97</v>
      </c>
      <c r="N241" s="42">
        <v>0</v>
      </c>
      <c r="O241" s="42"/>
      <c r="P241" s="15">
        <v>1315361.53</v>
      </c>
      <c r="Q241" s="148"/>
      <c r="R241" s="148"/>
      <c r="S241" s="41">
        <v>435722.47</v>
      </c>
      <c r="T241" s="152"/>
      <c r="U241" s="152"/>
      <c r="V241" s="35"/>
      <c r="W241" s="159"/>
      <c r="X241" s="149"/>
      <c r="Y241" s="149"/>
      <c r="Z241" s="10"/>
      <c r="AA241" s="149"/>
      <c r="AB241" s="149"/>
      <c r="AC241" s="15"/>
      <c r="AD241" s="15"/>
      <c r="AE241" s="149"/>
      <c r="AF241" s="159"/>
      <c r="AG241" s="159"/>
      <c r="AH241" s="159"/>
      <c r="AI241" s="159"/>
      <c r="AJ241" s="15"/>
      <c r="AK241" s="174"/>
      <c r="AL241" s="144"/>
      <c r="AM241" s="67">
        <v>1751084</v>
      </c>
    </row>
    <row r="242" spans="1:39" ht="15" thickBot="1" x14ac:dyDescent="0.4">
      <c r="A242" s="36">
        <v>3920</v>
      </c>
      <c r="B242" s="65" t="s">
        <v>280</v>
      </c>
      <c r="C242" s="42">
        <v>498372</v>
      </c>
      <c r="D242" s="129">
        <v>0</v>
      </c>
      <c r="E242" s="10">
        <v>498372</v>
      </c>
      <c r="F242" s="42">
        <v>567958</v>
      </c>
      <c r="G242" s="42">
        <v>0</v>
      </c>
      <c r="H242" s="15">
        <v>567958</v>
      </c>
      <c r="I242" s="15">
        <v>-69586</v>
      </c>
      <c r="J242" s="42">
        <v>0</v>
      </c>
      <c r="K242" s="42">
        <v>0</v>
      </c>
      <c r="L242" s="42">
        <v>0</v>
      </c>
      <c r="M242" s="42">
        <v>15197.94</v>
      </c>
      <c r="N242" s="42">
        <v>0</v>
      </c>
      <c r="O242" s="42"/>
      <c r="P242" s="15">
        <v>-84783.94</v>
      </c>
      <c r="Q242" s="148"/>
      <c r="R242" s="149"/>
      <c r="S242" s="41">
        <v>84783.94</v>
      </c>
      <c r="T242" s="152"/>
      <c r="U242" s="152"/>
      <c r="V242" s="35"/>
      <c r="W242" s="159"/>
      <c r="X242" s="149"/>
      <c r="Y242" s="149"/>
      <c r="Z242" s="10"/>
      <c r="AA242" s="149"/>
      <c r="AB242" s="149"/>
      <c r="AC242" s="15"/>
      <c r="AD242" s="15"/>
      <c r="AE242" s="149"/>
      <c r="AF242" s="159"/>
      <c r="AG242" s="159"/>
      <c r="AH242" s="159"/>
      <c r="AI242" s="159"/>
      <c r="AJ242" s="15"/>
      <c r="AK242" s="174"/>
      <c r="AL242" s="144"/>
      <c r="AM242" s="67">
        <v>0</v>
      </c>
    </row>
    <row r="243" spans="1:39" ht="15" thickBot="1" x14ac:dyDescent="0.4">
      <c r="A243" s="36">
        <v>3925</v>
      </c>
      <c r="B243" s="65" t="s">
        <v>281</v>
      </c>
      <c r="C243" s="42">
        <v>682784</v>
      </c>
      <c r="D243" s="129">
        <v>0</v>
      </c>
      <c r="E243" s="10">
        <v>682784</v>
      </c>
      <c r="F243" s="42">
        <v>1100625</v>
      </c>
      <c r="G243" s="42">
        <v>8224</v>
      </c>
      <c r="H243" s="15">
        <v>1108849</v>
      </c>
      <c r="I243" s="15">
        <v>-426065</v>
      </c>
      <c r="J243" s="42">
        <v>1119352.43</v>
      </c>
      <c r="K243" s="42">
        <v>167172</v>
      </c>
      <c r="L243" s="42">
        <v>138960</v>
      </c>
      <c r="M243" s="42">
        <v>0</v>
      </c>
      <c r="N243" s="42">
        <v>34978</v>
      </c>
      <c r="O243" s="42"/>
      <c r="P243" s="15">
        <v>-1886527.43</v>
      </c>
      <c r="Q243" s="148"/>
      <c r="R243" s="149"/>
      <c r="S243" s="41">
        <v>1886527.43</v>
      </c>
      <c r="T243" s="149"/>
      <c r="U243" s="149"/>
      <c r="V243" s="35"/>
      <c r="W243" s="159"/>
      <c r="X243" s="149"/>
      <c r="Y243" s="149"/>
      <c r="Z243" s="10"/>
      <c r="AA243" s="149"/>
      <c r="AB243" s="149"/>
      <c r="AC243" s="15"/>
      <c r="AD243" s="15"/>
      <c r="AE243" s="149"/>
      <c r="AF243" s="159"/>
      <c r="AG243" s="159"/>
      <c r="AH243" s="159"/>
      <c r="AI243" s="159"/>
      <c r="AJ243" s="15"/>
      <c r="AK243" s="174"/>
      <c r="AL243" s="144"/>
      <c r="AM243" s="67">
        <v>0</v>
      </c>
    </row>
    <row r="244" spans="1:39" ht="15" thickBot="1" x14ac:dyDescent="0.4">
      <c r="A244" s="36">
        <v>3934</v>
      </c>
      <c r="B244" s="65" t="s">
        <v>282</v>
      </c>
      <c r="C244" s="42">
        <v>1040912</v>
      </c>
      <c r="D244" s="129">
        <v>0</v>
      </c>
      <c r="E244" s="10">
        <v>1040912</v>
      </c>
      <c r="F244" s="42">
        <v>360079</v>
      </c>
      <c r="G244" s="42">
        <v>0</v>
      </c>
      <c r="H244" s="15">
        <v>360079</v>
      </c>
      <c r="I244" s="15">
        <v>680833</v>
      </c>
      <c r="J244" s="42">
        <v>0</v>
      </c>
      <c r="K244" s="42">
        <v>0</v>
      </c>
      <c r="L244" s="42">
        <v>9264</v>
      </c>
      <c r="M244" s="42">
        <v>0</v>
      </c>
      <c r="N244" s="42">
        <v>11251</v>
      </c>
      <c r="O244" s="42"/>
      <c r="P244" s="15">
        <v>660318</v>
      </c>
      <c r="Q244" s="148"/>
      <c r="R244" s="149"/>
      <c r="S244" s="41">
        <v>20515</v>
      </c>
      <c r="T244" s="152"/>
      <c r="U244" s="152"/>
      <c r="V244" s="35"/>
      <c r="W244" s="159"/>
      <c r="X244" s="149"/>
      <c r="Y244" s="149"/>
      <c r="Z244" s="10"/>
      <c r="AA244" s="149"/>
      <c r="AB244" s="149"/>
      <c r="AC244" s="15"/>
      <c r="AD244" s="15"/>
      <c r="AE244" s="149"/>
      <c r="AF244" s="159"/>
      <c r="AG244" s="159"/>
      <c r="AH244" s="159"/>
      <c r="AI244" s="159"/>
      <c r="AJ244" s="15"/>
      <c r="AK244" s="174"/>
      <c r="AL244" s="144"/>
      <c r="AM244" s="67">
        <v>680833</v>
      </c>
    </row>
    <row r="245" spans="1:39" ht="15" thickBot="1" x14ac:dyDescent="0.4">
      <c r="A245" s="36">
        <v>3941</v>
      </c>
      <c r="B245" s="65" t="s">
        <v>283</v>
      </c>
      <c r="C245" s="42">
        <v>636402</v>
      </c>
      <c r="D245" s="129">
        <v>0</v>
      </c>
      <c r="E245" s="10">
        <v>636402</v>
      </c>
      <c r="F245" s="42">
        <v>1678942</v>
      </c>
      <c r="G245" s="42">
        <v>0</v>
      </c>
      <c r="H245" s="15">
        <v>1678942</v>
      </c>
      <c r="I245" s="15">
        <v>-1042540</v>
      </c>
      <c r="J245" s="42">
        <v>310439.5</v>
      </c>
      <c r="K245" s="42">
        <v>42950</v>
      </c>
      <c r="L245" s="42">
        <v>0</v>
      </c>
      <c r="M245" s="42">
        <v>0</v>
      </c>
      <c r="N245" s="42">
        <v>0</v>
      </c>
      <c r="O245" s="42"/>
      <c r="P245" s="15">
        <v>-1395929.5</v>
      </c>
      <c r="Q245" s="148"/>
      <c r="R245" s="149"/>
      <c r="S245" s="41">
        <v>1395929.5</v>
      </c>
      <c r="T245" s="152"/>
      <c r="U245" s="152"/>
      <c r="V245" s="35"/>
      <c r="W245" s="159"/>
      <c r="X245" s="149"/>
      <c r="Y245" s="149"/>
      <c r="Z245" s="10"/>
      <c r="AA245" s="149"/>
      <c r="AB245" s="149"/>
      <c r="AC245" s="15"/>
      <c r="AD245" s="15"/>
      <c r="AE245" s="149"/>
      <c r="AF245" s="159"/>
      <c r="AG245" s="159"/>
      <c r="AH245" s="159"/>
      <c r="AI245" s="159"/>
      <c r="AJ245" s="15"/>
      <c r="AK245" s="174"/>
      <c r="AL245" s="144"/>
      <c r="AM245" s="67">
        <v>0</v>
      </c>
    </row>
    <row r="246" spans="1:39" ht="15" thickBot="1" x14ac:dyDescent="0.4">
      <c r="A246" s="36">
        <v>3948</v>
      </c>
      <c r="B246" s="65" t="s">
        <v>284</v>
      </c>
      <c r="C246" s="42">
        <v>764012</v>
      </c>
      <c r="D246" s="129">
        <v>0</v>
      </c>
      <c r="E246" s="10">
        <v>764012</v>
      </c>
      <c r="F246" s="42">
        <v>900559</v>
      </c>
      <c r="G246" s="42">
        <v>0</v>
      </c>
      <c r="H246" s="15">
        <v>900559</v>
      </c>
      <c r="I246" s="15">
        <v>-136547</v>
      </c>
      <c r="J246" s="42">
        <v>18090</v>
      </c>
      <c r="K246" s="42">
        <v>0</v>
      </c>
      <c r="L246" s="42">
        <v>0</v>
      </c>
      <c r="M246" s="42">
        <v>0</v>
      </c>
      <c r="N246" s="42">
        <v>0</v>
      </c>
      <c r="O246" s="42"/>
      <c r="P246" s="15">
        <v>-154637</v>
      </c>
      <c r="Q246" s="148"/>
      <c r="R246" s="149"/>
      <c r="S246" s="41">
        <v>154637</v>
      </c>
      <c r="T246" s="152"/>
      <c r="U246" s="152"/>
      <c r="V246" s="35"/>
      <c r="W246" s="159"/>
      <c r="X246" s="149"/>
      <c r="Y246" s="149"/>
      <c r="Z246" s="10"/>
      <c r="AA246" s="149"/>
      <c r="AB246" s="149"/>
      <c r="AC246" s="15"/>
      <c r="AD246" s="15"/>
      <c r="AE246" s="149"/>
      <c r="AF246" s="159"/>
      <c r="AG246" s="159"/>
      <c r="AH246" s="159"/>
      <c r="AI246" s="159"/>
      <c r="AJ246" s="15"/>
      <c r="AK246" s="174"/>
      <c r="AL246" s="144"/>
      <c r="AM246" s="67">
        <v>0</v>
      </c>
    </row>
    <row r="247" spans="1:39" ht="15" thickBot="1" x14ac:dyDescent="0.4">
      <c r="A247" s="36">
        <v>3955</v>
      </c>
      <c r="B247" s="65" t="s">
        <v>285</v>
      </c>
      <c r="C247" s="42">
        <v>983701</v>
      </c>
      <c r="D247" s="129">
        <v>0</v>
      </c>
      <c r="E247" s="10">
        <v>983701</v>
      </c>
      <c r="F247" s="42">
        <v>2031731</v>
      </c>
      <c r="G247" s="42">
        <v>0</v>
      </c>
      <c r="H247" s="15">
        <v>2031731</v>
      </c>
      <c r="I247" s="15">
        <v>-1048030</v>
      </c>
      <c r="J247" s="42">
        <v>664812</v>
      </c>
      <c r="K247" s="42">
        <v>190508</v>
      </c>
      <c r="L247" s="42">
        <v>0</v>
      </c>
      <c r="M247" s="42">
        <v>22796.91</v>
      </c>
      <c r="N247" s="42">
        <v>0</v>
      </c>
      <c r="O247" s="42"/>
      <c r="P247" s="15">
        <v>-1926146.91</v>
      </c>
      <c r="Q247" s="148"/>
      <c r="R247" s="149"/>
      <c r="S247" s="41">
        <v>1926146.91</v>
      </c>
      <c r="T247" s="158"/>
      <c r="U247" s="152"/>
      <c r="V247" s="35"/>
      <c r="W247" s="159"/>
      <c r="X247" s="149"/>
      <c r="Y247" s="149"/>
      <c r="Z247" s="10"/>
      <c r="AA247" s="149"/>
      <c r="AB247" s="149"/>
      <c r="AC247" s="15"/>
      <c r="AD247" s="15"/>
      <c r="AE247" s="149"/>
      <c r="AF247" s="159"/>
      <c r="AG247" s="159"/>
      <c r="AH247" s="159"/>
      <c r="AI247" s="159"/>
      <c r="AJ247" s="15"/>
      <c r="AK247" s="174"/>
      <c r="AL247" s="144"/>
      <c r="AM247" s="67">
        <v>0</v>
      </c>
    </row>
    <row r="248" spans="1:39" ht="15" thickBot="1" x14ac:dyDescent="0.4">
      <c r="A248" s="36">
        <v>3962</v>
      </c>
      <c r="B248" s="65" t="s">
        <v>286</v>
      </c>
      <c r="C248" s="42">
        <v>1582364</v>
      </c>
      <c r="D248" s="129">
        <v>13076</v>
      </c>
      <c r="E248" s="10">
        <v>1595440</v>
      </c>
      <c r="F248" s="42">
        <v>2572117</v>
      </c>
      <c r="G248" s="42">
        <v>0</v>
      </c>
      <c r="H248" s="15">
        <v>2572117</v>
      </c>
      <c r="I248" s="15">
        <v>-976677</v>
      </c>
      <c r="J248" s="42">
        <v>78175</v>
      </c>
      <c r="K248" s="42">
        <v>0</v>
      </c>
      <c r="L248" s="42">
        <v>0</v>
      </c>
      <c r="M248" s="42">
        <v>0</v>
      </c>
      <c r="N248" s="42">
        <v>0</v>
      </c>
      <c r="O248" s="42"/>
      <c r="P248" s="15">
        <v>-1054852</v>
      </c>
      <c r="Q248" s="148"/>
      <c r="R248" s="149"/>
      <c r="S248" s="41">
        <v>1054852</v>
      </c>
      <c r="T248" s="152"/>
      <c r="U248" s="152"/>
      <c r="V248" s="35"/>
      <c r="W248" s="159"/>
      <c r="X248" s="149"/>
      <c r="Y248" s="149"/>
      <c r="Z248" s="10"/>
      <c r="AA248" s="149"/>
      <c r="AB248" s="149"/>
      <c r="AC248" s="15"/>
      <c r="AD248" s="15"/>
      <c r="AE248" s="149"/>
      <c r="AF248" s="159"/>
      <c r="AG248" s="159"/>
      <c r="AH248" s="159"/>
      <c r="AI248" s="159"/>
      <c r="AJ248" s="15"/>
      <c r="AK248" s="174"/>
      <c r="AL248" s="144"/>
      <c r="AM248" s="67">
        <v>0</v>
      </c>
    </row>
    <row r="249" spans="1:39" ht="15" thickBot="1" x14ac:dyDescent="0.4">
      <c r="A249" s="36">
        <v>3969</v>
      </c>
      <c r="B249" s="65" t="s">
        <v>287</v>
      </c>
      <c r="C249" s="42">
        <v>780489</v>
      </c>
      <c r="D249" s="129">
        <v>0</v>
      </c>
      <c r="E249" s="10">
        <v>780489</v>
      </c>
      <c r="F249" s="42">
        <v>62420</v>
      </c>
      <c r="G249" s="42">
        <v>0</v>
      </c>
      <c r="H249" s="15">
        <v>62420</v>
      </c>
      <c r="I249" s="15">
        <v>718069</v>
      </c>
      <c r="J249" s="42">
        <v>47034.400000000001</v>
      </c>
      <c r="K249" s="42">
        <v>0</v>
      </c>
      <c r="L249" s="42">
        <v>0</v>
      </c>
      <c r="M249" s="42">
        <v>0</v>
      </c>
      <c r="N249" s="42">
        <v>0</v>
      </c>
      <c r="O249" s="42"/>
      <c r="P249" s="15">
        <v>671034.6</v>
      </c>
      <c r="Q249" s="148"/>
      <c r="R249" s="149"/>
      <c r="S249" s="41">
        <v>47034.400000000001</v>
      </c>
      <c r="T249" s="152"/>
      <c r="U249" s="152"/>
      <c r="V249" s="35"/>
      <c r="W249" s="159"/>
      <c r="X249" s="149"/>
      <c r="Y249" s="149"/>
      <c r="Z249" s="10"/>
      <c r="AA249" s="149"/>
      <c r="AB249" s="149"/>
      <c r="AC249" s="15"/>
      <c r="AD249" s="15"/>
      <c r="AE249" s="149"/>
      <c r="AF249" s="159"/>
      <c r="AG249" s="159"/>
      <c r="AH249" s="159"/>
      <c r="AI249" s="159"/>
      <c r="AJ249" s="15"/>
      <c r="AK249" s="174"/>
      <c r="AL249" s="144"/>
      <c r="AM249" s="67">
        <v>718069</v>
      </c>
    </row>
    <row r="250" spans="1:39" ht="15" thickBot="1" x14ac:dyDescent="0.4">
      <c r="A250" s="36">
        <v>2177</v>
      </c>
      <c r="B250" s="65" t="s">
        <v>288</v>
      </c>
      <c r="C250" s="42">
        <v>16448</v>
      </c>
      <c r="D250" s="129">
        <v>34376</v>
      </c>
      <c r="E250" s="10">
        <v>50824</v>
      </c>
      <c r="F250" s="42">
        <v>192066</v>
      </c>
      <c r="G250" s="42">
        <v>0</v>
      </c>
      <c r="H250" s="15">
        <v>192066</v>
      </c>
      <c r="I250" s="15">
        <v>-141242</v>
      </c>
      <c r="J250" s="42">
        <v>180868.5</v>
      </c>
      <c r="K250" s="42">
        <v>19614</v>
      </c>
      <c r="L250" s="42">
        <v>0</v>
      </c>
      <c r="M250" s="42">
        <v>0</v>
      </c>
      <c r="N250" s="42">
        <v>0</v>
      </c>
      <c r="O250" s="42"/>
      <c r="P250" s="15">
        <v>-341724.5</v>
      </c>
      <c r="Q250" s="148">
        <v>83489</v>
      </c>
      <c r="R250" s="149">
        <v>78314</v>
      </c>
      <c r="S250" s="41">
        <v>109638</v>
      </c>
      <c r="T250" s="152">
        <v>10807</v>
      </c>
      <c r="U250" s="152">
        <v>6755</v>
      </c>
      <c r="V250" s="35">
        <v>9456</v>
      </c>
      <c r="W250" s="159"/>
      <c r="X250" s="149"/>
      <c r="Y250" s="149"/>
      <c r="Z250" s="10"/>
      <c r="AA250" s="149">
        <v>28594</v>
      </c>
      <c r="AB250" s="149"/>
      <c r="AC250" s="15"/>
      <c r="AD250" s="15"/>
      <c r="AE250" s="149"/>
      <c r="AF250" s="159"/>
      <c r="AG250" s="159"/>
      <c r="AH250" s="159"/>
      <c r="AI250" s="159"/>
      <c r="AJ250" s="15">
        <v>14671.5</v>
      </c>
      <c r="AK250" s="174"/>
      <c r="AL250" s="144"/>
      <c r="AM250" s="67">
        <v>0</v>
      </c>
    </row>
    <row r="251" spans="1:39" ht="15" thickBot="1" x14ac:dyDescent="0.4">
      <c r="A251" s="36">
        <v>3976</v>
      </c>
      <c r="B251" s="65" t="s">
        <v>289</v>
      </c>
      <c r="C251" s="42">
        <v>232623</v>
      </c>
      <c r="D251" s="129">
        <v>0</v>
      </c>
      <c r="E251" s="10">
        <v>232623</v>
      </c>
      <c r="F251" s="42">
        <v>8224</v>
      </c>
      <c r="G251" s="42">
        <v>0</v>
      </c>
      <c r="H251" s="15">
        <v>8224</v>
      </c>
      <c r="I251" s="15">
        <v>224399</v>
      </c>
      <c r="J251" s="42">
        <v>0</v>
      </c>
      <c r="K251" s="42">
        <v>0</v>
      </c>
      <c r="L251" s="42">
        <v>0</v>
      </c>
      <c r="M251" s="42">
        <v>0</v>
      </c>
      <c r="N251" s="42">
        <v>0</v>
      </c>
      <c r="O251" s="42"/>
      <c r="P251" s="15">
        <v>224399</v>
      </c>
      <c r="Q251" s="148"/>
      <c r="R251" s="149"/>
      <c r="S251" s="41">
        <v>0</v>
      </c>
      <c r="T251" s="149"/>
      <c r="U251" s="149"/>
      <c r="V251" s="35"/>
      <c r="W251" s="159"/>
      <c r="X251" s="149"/>
      <c r="Y251" s="149"/>
      <c r="Z251" s="10"/>
      <c r="AA251" s="149"/>
      <c r="AB251" s="149"/>
      <c r="AC251" s="15"/>
      <c r="AD251" s="15"/>
      <c r="AE251" s="149"/>
      <c r="AF251" s="159"/>
      <c r="AG251" s="159"/>
      <c r="AH251" s="159"/>
      <c r="AI251" s="159"/>
      <c r="AJ251" s="10"/>
      <c r="AK251" s="174"/>
      <c r="AL251" s="144"/>
      <c r="AM251" s="67">
        <v>224399</v>
      </c>
    </row>
    <row r="252" spans="1:39" ht="15" thickBot="1" x14ac:dyDescent="0.4">
      <c r="A252" s="36">
        <v>4690</v>
      </c>
      <c r="B252" s="65" t="s">
        <v>290</v>
      </c>
      <c r="C252" s="42">
        <v>395818</v>
      </c>
      <c r="D252" s="129">
        <v>8224</v>
      </c>
      <c r="E252" s="10">
        <v>404042</v>
      </c>
      <c r="F252" s="42">
        <v>431877</v>
      </c>
      <c r="G252" s="42">
        <v>0</v>
      </c>
      <c r="H252" s="15">
        <v>431877</v>
      </c>
      <c r="I252" s="15">
        <v>-27835</v>
      </c>
      <c r="J252" s="42">
        <v>8399</v>
      </c>
      <c r="K252" s="42">
        <v>0</v>
      </c>
      <c r="L252" s="42">
        <v>0</v>
      </c>
      <c r="M252" s="42">
        <v>0</v>
      </c>
      <c r="N252" s="42">
        <v>0</v>
      </c>
      <c r="O252" s="42"/>
      <c r="P252" s="15">
        <v>-36234</v>
      </c>
      <c r="Q252" s="148"/>
      <c r="R252" s="149"/>
      <c r="S252" s="41">
        <v>36234</v>
      </c>
      <c r="T252" s="152"/>
      <c r="U252" s="152"/>
      <c r="V252" s="35"/>
      <c r="W252" s="159"/>
      <c r="X252" s="149"/>
      <c r="Y252" s="149"/>
      <c r="Z252" s="10"/>
      <c r="AA252" s="149"/>
      <c r="AB252" s="149"/>
      <c r="AC252" s="15"/>
      <c r="AD252" s="15"/>
      <c r="AE252" s="149"/>
      <c r="AF252" s="159"/>
      <c r="AG252" s="159"/>
      <c r="AH252" s="159"/>
      <c r="AI252" s="159"/>
      <c r="AJ252" s="15"/>
      <c r="AK252" s="174"/>
      <c r="AL252" s="144"/>
      <c r="AM252" s="67">
        <v>0</v>
      </c>
    </row>
    <row r="253" spans="1:39" ht="15" thickBot="1" x14ac:dyDescent="0.4">
      <c r="A253" s="36">
        <v>2016</v>
      </c>
      <c r="B253" s="65" t="s">
        <v>291</v>
      </c>
      <c r="C253" s="42">
        <v>146810</v>
      </c>
      <c r="D253" s="129">
        <v>0</v>
      </c>
      <c r="E253" s="10">
        <v>146810</v>
      </c>
      <c r="F253" s="42">
        <v>491502</v>
      </c>
      <c r="G253" s="42">
        <v>0</v>
      </c>
      <c r="H253" s="15">
        <v>491502</v>
      </c>
      <c r="I253" s="15">
        <v>-344692</v>
      </c>
      <c r="J253" s="42">
        <v>33596</v>
      </c>
      <c r="K253" s="42">
        <v>0</v>
      </c>
      <c r="L253" s="42">
        <v>0</v>
      </c>
      <c r="M253" s="42">
        <v>0</v>
      </c>
      <c r="N253" s="42">
        <v>0</v>
      </c>
      <c r="O253" s="42"/>
      <c r="P253" s="15">
        <v>-378288</v>
      </c>
      <c r="Q253" s="148"/>
      <c r="R253" s="149"/>
      <c r="S253" s="41">
        <v>378288</v>
      </c>
      <c r="T253" s="151"/>
      <c r="U253" s="152"/>
      <c r="V253" s="35"/>
      <c r="W253" s="159"/>
      <c r="X253" s="149"/>
      <c r="Y253" s="149"/>
      <c r="Z253" s="10"/>
      <c r="AA253" s="149"/>
      <c r="AB253" s="149"/>
      <c r="AC253" s="15"/>
      <c r="AD253" s="15"/>
      <c r="AE253" s="149"/>
      <c r="AF253" s="159"/>
      <c r="AG253" s="159"/>
      <c r="AH253" s="159"/>
      <c r="AI253" s="159"/>
      <c r="AJ253" s="15"/>
      <c r="AK253" s="174"/>
      <c r="AL253" s="144"/>
      <c r="AM253" s="67">
        <v>0</v>
      </c>
    </row>
    <row r="254" spans="1:39" ht="15" thickBot="1" x14ac:dyDescent="0.4">
      <c r="A254" s="36">
        <v>3983</v>
      </c>
      <c r="B254" s="65" t="s">
        <v>292</v>
      </c>
      <c r="C254" s="42">
        <v>2805178</v>
      </c>
      <c r="D254" s="129">
        <v>0</v>
      </c>
      <c r="E254" s="10">
        <v>2805178</v>
      </c>
      <c r="F254" s="42">
        <v>1177479</v>
      </c>
      <c r="G254" s="42">
        <v>0</v>
      </c>
      <c r="H254" s="15">
        <v>1177479</v>
      </c>
      <c r="I254" s="15">
        <v>1627699</v>
      </c>
      <c r="J254" s="42">
        <v>219342.5</v>
      </c>
      <c r="K254" s="42">
        <v>34551</v>
      </c>
      <c r="L254" s="42">
        <v>0</v>
      </c>
      <c r="M254" s="42">
        <v>0</v>
      </c>
      <c r="N254" s="42">
        <v>20789</v>
      </c>
      <c r="O254" s="42"/>
      <c r="P254" s="15">
        <v>1353016.5</v>
      </c>
      <c r="Q254" s="148"/>
      <c r="R254" s="149"/>
      <c r="S254" s="41">
        <v>274682.5</v>
      </c>
      <c r="T254" s="152"/>
      <c r="U254" s="152"/>
      <c r="V254" s="35"/>
      <c r="W254" s="159"/>
      <c r="X254" s="149"/>
      <c r="Y254" s="149"/>
      <c r="Z254" s="10"/>
      <c r="AA254" s="149"/>
      <c r="AB254" s="149"/>
      <c r="AC254" s="15"/>
      <c r="AD254" s="15"/>
      <c r="AE254" s="149"/>
      <c r="AF254" s="159"/>
      <c r="AG254" s="159"/>
      <c r="AH254" s="159"/>
      <c r="AI254" s="159"/>
      <c r="AJ254" s="15"/>
      <c r="AK254" s="174"/>
      <c r="AL254" s="144"/>
      <c r="AM254" s="67">
        <v>1627699</v>
      </c>
    </row>
    <row r="255" spans="1:39" ht="15" thickBot="1" x14ac:dyDescent="0.4">
      <c r="A255" s="36">
        <v>3514</v>
      </c>
      <c r="B255" s="65" t="s">
        <v>293</v>
      </c>
      <c r="C255" s="42">
        <v>986971</v>
      </c>
      <c r="D255" s="129">
        <v>0</v>
      </c>
      <c r="E255" s="10">
        <v>986971</v>
      </c>
      <c r="F255" s="42">
        <v>281440</v>
      </c>
      <c r="G255" s="42">
        <v>0</v>
      </c>
      <c r="H255" s="15">
        <v>281440</v>
      </c>
      <c r="I255" s="15">
        <v>705531</v>
      </c>
      <c r="J255" s="42">
        <v>25197</v>
      </c>
      <c r="K255" s="42">
        <v>8399</v>
      </c>
      <c r="L255" s="42">
        <v>46320</v>
      </c>
      <c r="M255" s="42">
        <v>0</v>
      </c>
      <c r="N255" s="42">
        <v>0</v>
      </c>
      <c r="O255" s="42"/>
      <c r="P255" s="15">
        <v>625615</v>
      </c>
      <c r="Q255" s="148">
        <v>14795</v>
      </c>
      <c r="R255" s="149">
        <v>15087</v>
      </c>
      <c r="S255" s="41">
        <v>21122</v>
      </c>
      <c r="T255" s="152"/>
      <c r="U255" s="152"/>
      <c r="V255" s="35">
        <v>28912</v>
      </c>
      <c r="W255" s="159"/>
      <c r="X255" s="149"/>
      <c r="Y255" s="149"/>
      <c r="Z255" s="10"/>
      <c r="AA255" s="149"/>
      <c r="AB255" s="149"/>
      <c r="AC255" s="15"/>
      <c r="AD255" s="15"/>
      <c r="AE255" s="149"/>
      <c r="AF255" s="159"/>
      <c r="AG255" s="159"/>
      <c r="AH255" s="159"/>
      <c r="AI255" s="159"/>
      <c r="AJ255" s="15"/>
      <c r="AK255" s="174"/>
      <c r="AL255" s="144"/>
      <c r="AM255" s="67">
        <v>705531</v>
      </c>
    </row>
    <row r="256" spans="1:39" ht="15" thickBot="1" x14ac:dyDescent="0.4">
      <c r="A256" s="36">
        <v>616</v>
      </c>
      <c r="B256" s="65" t="s">
        <v>294</v>
      </c>
      <c r="C256" s="42">
        <v>220238</v>
      </c>
      <c r="D256" s="129">
        <v>0</v>
      </c>
      <c r="E256" s="10">
        <v>220238</v>
      </c>
      <c r="F256" s="42">
        <v>133830</v>
      </c>
      <c r="G256" s="42">
        <v>0</v>
      </c>
      <c r="H256" s="15">
        <v>133830</v>
      </c>
      <c r="I256" s="15">
        <v>86408</v>
      </c>
      <c r="J256" s="42">
        <v>30236.400000000001</v>
      </c>
      <c r="K256" s="42">
        <v>0</v>
      </c>
      <c r="L256" s="42">
        <v>0</v>
      </c>
      <c r="M256" s="42">
        <v>0</v>
      </c>
      <c r="N256" s="42">
        <v>0</v>
      </c>
      <c r="O256" s="42"/>
      <c r="P256" s="15">
        <v>56171.6</v>
      </c>
      <c r="Q256" s="148"/>
      <c r="R256" s="149"/>
      <c r="S256" s="41">
        <v>0</v>
      </c>
      <c r="T256" s="152"/>
      <c r="U256" s="152"/>
      <c r="V256" s="35"/>
      <c r="W256" s="159"/>
      <c r="X256" s="149"/>
      <c r="Y256" s="149">
        <v>7021.02</v>
      </c>
      <c r="Z256" s="10">
        <v>23215.38</v>
      </c>
      <c r="AA256" s="149"/>
      <c r="AB256" s="149"/>
      <c r="AC256" s="15"/>
      <c r="AD256" s="15"/>
      <c r="AE256" s="149"/>
      <c r="AF256" s="159"/>
      <c r="AG256" s="159"/>
      <c r="AH256" s="159"/>
      <c r="AI256" s="159"/>
      <c r="AJ256" s="15"/>
      <c r="AK256" s="174"/>
      <c r="AL256" s="144"/>
      <c r="AM256" s="67">
        <v>86408</v>
      </c>
    </row>
    <row r="257" spans="1:39" ht="15" thickBot="1" x14ac:dyDescent="0.4">
      <c r="A257" s="36">
        <v>1945</v>
      </c>
      <c r="B257" s="65" t="s">
        <v>295</v>
      </c>
      <c r="C257" s="42">
        <v>4659462</v>
      </c>
      <c r="D257" s="129">
        <v>0</v>
      </c>
      <c r="E257" s="10">
        <v>4659462</v>
      </c>
      <c r="F257" s="42">
        <v>1129446</v>
      </c>
      <c r="G257" s="42">
        <v>0</v>
      </c>
      <c r="H257" s="15">
        <v>1129446</v>
      </c>
      <c r="I257" s="15">
        <v>3530016</v>
      </c>
      <c r="J257" s="42">
        <v>165072.5</v>
      </c>
      <c r="K257" s="42">
        <v>39228</v>
      </c>
      <c r="L257" s="42">
        <v>0</v>
      </c>
      <c r="M257" s="42">
        <v>0</v>
      </c>
      <c r="N257" s="42">
        <v>0</v>
      </c>
      <c r="O257" s="42"/>
      <c r="P257" s="15">
        <v>3325715.5</v>
      </c>
      <c r="Q257" s="148"/>
      <c r="R257" s="149"/>
      <c r="S257" s="41">
        <v>204300.5</v>
      </c>
      <c r="T257" s="152"/>
      <c r="U257" s="152"/>
      <c r="V257" s="35"/>
      <c r="W257" s="182"/>
      <c r="X257" s="149"/>
      <c r="Y257" s="149"/>
      <c r="Z257" s="10"/>
      <c r="AA257" s="149"/>
      <c r="AB257" s="149"/>
      <c r="AC257" s="15"/>
      <c r="AD257" s="15"/>
      <c r="AE257" s="149"/>
      <c r="AF257" s="159"/>
      <c r="AG257" s="159"/>
      <c r="AH257" s="159"/>
      <c r="AI257" s="159"/>
      <c r="AJ257" s="15"/>
      <c r="AK257" s="174"/>
      <c r="AL257" s="144"/>
      <c r="AM257" s="67">
        <v>3530016</v>
      </c>
    </row>
    <row r="258" spans="1:39" ht="15" thickBot="1" x14ac:dyDescent="0.4">
      <c r="A258" s="36">
        <v>1526</v>
      </c>
      <c r="B258" s="65" t="s">
        <v>447</v>
      </c>
      <c r="C258" s="42">
        <v>1130414</v>
      </c>
      <c r="D258" s="129">
        <v>0</v>
      </c>
      <c r="E258" s="10">
        <v>1130414</v>
      </c>
      <c r="F258" s="42">
        <v>654821</v>
      </c>
      <c r="G258" s="42">
        <v>0</v>
      </c>
      <c r="H258" s="15">
        <v>654821</v>
      </c>
      <c r="I258" s="15">
        <v>475593</v>
      </c>
      <c r="J258" s="42">
        <v>0</v>
      </c>
      <c r="K258" s="42">
        <v>0</v>
      </c>
      <c r="L258" s="42">
        <v>0</v>
      </c>
      <c r="M258" s="42">
        <v>0</v>
      </c>
      <c r="N258" s="42">
        <v>0</v>
      </c>
      <c r="O258" s="42"/>
      <c r="P258" s="15">
        <v>475593</v>
      </c>
      <c r="Q258" s="148"/>
      <c r="R258" s="149"/>
      <c r="S258" s="41">
        <v>0</v>
      </c>
      <c r="T258" s="152"/>
      <c r="U258" s="152"/>
      <c r="V258" s="35"/>
      <c r="W258" s="159"/>
      <c r="X258" s="149"/>
      <c r="Y258" s="149"/>
      <c r="Z258" s="10"/>
      <c r="AA258" s="149"/>
      <c r="AB258" s="149"/>
      <c r="AC258" s="15"/>
      <c r="AD258" s="15"/>
      <c r="AE258" s="149"/>
      <c r="AF258" s="159"/>
      <c r="AG258" s="159"/>
      <c r="AH258" s="159"/>
      <c r="AI258" s="159"/>
      <c r="AJ258" s="15"/>
      <c r="AK258" s="174"/>
      <c r="AL258" s="144"/>
      <c r="AM258" s="67">
        <v>475593</v>
      </c>
    </row>
    <row r="259" spans="1:39" ht="15" thickBot="1" x14ac:dyDescent="0.4">
      <c r="A259" s="36">
        <v>3654</v>
      </c>
      <c r="B259" s="65" t="s">
        <v>9</v>
      </c>
      <c r="C259" s="42">
        <v>293874</v>
      </c>
      <c r="D259" s="129">
        <v>0</v>
      </c>
      <c r="E259" s="10">
        <v>293874</v>
      </c>
      <c r="F259" s="42">
        <v>391177</v>
      </c>
      <c r="G259" s="42">
        <v>0</v>
      </c>
      <c r="H259" s="15">
        <v>391177</v>
      </c>
      <c r="I259" s="15">
        <v>-97303</v>
      </c>
      <c r="J259" s="42">
        <v>0</v>
      </c>
      <c r="K259" s="42">
        <v>0</v>
      </c>
      <c r="L259" s="42">
        <v>0</v>
      </c>
      <c r="M259" s="42">
        <v>0</v>
      </c>
      <c r="N259" s="42">
        <v>0</v>
      </c>
      <c r="O259" s="42"/>
      <c r="P259" s="15">
        <v>-97303</v>
      </c>
      <c r="Q259" s="148"/>
      <c r="R259" s="149"/>
      <c r="S259" s="41">
        <v>0</v>
      </c>
      <c r="T259" s="179"/>
      <c r="U259" s="179"/>
      <c r="V259" s="133"/>
      <c r="W259" s="159"/>
      <c r="X259" s="149"/>
      <c r="Y259" s="149">
        <v>38348.160000000003</v>
      </c>
      <c r="Z259" s="10">
        <v>44945.01</v>
      </c>
      <c r="AA259" s="149"/>
      <c r="AB259" s="149"/>
      <c r="AC259" s="15"/>
      <c r="AD259" s="15"/>
      <c r="AE259" s="149"/>
      <c r="AF259" s="159"/>
      <c r="AG259" s="159"/>
      <c r="AH259" s="159"/>
      <c r="AI259" s="159"/>
      <c r="AJ259" s="15">
        <v>14009.83</v>
      </c>
      <c r="AK259" s="174"/>
      <c r="AL259" s="144"/>
      <c r="AM259" s="67">
        <v>0</v>
      </c>
    </row>
    <row r="260" spans="1:39" ht="15" thickBot="1" x14ac:dyDescent="0.4">
      <c r="A260" s="36">
        <v>3990</v>
      </c>
      <c r="B260" s="65" t="s">
        <v>296</v>
      </c>
      <c r="C260" s="42">
        <v>322195</v>
      </c>
      <c r="D260" s="129">
        <v>0</v>
      </c>
      <c r="E260" s="10">
        <v>322195</v>
      </c>
      <c r="F260" s="42">
        <v>559996</v>
      </c>
      <c r="G260" s="42">
        <v>0</v>
      </c>
      <c r="H260" s="15">
        <v>559996</v>
      </c>
      <c r="I260" s="15">
        <v>-237801</v>
      </c>
      <c r="J260" s="42">
        <v>22289.5</v>
      </c>
      <c r="K260" s="42">
        <v>0</v>
      </c>
      <c r="L260" s="42">
        <v>0</v>
      </c>
      <c r="M260" s="42">
        <v>0</v>
      </c>
      <c r="N260" s="42">
        <v>0</v>
      </c>
      <c r="O260" s="42"/>
      <c r="P260" s="15">
        <v>-260090.5</v>
      </c>
      <c r="Q260" s="148"/>
      <c r="R260" s="149"/>
      <c r="S260" s="41">
        <v>260090.5</v>
      </c>
      <c r="T260" s="152"/>
      <c r="U260" s="152"/>
      <c r="V260" s="35"/>
      <c r="W260" s="159"/>
      <c r="X260" s="149"/>
      <c r="Y260" s="149"/>
      <c r="Z260" s="10"/>
      <c r="AA260" s="149"/>
      <c r="AB260" s="149"/>
      <c r="AC260" s="15"/>
      <c r="AD260" s="15"/>
      <c r="AE260" s="149"/>
      <c r="AF260" s="159"/>
      <c r="AG260" s="159"/>
      <c r="AH260" s="159"/>
      <c r="AI260" s="159"/>
      <c r="AJ260" s="15"/>
      <c r="AK260" s="174"/>
      <c r="AL260" s="144"/>
      <c r="AM260" s="67">
        <v>0</v>
      </c>
    </row>
    <row r="261" spans="1:39" ht="15" thickBot="1" x14ac:dyDescent="0.4">
      <c r="A261" s="36">
        <v>4011</v>
      </c>
      <c r="B261" s="65" t="s">
        <v>297</v>
      </c>
      <c r="C261" s="42">
        <v>235864</v>
      </c>
      <c r="D261" s="129">
        <v>0</v>
      </c>
      <c r="E261" s="10">
        <v>235864</v>
      </c>
      <c r="F261" s="42">
        <v>185614</v>
      </c>
      <c r="G261" s="42">
        <v>0</v>
      </c>
      <c r="H261" s="15">
        <v>185614</v>
      </c>
      <c r="I261" s="15">
        <v>50250</v>
      </c>
      <c r="J261" s="42">
        <v>0</v>
      </c>
      <c r="K261" s="42">
        <v>0</v>
      </c>
      <c r="L261" s="42">
        <v>0</v>
      </c>
      <c r="M261" s="42">
        <v>0</v>
      </c>
      <c r="N261" s="42">
        <v>0</v>
      </c>
      <c r="O261" s="42"/>
      <c r="P261" s="15">
        <v>50250</v>
      </c>
      <c r="Q261" s="148"/>
      <c r="R261" s="149"/>
      <c r="S261" s="41">
        <v>0</v>
      </c>
      <c r="T261" s="152"/>
      <c r="U261" s="152"/>
      <c r="V261" s="35"/>
      <c r="W261" s="159"/>
      <c r="X261" s="149"/>
      <c r="Y261" s="149"/>
      <c r="Z261" s="10"/>
      <c r="AA261" s="149"/>
      <c r="AB261" s="149"/>
      <c r="AC261" s="15"/>
      <c r="AD261" s="15"/>
      <c r="AE261" s="149"/>
      <c r="AF261" s="159"/>
      <c r="AG261" s="159"/>
      <c r="AH261" s="159"/>
      <c r="AI261" s="159"/>
      <c r="AJ261" s="15"/>
      <c r="AK261" s="174"/>
      <c r="AL261" s="144"/>
      <c r="AM261" s="67">
        <v>50250</v>
      </c>
    </row>
    <row r="262" spans="1:39" ht="15" thickBot="1" x14ac:dyDescent="0.4">
      <c r="A262" s="36">
        <v>4018</v>
      </c>
      <c r="B262" s="65" t="s">
        <v>298</v>
      </c>
      <c r="C262" s="42">
        <v>6676613</v>
      </c>
      <c r="D262" s="129">
        <v>0</v>
      </c>
      <c r="E262" s="10">
        <v>6676613</v>
      </c>
      <c r="F262" s="42">
        <v>3977083</v>
      </c>
      <c r="G262" s="42">
        <v>41120</v>
      </c>
      <c r="H262" s="15">
        <v>4018203</v>
      </c>
      <c r="I262" s="15">
        <v>2658410</v>
      </c>
      <c r="J262" s="42">
        <v>1087239.6000000001</v>
      </c>
      <c r="K262" s="42">
        <v>54906.6</v>
      </c>
      <c r="L262" s="42">
        <v>0</v>
      </c>
      <c r="M262" s="42">
        <v>7598.97</v>
      </c>
      <c r="N262" s="42">
        <v>0</v>
      </c>
      <c r="O262" s="42"/>
      <c r="P262" s="15">
        <v>1508664.83</v>
      </c>
      <c r="Q262" s="148"/>
      <c r="R262" s="149"/>
      <c r="S262" s="41">
        <v>1149745.17</v>
      </c>
      <c r="T262" s="152"/>
      <c r="U262" s="152"/>
      <c r="V262" s="35"/>
      <c r="W262" s="159"/>
      <c r="X262" s="149"/>
      <c r="Y262" s="149"/>
      <c r="Z262" s="10"/>
      <c r="AA262" s="149"/>
      <c r="AB262" s="149"/>
      <c r="AC262" s="15"/>
      <c r="AD262" s="15"/>
      <c r="AE262" s="149"/>
      <c r="AF262" s="159"/>
      <c r="AG262" s="159"/>
      <c r="AH262" s="159"/>
      <c r="AI262" s="159"/>
      <c r="AJ262" s="15"/>
      <c r="AK262" s="174"/>
      <c r="AL262" s="144"/>
      <c r="AM262" s="67">
        <v>2658410</v>
      </c>
    </row>
    <row r="263" spans="1:39" ht="15" thickBot="1" x14ac:dyDescent="0.4">
      <c r="A263" s="36">
        <v>4025</v>
      </c>
      <c r="B263" s="65" t="s">
        <v>299</v>
      </c>
      <c r="C263" s="42">
        <v>1191781</v>
      </c>
      <c r="D263" s="129">
        <v>0</v>
      </c>
      <c r="E263" s="10">
        <v>1191781</v>
      </c>
      <c r="F263" s="42">
        <v>556888</v>
      </c>
      <c r="G263" s="42">
        <v>0</v>
      </c>
      <c r="H263" s="15">
        <v>556888</v>
      </c>
      <c r="I263" s="15">
        <v>634893</v>
      </c>
      <c r="J263" s="42">
        <v>115970.5</v>
      </c>
      <c r="K263" s="42">
        <v>13076</v>
      </c>
      <c r="L263" s="42">
        <v>0</v>
      </c>
      <c r="M263" s="42">
        <v>0</v>
      </c>
      <c r="N263" s="42">
        <v>0</v>
      </c>
      <c r="O263" s="42"/>
      <c r="P263" s="15">
        <v>505846.5</v>
      </c>
      <c r="Q263" s="148"/>
      <c r="R263" s="149"/>
      <c r="S263" s="41">
        <v>129046.5</v>
      </c>
      <c r="T263" s="152"/>
      <c r="U263" s="152"/>
      <c r="V263" s="35"/>
      <c r="W263" s="159"/>
      <c r="X263" s="149"/>
      <c r="Y263" s="149"/>
      <c r="Z263" s="10"/>
      <c r="AA263" s="149"/>
      <c r="AB263" s="149"/>
      <c r="AC263" s="15"/>
      <c r="AD263" s="15"/>
      <c r="AE263" s="149"/>
      <c r="AF263" s="159"/>
      <c r="AG263" s="159"/>
      <c r="AH263" s="159"/>
      <c r="AI263" s="159"/>
      <c r="AJ263" s="15"/>
      <c r="AK263" s="174"/>
      <c r="AL263" s="144"/>
      <c r="AM263" s="67">
        <v>634893</v>
      </c>
    </row>
    <row r="264" spans="1:39" ht="15" thickBot="1" x14ac:dyDescent="0.4">
      <c r="A264" s="36">
        <v>4060</v>
      </c>
      <c r="B264" s="65" t="s">
        <v>300</v>
      </c>
      <c r="C264" s="42">
        <v>2494839</v>
      </c>
      <c r="D264" s="129">
        <v>0</v>
      </c>
      <c r="E264" s="10">
        <v>2494839</v>
      </c>
      <c r="F264" s="42">
        <v>3768695</v>
      </c>
      <c r="G264" s="42">
        <v>0</v>
      </c>
      <c r="H264" s="15">
        <v>3768695</v>
      </c>
      <c r="I264" s="15">
        <v>-1273856</v>
      </c>
      <c r="J264" s="42">
        <v>1212877.8999999999</v>
      </c>
      <c r="K264" s="42">
        <v>365173</v>
      </c>
      <c r="L264" s="42">
        <v>1520222.4</v>
      </c>
      <c r="M264" s="42">
        <v>0</v>
      </c>
      <c r="N264" s="42">
        <v>0</v>
      </c>
      <c r="O264" s="42"/>
      <c r="P264" s="15">
        <v>-4372129.3</v>
      </c>
      <c r="Q264" s="148"/>
      <c r="R264" s="149">
        <v>448068.8</v>
      </c>
      <c r="S264" s="41">
        <v>3916871</v>
      </c>
      <c r="T264" s="152"/>
      <c r="U264" s="152"/>
      <c r="V264" s="35"/>
      <c r="W264" s="159"/>
      <c r="X264" s="149"/>
      <c r="Y264" s="149"/>
      <c r="Z264" s="10"/>
      <c r="AA264" s="149"/>
      <c r="AB264" s="149"/>
      <c r="AC264" s="15"/>
      <c r="AD264" s="15"/>
      <c r="AE264" s="149"/>
      <c r="AF264" s="159"/>
      <c r="AG264" s="159"/>
      <c r="AH264" s="159"/>
      <c r="AI264" s="159"/>
      <c r="AJ264" s="15">
        <v>7189.5</v>
      </c>
      <c r="AK264" s="174"/>
      <c r="AL264" s="144"/>
      <c r="AM264" s="67">
        <v>0</v>
      </c>
    </row>
    <row r="265" spans="1:39" ht="15" thickBot="1" x14ac:dyDescent="0.4">
      <c r="A265" s="36">
        <v>4067</v>
      </c>
      <c r="B265" s="65" t="s">
        <v>301</v>
      </c>
      <c r="C265" s="42">
        <v>367346</v>
      </c>
      <c r="D265" s="129">
        <v>0</v>
      </c>
      <c r="E265" s="10">
        <v>367346</v>
      </c>
      <c r="F265" s="42">
        <v>1040306</v>
      </c>
      <c r="G265" s="42">
        <v>0</v>
      </c>
      <c r="H265" s="15">
        <v>1040306</v>
      </c>
      <c r="I265" s="15">
        <v>-672960</v>
      </c>
      <c r="J265" s="42">
        <v>67838</v>
      </c>
      <c r="K265" s="42">
        <v>0</v>
      </c>
      <c r="L265" s="42">
        <v>18528</v>
      </c>
      <c r="M265" s="42">
        <v>0</v>
      </c>
      <c r="N265" s="42">
        <v>0</v>
      </c>
      <c r="O265" s="42"/>
      <c r="P265" s="15">
        <v>-759326</v>
      </c>
      <c r="Q265" s="148"/>
      <c r="R265" s="149"/>
      <c r="S265" s="41">
        <v>759326</v>
      </c>
      <c r="T265" s="152"/>
      <c r="U265" s="152"/>
      <c r="V265" s="35"/>
      <c r="W265" s="159"/>
      <c r="X265" s="149"/>
      <c r="Y265" s="149"/>
      <c r="Z265" s="10"/>
      <c r="AA265" s="149"/>
      <c r="AB265" s="149"/>
      <c r="AC265" s="15"/>
      <c r="AD265" s="15"/>
      <c r="AE265" s="149"/>
      <c r="AF265" s="159"/>
      <c r="AG265" s="159"/>
      <c r="AH265" s="159"/>
      <c r="AI265" s="159"/>
      <c r="AJ265" s="15"/>
      <c r="AK265" s="174"/>
      <c r="AL265" s="144"/>
      <c r="AM265" s="67">
        <v>0</v>
      </c>
    </row>
    <row r="266" spans="1:39" ht="15" thickBot="1" x14ac:dyDescent="0.4">
      <c r="A266" s="36">
        <v>4074</v>
      </c>
      <c r="B266" s="65" t="s">
        <v>302</v>
      </c>
      <c r="C266" s="42">
        <v>1126845</v>
      </c>
      <c r="D266" s="129">
        <v>0</v>
      </c>
      <c r="E266" s="10">
        <v>1126845</v>
      </c>
      <c r="F266" s="42">
        <v>1691962</v>
      </c>
      <c r="G266" s="42">
        <v>0</v>
      </c>
      <c r="H266" s="15">
        <v>1691962</v>
      </c>
      <c r="I266" s="15">
        <v>-565117</v>
      </c>
      <c r="J266" s="42">
        <v>288957.75</v>
      </c>
      <c r="K266" s="42">
        <v>0</v>
      </c>
      <c r="L266" s="42">
        <v>37056</v>
      </c>
      <c r="M266" s="42">
        <v>0</v>
      </c>
      <c r="N266" s="42">
        <v>0</v>
      </c>
      <c r="O266" s="42"/>
      <c r="P266" s="15">
        <v>-891130.75</v>
      </c>
      <c r="Q266" s="148"/>
      <c r="R266" s="149"/>
      <c r="S266" s="41">
        <v>891130.75</v>
      </c>
      <c r="T266" s="152"/>
      <c r="U266" s="152"/>
      <c r="V266" s="35"/>
      <c r="W266" s="159"/>
      <c r="X266" s="149"/>
      <c r="Y266" s="149"/>
      <c r="Z266" s="10"/>
      <c r="AA266" s="149"/>
      <c r="AB266" s="149"/>
      <c r="AC266" s="15"/>
      <c r="AD266" s="15"/>
      <c r="AE266" s="149"/>
      <c r="AF266" s="159"/>
      <c r="AG266" s="159"/>
      <c r="AH266" s="159"/>
      <c r="AI266" s="159"/>
      <c r="AJ266" s="15"/>
      <c r="AK266" s="174"/>
      <c r="AL266" s="144"/>
      <c r="AM266" s="67">
        <v>0</v>
      </c>
    </row>
    <row r="267" spans="1:39" ht="15" thickBot="1" x14ac:dyDescent="0.4">
      <c r="A267" s="36">
        <v>4088</v>
      </c>
      <c r="B267" s="65" t="s">
        <v>303</v>
      </c>
      <c r="C267" s="42">
        <v>851947</v>
      </c>
      <c r="D267" s="129">
        <v>0</v>
      </c>
      <c r="E267" s="10">
        <v>851947</v>
      </c>
      <c r="F267" s="42">
        <v>2098611</v>
      </c>
      <c r="G267" s="42">
        <v>0</v>
      </c>
      <c r="H267" s="15">
        <v>2098611</v>
      </c>
      <c r="I267" s="15">
        <v>-1246664</v>
      </c>
      <c r="J267" s="42">
        <v>466337.4</v>
      </c>
      <c r="K267" s="42">
        <v>26152</v>
      </c>
      <c r="L267" s="42">
        <v>0</v>
      </c>
      <c r="M267" s="42">
        <v>0</v>
      </c>
      <c r="N267" s="42">
        <v>0</v>
      </c>
      <c r="O267" s="42"/>
      <c r="P267" s="15">
        <v>-1739153.4</v>
      </c>
      <c r="Q267" s="148"/>
      <c r="R267" s="149"/>
      <c r="S267" s="41">
        <v>1739153.4</v>
      </c>
      <c r="T267" s="152"/>
      <c r="U267" s="152"/>
      <c r="V267" s="35"/>
      <c r="W267" s="159"/>
      <c r="X267" s="149"/>
      <c r="Y267" s="149"/>
      <c r="Z267" s="10"/>
      <c r="AA267" s="149"/>
      <c r="AB267" s="149"/>
      <c r="AC267" s="15"/>
      <c r="AD267" s="15"/>
      <c r="AE267" s="149"/>
      <c r="AF267" s="159"/>
      <c r="AG267" s="159"/>
      <c r="AH267" s="159"/>
      <c r="AI267" s="159"/>
      <c r="AJ267" s="15"/>
      <c r="AK267" s="174"/>
      <c r="AL267" s="144"/>
      <c r="AM267" s="67">
        <v>0</v>
      </c>
    </row>
    <row r="268" spans="1:39" ht="15" thickBot="1" x14ac:dyDescent="0.4">
      <c r="A268" s="36">
        <v>4095</v>
      </c>
      <c r="B268" s="65" t="s">
        <v>304</v>
      </c>
      <c r="C268" s="42">
        <v>4231900</v>
      </c>
      <c r="D268" s="129">
        <v>0</v>
      </c>
      <c r="E268" s="10">
        <v>4231900</v>
      </c>
      <c r="F268" s="42">
        <v>1869048</v>
      </c>
      <c r="G268" s="42">
        <v>0</v>
      </c>
      <c r="H268" s="15">
        <v>1869048</v>
      </c>
      <c r="I268" s="15">
        <v>2362852</v>
      </c>
      <c r="J268" s="42">
        <v>654474.5</v>
      </c>
      <c r="K268" s="42">
        <v>56672</v>
      </c>
      <c r="L268" s="42">
        <v>0</v>
      </c>
      <c r="M268" s="42">
        <v>7598.97</v>
      </c>
      <c r="N268" s="42">
        <v>0</v>
      </c>
      <c r="O268" s="42"/>
      <c r="P268" s="15">
        <v>1644106.53</v>
      </c>
      <c r="Q268" s="148"/>
      <c r="R268" s="149"/>
      <c r="S268" s="41">
        <v>718745.47</v>
      </c>
      <c r="T268" s="152"/>
      <c r="U268" s="152"/>
      <c r="V268" s="35"/>
      <c r="W268" s="159"/>
      <c r="X268" s="149"/>
      <c r="Y268" s="149"/>
      <c r="Z268" s="10"/>
      <c r="AA268" s="149"/>
      <c r="AB268" s="149"/>
      <c r="AC268" s="15"/>
      <c r="AD268" s="15"/>
      <c r="AE268" s="149"/>
      <c r="AF268" s="159"/>
      <c r="AG268" s="159"/>
      <c r="AH268" s="159"/>
      <c r="AI268" s="159"/>
      <c r="AJ268" s="15"/>
      <c r="AK268" s="174"/>
      <c r="AL268" s="144"/>
      <c r="AM268" s="67">
        <v>2362852</v>
      </c>
    </row>
    <row r="269" spans="1:39" ht="15" thickBot="1" x14ac:dyDescent="0.4">
      <c r="A269" s="36">
        <v>4137</v>
      </c>
      <c r="B269" s="65" t="s">
        <v>305</v>
      </c>
      <c r="C269" s="42">
        <v>1189610</v>
      </c>
      <c r="D269" s="129">
        <v>0</v>
      </c>
      <c r="E269" s="10">
        <v>1189610</v>
      </c>
      <c r="F269" s="42">
        <v>721777</v>
      </c>
      <c r="G269" s="42">
        <v>0</v>
      </c>
      <c r="H269" s="15">
        <v>721777</v>
      </c>
      <c r="I269" s="15">
        <v>467833</v>
      </c>
      <c r="J269" s="42">
        <v>470666.5</v>
      </c>
      <c r="K269" s="42">
        <v>32690</v>
      </c>
      <c r="L269" s="42">
        <v>0</v>
      </c>
      <c r="M269" s="42">
        <v>0</v>
      </c>
      <c r="N269" s="42">
        <v>0</v>
      </c>
      <c r="O269" s="42"/>
      <c r="P269" s="15">
        <v>-35523.5</v>
      </c>
      <c r="Q269" s="148"/>
      <c r="R269" s="149"/>
      <c r="S269" s="41">
        <v>503356.5</v>
      </c>
      <c r="T269" s="152"/>
      <c r="U269" s="152"/>
      <c r="V269" s="35"/>
      <c r="W269" s="159"/>
      <c r="X269" s="149"/>
      <c r="Y269" s="149"/>
      <c r="Z269" s="10"/>
      <c r="AA269" s="149"/>
      <c r="AB269" s="149"/>
      <c r="AC269" s="15"/>
      <c r="AD269" s="15"/>
      <c r="AE269" s="149"/>
      <c r="AF269" s="159"/>
      <c r="AG269" s="159"/>
      <c r="AH269" s="159"/>
      <c r="AI269" s="159"/>
      <c r="AJ269" s="15"/>
      <c r="AK269" s="174"/>
      <c r="AL269" s="144"/>
      <c r="AM269" s="67">
        <v>467833</v>
      </c>
    </row>
    <row r="270" spans="1:39" ht="15" thickBot="1" x14ac:dyDescent="0.4">
      <c r="A270" s="36">
        <v>4144</v>
      </c>
      <c r="B270" s="65" t="s">
        <v>306</v>
      </c>
      <c r="C270" s="42">
        <v>2952490</v>
      </c>
      <c r="D270" s="129">
        <v>0</v>
      </c>
      <c r="E270" s="10">
        <v>2952490</v>
      </c>
      <c r="F270" s="42">
        <v>733339</v>
      </c>
      <c r="G270" s="42">
        <v>8224</v>
      </c>
      <c r="H270" s="15">
        <v>741563</v>
      </c>
      <c r="I270" s="15">
        <v>2210927</v>
      </c>
      <c r="J270" s="42">
        <v>55572.33</v>
      </c>
      <c r="K270" s="42">
        <v>13162.75</v>
      </c>
      <c r="L270" s="42">
        <v>61142.400000000001</v>
      </c>
      <c r="M270" s="42">
        <v>0</v>
      </c>
      <c r="N270" s="42">
        <v>11878</v>
      </c>
      <c r="O270" s="42"/>
      <c r="P270" s="15">
        <v>2069171.52</v>
      </c>
      <c r="Q270" s="148"/>
      <c r="R270" s="149"/>
      <c r="S270" s="41">
        <v>141755.48000000001</v>
      </c>
      <c r="T270" s="152"/>
      <c r="U270" s="152"/>
      <c r="V270" s="35"/>
      <c r="W270" s="159"/>
      <c r="X270" s="149"/>
      <c r="Y270" s="149"/>
      <c r="Z270" s="10"/>
      <c r="AA270" s="149"/>
      <c r="AB270" s="149"/>
      <c r="AC270" s="15"/>
      <c r="AD270" s="15"/>
      <c r="AE270" s="149"/>
      <c r="AF270" s="159"/>
      <c r="AG270" s="159"/>
      <c r="AH270" s="159"/>
      <c r="AI270" s="159"/>
      <c r="AJ270" s="15"/>
      <c r="AK270" s="174"/>
      <c r="AL270" s="144"/>
      <c r="AM270" s="67">
        <v>2210927</v>
      </c>
    </row>
    <row r="271" spans="1:39" ht="15" thickBot="1" x14ac:dyDescent="0.4">
      <c r="A271" s="36">
        <v>4165</v>
      </c>
      <c r="B271" s="65" t="s">
        <v>307</v>
      </c>
      <c r="C271" s="42">
        <v>1567737</v>
      </c>
      <c r="D271" s="129">
        <v>0</v>
      </c>
      <c r="E271" s="10">
        <v>1567737</v>
      </c>
      <c r="F271" s="42">
        <v>1023309</v>
      </c>
      <c r="G271" s="42">
        <v>0</v>
      </c>
      <c r="H271" s="15">
        <v>1023309</v>
      </c>
      <c r="I271" s="15">
        <v>544428</v>
      </c>
      <c r="J271" s="42">
        <v>80759.5</v>
      </c>
      <c r="K271" s="42">
        <v>0</v>
      </c>
      <c r="L271" s="42">
        <v>0</v>
      </c>
      <c r="M271" s="42">
        <v>0</v>
      </c>
      <c r="N271" s="42">
        <v>0</v>
      </c>
      <c r="O271" s="42"/>
      <c r="P271" s="15">
        <v>463668.5</v>
      </c>
      <c r="Q271" s="148"/>
      <c r="R271" s="149"/>
      <c r="S271" s="41">
        <v>80759.5</v>
      </c>
      <c r="T271" s="152"/>
      <c r="U271" s="152"/>
      <c r="V271" s="35"/>
      <c r="W271" s="159"/>
      <c r="X271" s="149"/>
      <c r="Y271" s="149"/>
      <c r="Z271" s="10"/>
      <c r="AA271" s="149"/>
      <c r="AB271" s="149"/>
      <c r="AC271" s="15"/>
      <c r="AD271" s="15"/>
      <c r="AE271" s="149"/>
      <c r="AF271" s="159"/>
      <c r="AG271" s="159"/>
      <c r="AH271" s="159"/>
      <c r="AI271" s="159"/>
      <c r="AJ271" s="15"/>
      <c r="AK271" s="174"/>
      <c r="AL271" s="144"/>
      <c r="AM271" s="67">
        <v>544428</v>
      </c>
    </row>
    <row r="272" spans="1:39" ht="15" thickBot="1" x14ac:dyDescent="0.4">
      <c r="A272" s="36">
        <v>4179</v>
      </c>
      <c r="B272" s="65" t="s">
        <v>308</v>
      </c>
      <c r="C272" s="42">
        <v>1748444</v>
      </c>
      <c r="D272" s="129">
        <v>0</v>
      </c>
      <c r="E272" s="10">
        <v>1748444</v>
      </c>
      <c r="F272" s="42">
        <v>4034310</v>
      </c>
      <c r="G272" s="42">
        <v>13076</v>
      </c>
      <c r="H272" s="15">
        <v>4047386</v>
      </c>
      <c r="I272" s="15">
        <v>-2298942</v>
      </c>
      <c r="J272" s="42">
        <v>4421452.1500000004</v>
      </c>
      <c r="K272" s="42">
        <v>264027</v>
      </c>
      <c r="L272" s="42">
        <v>0</v>
      </c>
      <c r="M272" s="42">
        <v>7598.97</v>
      </c>
      <c r="N272" s="42">
        <v>10019</v>
      </c>
      <c r="O272" s="42"/>
      <c r="P272" s="15">
        <v>-7002039.1200000001</v>
      </c>
      <c r="Q272" s="148"/>
      <c r="R272" s="149"/>
      <c r="S272" s="41">
        <v>7002039.1200000001</v>
      </c>
      <c r="T272" s="152"/>
      <c r="U272" s="152"/>
      <c r="V272" s="35"/>
      <c r="W272" s="159"/>
      <c r="X272" s="149"/>
      <c r="Y272" s="149"/>
      <c r="Z272" s="10"/>
      <c r="AA272" s="149"/>
      <c r="AB272" s="149"/>
      <c r="AC272" s="15"/>
      <c r="AD272" s="15"/>
      <c r="AE272" s="149"/>
      <c r="AF272" s="159"/>
      <c r="AG272" s="159"/>
      <c r="AH272" s="159"/>
      <c r="AI272" s="159"/>
      <c r="AJ272" s="15"/>
      <c r="AK272" s="174"/>
      <c r="AL272" s="144"/>
      <c r="AM272" s="67">
        <v>0</v>
      </c>
    </row>
    <row r="273" spans="1:39" ht="15" thickBot="1" x14ac:dyDescent="0.4">
      <c r="A273" s="36">
        <v>4186</v>
      </c>
      <c r="B273" s="65" t="s">
        <v>309</v>
      </c>
      <c r="C273" s="42">
        <v>372123</v>
      </c>
      <c r="D273" s="129">
        <v>0</v>
      </c>
      <c r="E273" s="10">
        <v>372123</v>
      </c>
      <c r="F273" s="42">
        <v>834449</v>
      </c>
      <c r="G273" s="42">
        <v>0</v>
      </c>
      <c r="H273" s="15">
        <v>834449</v>
      </c>
      <c r="I273" s="15">
        <v>-462326</v>
      </c>
      <c r="J273" s="42">
        <v>50394</v>
      </c>
      <c r="K273" s="42">
        <v>0</v>
      </c>
      <c r="L273" s="42">
        <v>0</v>
      </c>
      <c r="M273" s="42">
        <v>0</v>
      </c>
      <c r="N273" s="42">
        <v>0</v>
      </c>
      <c r="O273" s="42"/>
      <c r="P273" s="15">
        <v>-512720</v>
      </c>
      <c r="Q273" s="148"/>
      <c r="R273" s="149"/>
      <c r="S273" s="41">
        <v>512720</v>
      </c>
      <c r="T273" s="152"/>
      <c r="U273" s="152"/>
      <c r="V273" s="35"/>
      <c r="W273" s="159"/>
      <c r="X273" s="149"/>
      <c r="Y273" s="149"/>
      <c r="Z273" s="10"/>
      <c r="AA273" s="149"/>
      <c r="AB273" s="149"/>
      <c r="AC273" s="15"/>
      <c r="AD273" s="15"/>
      <c r="AE273" s="149"/>
      <c r="AF273" s="159"/>
      <c r="AG273" s="159"/>
      <c r="AH273" s="159"/>
      <c r="AI273" s="159"/>
      <c r="AJ273" s="15"/>
      <c r="AK273" s="174"/>
      <c r="AL273" s="144"/>
      <c r="AM273" s="67">
        <v>0</v>
      </c>
    </row>
    <row r="274" spans="1:39" ht="15" thickBot="1" x14ac:dyDescent="0.4">
      <c r="A274" s="36">
        <v>4207</v>
      </c>
      <c r="B274" s="65" t="s">
        <v>310</v>
      </c>
      <c r="C274" s="42">
        <v>361360</v>
      </c>
      <c r="D274" s="129">
        <v>0</v>
      </c>
      <c r="E274" s="10">
        <v>361360</v>
      </c>
      <c r="F274" s="42">
        <v>240531</v>
      </c>
      <c r="G274" s="42">
        <v>0</v>
      </c>
      <c r="H274" s="15">
        <v>240531</v>
      </c>
      <c r="I274" s="15">
        <v>120829</v>
      </c>
      <c r="J274" s="42">
        <v>54593.5</v>
      </c>
      <c r="K274" s="42">
        <v>0</v>
      </c>
      <c r="L274" s="42">
        <v>0</v>
      </c>
      <c r="M274" s="42">
        <v>0</v>
      </c>
      <c r="N274" s="42">
        <v>0</v>
      </c>
      <c r="O274" s="42"/>
      <c r="P274" s="15">
        <v>66235.5</v>
      </c>
      <c r="Q274" s="148"/>
      <c r="R274" s="149"/>
      <c r="S274" s="41">
        <v>54593.5</v>
      </c>
      <c r="T274" s="152"/>
      <c r="U274" s="152"/>
      <c r="V274" s="35"/>
      <c r="W274" s="159"/>
      <c r="X274" s="149"/>
      <c r="Y274" s="149"/>
      <c r="Z274" s="10"/>
      <c r="AA274" s="149"/>
      <c r="AB274" s="149"/>
      <c r="AC274" s="15"/>
      <c r="AD274" s="15"/>
      <c r="AE274" s="149"/>
      <c r="AF274" s="159"/>
      <c r="AG274" s="159"/>
      <c r="AH274" s="159"/>
      <c r="AI274" s="159"/>
      <c r="AJ274" s="15"/>
      <c r="AK274" s="174"/>
      <c r="AL274" s="144"/>
      <c r="AM274" s="67">
        <v>120829</v>
      </c>
    </row>
    <row r="275" spans="1:39" ht="15" thickBot="1" x14ac:dyDescent="0.4">
      <c r="A275" s="36">
        <v>4221</v>
      </c>
      <c r="B275" s="65" t="s">
        <v>311</v>
      </c>
      <c r="C275" s="42">
        <v>371229</v>
      </c>
      <c r="D275" s="129">
        <v>0</v>
      </c>
      <c r="E275" s="10">
        <v>371229</v>
      </c>
      <c r="F275" s="42">
        <v>3537944</v>
      </c>
      <c r="G275" s="42">
        <v>16448</v>
      </c>
      <c r="H275" s="15">
        <v>3554392</v>
      </c>
      <c r="I275" s="15">
        <v>-3183163</v>
      </c>
      <c r="J275" s="42">
        <v>199314.5</v>
      </c>
      <c r="K275" s="42">
        <v>58842</v>
      </c>
      <c r="L275" s="42">
        <v>9264</v>
      </c>
      <c r="M275" s="42">
        <v>0</v>
      </c>
      <c r="N275" s="42">
        <v>10036</v>
      </c>
      <c r="O275" s="42"/>
      <c r="P275" s="10">
        <v>-3460619.5</v>
      </c>
      <c r="Q275" s="148">
        <v>995064</v>
      </c>
      <c r="R275" s="149">
        <v>972561</v>
      </c>
      <c r="S275" s="41">
        <v>1361585</v>
      </c>
      <c r="T275" s="152"/>
      <c r="U275" s="152"/>
      <c r="V275" s="34"/>
      <c r="W275" s="159"/>
      <c r="X275" s="149"/>
      <c r="Y275" s="149"/>
      <c r="Z275" s="10"/>
      <c r="AA275" s="149">
        <v>116754.5</v>
      </c>
      <c r="AB275" s="149"/>
      <c r="AC275" s="11"/>
      <c r="AD275" s="11"/>
      <c r="AE275" s="149"/>
      <c r="AF275" s="159"/>
      <c r="AG275" s="159"/>
      <c r="AH275" s="159"/>
      <c r="AI275" s="159"/>
      <c r="AJ275" s="15">
        <v>14655</v>
      </c>
      <c r="AK275" s="174"/>
      <c r="AL275" s="144"/>
      <c r="AM275" s="67">
        <v>0</v>
      </c>
    </row>
    <row r="276" spans="1:39" ht="15" thickBot="1" x14ac:dyDescent="0.4">
      <c r="A276" s="36">
        <v>4228</v>
      </c>
      <c r="B276" s="65" t="s">
        <v>312</v>
      </c>
      <c r="C276" s="42">
        <v>980820</v>
      </c>
      <c r="D276" s="129">
        <v>0</v>
      </c>
      <c r="E276" s="10">
        <v>980820</v>
      </c>
      <c r="F276" s="42">
        <v>1035714</v>
      </c>
      <c r="G276" s="42">
        <v>0</v>
      </c>
      <c r="H276" s="15">
        <v>1035714</v>
      </c>
      <c r="I276" s="15">
        <v>-54894</v>
      </c>
      <c r="J276" s="42">
        <v>92259.4</v>
      </c>
      <c r="K276" s="42">
        <v>0</v>
      </c>
      <c r="L276" s="42">
        <v>0</v>
      </c>
      <c r="M276" s="42">
        <v>0</v>
      </c>
      <c r="N276" s="42">
        <v>9996</v>
      </c>
      <c r="O276" s="42"/>
      <c r="P276" s="15">
        <v>-157149.4</v>
      </c>
      <c r="Q276" s="148"/>
      <c r="R276" s="149"/>
      <c r="S276" s="41">
        <v>157149.4</v>
      </c>
      <c r="T276" s="152"/>
      <c r="U276" s="152"/>
      <c r="V276" s="35"/>
      <c r="W276" s="159"/>
      <c r="X276" s="149"/>
      <c r="Y276" s="149"/>
      <c r="Z276" s="10"/>
      <c r="AA276" s="149"/>
      <c r="AB276" s="149"/>
      <c r="AC276" s="15"/>
      <c r="AD276" s="15"/>
      <c r="AE276" s="149"/>
      <c r="AF276" s="159"/>
      <c r="AG276" s="159"/>
      <c r="AH276" s="159"/>
      <c r="AI276" s="159"/>
      <c r="AJ276" s="15"/>
      <c r="AK276" s="174"/>
      <c r="AL276" s="144"/>
      <c r="AM276" s="67">
        <v>0</v>
      </c>
    </row>
    <row r="277" spans="1:39" ht="15" thickBot="1" x14ac:dyDescent="0.4">
      <c r="A277" s="36">
        <v>4235</v>
      </c>
      <c r="B277" s="65" t="s">
        <v>313</v>
      </c>
      <c r="C277" s="42">
        <v>968293</v>
      </c>
      <c r="D277" s="129">
        <v>0</v>
      </c>
      <c r="E277" s="10">
        <v>968293</v>
      </c>
      <c r="F277" s="42">
        <v>89326</v>
      </c>
      <c r="G277" s="42">
        <v>0</v>
      </c>
      <c r="H277" s="15">
        <v>89326</v>
      </c>
      <c r="I277" s="15">
        <v>878967</v>
      </c>
      <c r="J277" s="42">
        <v>0</v>
      </c>
      <c r="K277" s="42">
        <v>0</v>
      </c>
      <c r="L277" s="42">
        <v>0</v>
      </c>
      <c r="M277" s="42">
        <v>0</v>
      </c>
      <c r="N277" s="42">
        <v>0</v>
      </c>
      <c r="O277" s="42"/>
      <c r="P277" s="15">
        <v>878967</v>
      </c>
      <c r="Q277" s="148"/>
      <c r="R277" s="149"/>
      <c r="S277" s="41">
        <v>0</v>
      </c>
      <c r="T277" s="152"/>
      <c r="U277" s="152"/>
      <c r="V277" s="35"/>
      <c r="W277" s="159"/>
      <c r="X277" s="149"/>
      <c r="Y277" s="149"/>
      <c r="Z277" s="10"/>
      <c r="AA277" s="149"/>
      <c r="AB277" s="149"/>
      <c r="AC277" s="15"/>
      <c r="AD277" s="15"/>
      <c r="AE277" s="149"/>
      <c r="AF277" s="159"/>
      <c r="AG277" s="159"/>
      <c r="AH277" s="159"/>
      <c r="AI277" s="159"/>
      <c r="AJ277" s="15"/>
      <c r="AK277" s="174"/>
      <c r="AL277" s="144"/>
      <c r="AM277" s="67">
        <v>878967</v>
      </c>
    </row>
    <row r="278" spans="1:39" ht="15" thickBot="1" x14ac:dyDescent="0.4">
      <c r="A278" s="36">
        <v>4151</v>
      </c>
      <c r="B278" s="65" t="s">
        <v>314</v>
      </c>
      <c r="C278" s="42">
        <v>847917</v>
      </c>
      <c r="D278" s="129">
        <v>8224</v>
      </c>
      <c r="E278" s="10">
        <v>856141</v>
      </c>
      <c r="F278" s="42">
        <v>1308762</v>
      </c>
      <c r="G278" s="42">
        <v>0</v>
      </c>
      <c r="H278" s="15">
        <v>1308762</v>
      </c>
      <c r="I278" s="15">
        <v>-452621</v>
      </c>
      <c r="J278" s="42">
        <v>119794.35</v>
      </c>
      <c r="K278" s="42">
        <v>0</v>
      </c>
      <c r="L278" s="42">
        <v>50952</v>
      </c>
      <c r="M278" s="42">
        <v>0</v>
      </c>
      <c r="N278" s="42">
        <v>0</v>
      </c>
      <c r="O278" s="42"/>
      <c r="P278" s="15">
        <v>-623367.35</v>
      </c>
      <c r="Q278" s="148"/>
      <c r="R278" s="149"/>
      <c r="S278" s="41">
        <v>623367.35</v>
      </c>
      <c r="T278" s="152"/>
      <c r="U278" s="152"/>
      <c r="V278" s="35"/>
      <c r="W278" s="159"/>
      <c r="X278" s="149"/>
      <c r="Y278" s="149"/>
      <c r="Z278" s="10"/>
      <c r="AA278" s="149"/>
      <c r="AB278" s="149"/>
      <c r="AC278" s="15"/>
      <c r="AD278" s="15"/>
      <c r="AE278" s="149"/>
      <c r="AF278" s="159"/>
      <c r="AG278" s="159"/>
      <c r="AH278" s="159"/>
      <c r="AI278" s="159"/>
      <c r="AJ278" s="15"/>
      <c r="AK278" s="174"/>
      <c r="AL278" s="144"/>
      <c r="AM278" s="67">
        <v>0</v>
      </c>
    </row>
    <row r="279" spans="1:39" ht="15" thickBot="1" x14ac:dyDescent="0.4">
      <c r="A279" s="36">
        <v>490</v>
      </c>
      <c r="B279" s="65" t="s">
        <v>315</v>
      </c>
      <c r="C279" s="42">
        <v>229660</v>
      </c>
      <c r="D279" s="129">
        <v>0</v>
      </c>
      <c r="E279" s="10">
        <v>229660</v>
      </c>
      <c r="F279" s="42">
        <v>490999</v>
      </c>
      <c r="G279" s="42">
        <v>0</v>
      </c>
      <c r="H279" s="15">
        <v>490999</v>
      </c>
      <c r="I279" s="15">
        <v>-261339</v>
      </c>
      <c r="J279" s="42">
        <v>0</v>
      </c>
      <c r="K279" s="42">
        <v>0</v>
      </c>
      <c r="L279" s="42">
        <v>0</v>
      </c>
      <c r="M279" s="42">
        <v>0</v>
      </c>
      <c r="N279" s="42">
        <v>0</v>
      </c>
      <c r="O279" s="42"/>
      <c r="P279" s="15">
        <v>-261339</v>
      </c>
      <c r="Q279" s="148"/>
      <c r="R279" s="149"/>
      <c r="S279" s="41">
        <v>261339</v>
      </c>
      <c r="T279" s="152"/>
      <c r="U279" s="152"/>
      <c r="V279" s="35"/>
      <c r="W279" s="159"/>
      <c r="X279" s="149"/>
      <c r="Y279" s="149"/>
      <c r="Z279" s="10"/>
      <c r="AA279" s="149"/>
      <c r="AB279" s="149"/>
      <c r="AC279" s="15"/>
      <c r="AD279" s="15"/>
      <c r="AE279" s="149"/>
      <c r="AF279" s="159"/>
      <c r="AG279" s="159"/>
      <c r="AH279" s="159"/>
      <c r="AI279" s="159"/>
      <c r="AJ279" s="15"/>
      <c r="AK279" s="174"/>
      <c r="AL279" s="144"/>
      <c r="AM279" s="67">
        <v>0</v>
      </c>
    </row>
    <row r="280" spans="1:39" ht="15" thickBot="1" x14ac:dyDescent="0.4">
      <c r="A280" s="36">
        <v>4270</v>
      </c>
      <c r="B280" s="65" t="s">
        <v>46</v>
      </c>
      <c r="C280" s="42">
        <v>64064</v>
      </c>
      <c r="D280" s="129">
        <v>0</v>
      </c>
      <c r="E280" s="10">
        <v>64064</v>
      </c>
      <c r="F280" s="42">
        <v>146222</v>
      </c>
      <c r="G280" s="42">
        <v>0</v>
      </c>
      <c r="H280" s="15">
        <v>146222</v>
      </c>
      <c r="I280" s="15">
        <v>-82158</v>
      </c>
      <c r="J280" s="42">
        <v>0</v>
      </c>
      <c r="K280" s="42">
        <v>0</v>
      </c>
      <c r="L280" s="42">
        <v>0</v>
      </c>
      <c r="M280" s="42">
        <v>0</v>
      </c>
      <c r="N280" s="42">
        <v>0</v>
      </c>
      <c r="O280" s="42"/>
      <c r="P280" s="15">
        <v>-82158</v>
      </c>
      <c r="Q280" s="148"/>
      <c r="R280" s="149"/>
      <c r="S280" s="41">
        <v>82158</v>
      </c>
      <c r="T280" s="149"/>
      <c r="U280" s="149"/>
      <c r="V280" s="35"/>
      <c r="W280" s="159"/>
      <c r="X280" s="149"/>
      <c r="Y280" s="149"/>
      <c r="Z280" s="10"/>
      <c r="AA280" s="149"/>
      <c r="AB280" s="149"/>
      <c r="AC280" s="15"/>
      <c r="AD280" s="15"/>
      <c r="AE280" s="149"/>
      <c r="AF280" s="159"/>
      <c r="AG280" s="159"/>
      <c r="AH280" s="159"/>
      <c r="AI280" s="159"/>
      <c r="AJ280" s="15"/>
      <c r="AK280" s="174"/>
      <c r="AL280" s="144"/>
      <c r="AM280" s="67">
        <v>0</v>
      </c>
    </row>
    <row r="281" spans="1:39" ht="15" thickBot="1" x14ac:dyDescent="0.4">
      <c r="A281" s="36">
        <v>4305</v>
      </c>
      <c r="B281" s="65" t="s">
        <v>316</v>
      </c>
      <c r="C281" s="42">
        <v>1478544</v>
      </c>
      <c r="D281" s="129">
        <v>0</v>
      </c>
      <c r="E281" s="10">
        <v>1478544</v>
      </c>
      <c r="F281" s="42">
        <v>394530</v>
      </c>
      <c r="G281" s="42">
        <v>0</v>
      </c>
      <c r="H281" s="15">
        <v>394530</v>
      </c>
      <c r="I281" s="15">
        <v>1084014</v>
      </c>
      <c r="J281" s="42">
        <v>335636.5</v>
      </c>
      <c r="K281" s="42">
        <v>0</v>
      </c>
      <c r="L281" s="42">
        <v>0</v>
      </c>
      <c r="M281" s="42">
        <v>7598.97</v>
      </c>
      <c r="N281" s="42">
        <v>0</v>
      </c>
      <c r="O281" s="42"/>
      <c r="P281" s="15">
        <v>740778.53</v>
      </c>
      <c r="Q281" s="148"/>
      <c r="R281" s="149"/>
      <c r="S281" s="41">
        <v>343235.47</v>
      </c>
      <c r="T281" s="152"/>
      <c r="U281" s="152"/>
      <c r="V281" s="35"/>
      <c r="W281" s="159"/>
      <c r="X281" s="149"/>
      <c r="Y281" s="149"/>
      <c r="Z281" s="10"/>
      <c r="AA281" s="149"/>
      <c r="AB281" s="149"/>
      <c r="AC281" s="15"/>
      <c r="AD281" s="15"/>
      <c r="AE281" s="149"/>
      <c r="AF281" s="159"/>
      <c r="AG281" s="159"/>
      <c r="AH281" s="159"/>
      <c r="AI281" s="159"/>
      <c r="AJ281" s="15"/>
      <c r="AK281" s="174"/>
      <c r="AL281" s="144"/>
      <c r="AM281" s="67">
        <v>1084014</v>
      </c>
    </row>
    <row r="282" spans="1:39" ht="15" thickBot="1" x14ac:dyDescent="0.4">
      <c r="A282" s="36">
        <v>4312</v>
      </c>
      <c r="B282" s="65" t="s">
        <v>317</v>
      </c>
      <c r="C282" s="42">
        <v>2298978</v>
      </c>
      <c r="D282" s="129">
        <v>45972</v>
      </c>
      <c r="E282" s="10">
        <v>2344950</v>
      </c>
      <c r="F282" s="42">
        <v>879959</v>
      </c>
      <c r="G282" s="42">
        <v>37748</v>
      </c>
      <c r="H282" s="15">
        <v>917707</v>
      </c>
      <c r="I282" s="15">
        <v>1427243</v>
      </c>
      <c r="J282" s="42">
        <v>125765.74</v>
      </c>
      <c r="K282" s="42">
        <v>90774.65</v>
      </c>
      <c r="L282" s="42">
        <v>153782.39999999999</v>
      </c>
      <c r="M282" s="42">
        <v>0</v>
      </c>
      <c r="N282" s="42">
        <v>0</v>
      </c>
      <c r="O282" s="42"/>
      <c r="P282" s="15">
        <v>1056920.21</v>
      </c>
      <c r="Q282" s="148"/>
      <c r="R282" s="149"/>
      <c r="S282" s="41">
        <v>370322.79</v>
      </c>
      <c r="T282" s="152"/>
      <c r="U282" s="152"/>
      <c r="V282" s="35"/>
      <c r="W282" s="159"/>
      <c r="X282" s="149"/>
      <c r="Y282" s="149"/>
      <c r="Z282" s="10"/>
      <c r="AA282" s="149"/>
      <c r="AB282" s="149"/>
      <c r="AC282" s="15"/>
      <c r="AD282" s="15"/>
      <c r="AE282" s="149"/>
      <c r="AF282" s="159"/>
      <c r="AG282" s="159"/>
      <c r="AH282" s="159"/>
      <c r="AI282" s="159"/>
      <c r="AJ282" s="15"/>
      <c r="AK282" s="174"/>
      <c r="AL282" s="144"/>
      <c r="AM282" s="67">
        <v>1427243</v>
      </c>
    </row>
    <row r="283" spans="1:39" ht="15" thickBot="1" x14ac:dyDescent="0.4">
      <c r="A283" s="36">
        <v>4330</v>
      </c>
      <c r="B283" s="65" t="s">
        <v>10</v>
      </c>
      <c r="C283" s="42">
        <v>150143</v>
      </c>
      <c r="D283" s="129">
        <v>0</v>
      </c>
      <c r="E283" s="10">
        <v>150143</v>
      </c>
      <c r="F283" s="42">
        <v>354702</v>
      </c>
      <c r="G283" s="42">
        <v>0</v>
      </c>
      <c r="H283" s="15">
        <v>354702</v>
      </c>
      <c r="I283" s="15">
        <v>-204559</v>
      </c>
      <c r="J283" s="42">
        <v>0</v>
      </c>
      <c r="K283" s="42">
        <v>0</v>
      </c>
      <c r="L283" s="42">
        <v>0</v>
      </c>
      <c r="M283" s="42">
        <v>0</v>
      </c>
      <c r="N283" s="42">
        <v>0</v>
      </c>
      <c r="O283" s="42"/>
      <c r="P283" s="15">
        <v>-204559</v>
      </c>
      <c r="Q283" s="148"/>
      <c r="R283" s="149"/>
      <c r="S283" s="41">
        <v>0</v>
      </c>
      <c r="T283" s="152">
        <v>909</v>
      </c>
      <c r="U283" s="152">
        <v>568</v>
      </c>
      <c r="V283" s="34">
        <v>795</v>
      </c>
      <c r="W283" s="149">
        <v>5568</v>
      </c>
      <c r="X283" s="149"/>
      <c r="Y283" s="149">
        <v>84262</v>
      </c>
      <c r="Z283" s="10">
        <v>39007.46</v>
      </c>
      <c r="AA283" s="149">
        <v>52434.54</v>
      </c>
      <c r="AB283" s="149">
        <v>5435</v>
      </c>
      <c r="AC283" s="15"/>
      <c r="AD283" s="15"/>
      <c r="AE283" s="149">
        <v>4919</v>
      </c>
      <c r="AF283" s="149">
        <v>5468</v>
      </c>
      <c r="AG283" s="159">
        <v>5193</v>
      </c>
      <c r="AH283" s="159"/>
      <c r="AI283" s="159"/>
      <c r="AJ283" s="15"/>
      <c r="AK283" s="174"/>
      <c r="AL283" s="144"/>
      <c r="AM283" s="67">
        <v>0</v>
      </c>
    </row>
    <row r="284" spans="1:39" ht="15" thickBot="1" x14ac:dyDescent="0.4">
      <c r="A284" s="36">
        <v>4347</v>
      </c>
      <c r="B284" s="65" t="s">
        <v>318</v>
      </c>
      <c r="C284" s="42">
        <v>426144</v>
      </c>
      <c r="D284" s="129">
        <v>0</v>
      </c>
      <c r="E284" s="10">
        <v>426144</v>
      </c>
      <c r="F284" s="42">
        <v>473510</v>
      </c>
      <c r="G284" s="42">
        <v>0</v>
      </c>
      <c r="H284" s="15">
        <v>473510</v>
      </c>
      <c r="I284" s="15">
        <v>-47366</v>
      </c>
      <c r="J284" s="42">
        <v>60731</v>
      </c>
      <c r="K284" s="42">
        <v>0</v>
      </c>
      <c r="L284" s="42">
        <v>0</v>
      </c>
      <c r="M284" s="42">
        <v>0</v>
      </c>
      <c r="N284" s="42">
        <v>10000</v>
      </c>
      <c r="O284" s="42"/>
      <c r="P284" s="15">
        <v>-118097</v>
      </c>
      <c r="Q284" s="148"/>
      <c r="R284" s="149"/>
      <c r="S284" s="41">
        <v>118097</v>
      </c>
      <c r="T284" s="152"/>
      <c r="U284" s="152"/>
      <c r="V284" s="35"/>
      <c r="W284" s="159"/>
      <c r="X284" s="149"/>
      <c r="Y284" s="149"/>
      <c r="Z284" s="10"/>
      <c r="AA284" s="149"/>
      <c r="AB284" s="149"/>
      <c r="AC284" s="15"/>
      <c r="AD284" s="15"/>
      <c r="AE284" s="149"/>
      <c r="AF284" s="159"/>
      <c r="AG284" s="159"/>
      <c r="AH284" s="159"/>
      <c r="AI284" s="159"/>
      <c r="AJ284" s="15"/>
      <c r="AK284" s="174"/>
      <c r="AL284" s="144"/>
      <c r="AM284" s="67">
        <v>0</v>
      </c>
    </row>
    <row r="285" spans="1:39" ht="15" thickBot="1" x14ac:dyDescent="0.4">
      <c r="A285" s="36">
        <v>4368</v>
      </c>
      <c r="B285" s="65" t="s">
        <v>319</v>
      </c>
      <c r="C285" s="42">
        <v>654175</v>
      </c>
      <c r="D285" s="129">
        <v>0</v>
      </c>
      <c r="E285" s="10">
        <v>654175</v>
      </c>
      <c r="F285" s="42">
        <v>507334</v>
      </c>
      <c r="G285" s="42">
        <v>0</v>
      </c>
      <c r="H285" s="15">
        <v>507334</v>
      </c>
      <c r="I285" s="15">
        <v>146841</v>
      </c>
      <c r="J285" s="42">
        <v>59439</v>
      </c>
      <c r="K285" s="42">
        <v>6538</v>
      </c>
      <c r="L285" s="42">
        <v>0</v>
      </c>
      <c r="M285" s="42">
        <v>0</v>
      </c>
      <c r="N285" s="42">
        <v>0</v>
      </c>
      <c r="O285" s="42"/>
      <c r="P285" s="15">
        <v>80864</v>
      </c>
      <c r="Q285" s="148"/>
      <c r="R285" s="149"/>
      <c r="S285" s="41">
        <v>65977</v>
      </c>
      <c r="T285" s="152"/>
      <c r="U285" s="152"/>
      <c r="V285" s="35"/>
      <c r="W285" s="159"/>
      <c r="X285" s="149"/>
      <c r="Y285" s="149"/>
      <c r="Z285" s="10"/>
      <c r="AA285" s="149"/>
      <c r="AB285" s="149"/>
      <c r="AC285" s="15"/>
      <c r="AD285" s="15"/>
      <c r="AE285" s="149"/>
      <c r="AF285" s="159"/>
      <c r="AG285" s="159"/>
      <c r="AH285" s="159"/>
      <c r="AI285" s="159"/>
      <c r="AJ285" s="15"/>
      <c r="AK285" s="174"/>
      <c r="AL285" s="144"/>
      <c r="AM285" s="67">
        <v>146841</v>
      </c>
    </row>
    <row r="286" spans="1:39" ht="15" thickBot="1" x14ac:dyDescent="0.4">
      <c r="A286" s="36">
        <v>4389</v>
      </c>
      <c r="B286" s="65" t="s">
        <v>320</v>
      </c>
      <c r="C286" s="42">
        <v>634665</v>
      </c>
      <c r="D286" s="129">
        <v>0</v>
      </c>
      <c r="E286" s="10">
        <v>634665</v>
      </c>
      <c r="F286" s="42">
        <v>920223</v>
      </c>
      <c r="G286" s="42">
        <v>0</v>
      </c>
      <c r="H286" s="15">
        <v>920223</v>
      </c>
      <c r="I286" s="15">
        <v>-285558</v>
      </c>
      <c r="J286" s="42">
        <v>8399</v>
      </c>
      <c r="K286" s="42">
        <v>0</v>
      </c>
      <c r="L286" s="42">
        <v>0</v>
      </c>
      <c r="M286" s="42">
        <v>0</v>
      </c>
      <c r="N286" s="42">
        <v>0</v>
      </c>
      <c r="O286" s="42"/>
      <c r="P286" s="15">
        <v>-293957</v>
      </c>
      <c r="Q286" s="148"/>
      <c r="R286" s="149"/>
      <c r="S286" s="41">
        <v>293957</v>
      </c>
      <c r="T286" s="152"/>
      <c r="U286" s="152"/>
      <c r="V286" s="35"/>
      <c r="W286" s="159"/>
      <c r="X286" s="149"/>
      <c r="Y286" s="149"/>
      <c r="Z286" s="10"/>
      <c r="AA286" s="149"/>
      <c r="AB286" s="149"/>
      <c r="AC286" s="15"/>
      <c r="AD286" s="15"/>
      <c r="AE286" s="149"/>
      <c r="AF286" s="159"/>
      <c r="AG286" s="159"/>
      <c r="AH286" s="159"/>
      <c r="AI286" s="159"/>
      <c r="AJ286" s="15"/>
      <c r="AK286" s="174"/>
      <c r="AL286" s="144"/>
      <c r="AM286" s="67">
        <v>0</v>
      </c>
    </row>
    <row r="287" spans="1:39" ht="15" thickBot="1" x14ac:dyDescent="0.4">
      <c r="A287" s="36">
        <v>4459</v>
      </c>
      <c r="B287" s="65" t="s">
        <v>321</v>
      </c>
      <c r="C287" s="42">
        <v>223116</v>
      </c>
      <c r="D287" s="129">
        <v>0</v>
      </c>
      <c r="E287" s="10">
        <v>223116</v>
      </c>
      <c r="F287" s="42">
        <v>389215</v>
      </c>
      <c r="G287" s="42">
        <v>0</v>
      </c>
      <c r="H287" s="15">
        <v>389215</v>
      </c>
      <c r="I287" s="15">
        <v>-166099</v>
      </c>
      <c r="J287" s="42">
        <v>0</v>
      </c>
      <c r="K287" s="42">
        <v>0</v>
      </c>
      <c r="L287" s="42">
        <v>0</v>
      </c>
      <c r="M287" s="42">
        <v>0</v>
      </c>
      <c r="N287" s="42">
        <v>0</v>
      </c>
      <c r="O287" s="42"/>
      <c r="P287" s="15">
        <v>-166099</v>
      </c>
      <c r="Q287" s="148"/>
      <c r="R287" s="149"/>
      <c r="S287" s="41">
        <v>166099</v>
      </c>
      <c r="T287" s="152"/>
      <c r="U287" s="152"/>
      <c r="V287" s="35"/>
      <c r="W287" s="159"/>
      <c r="X287" s="149"/>
      <c r="Y287" s="149"/>
      <c r="Z287" s="10"/>
      <c r="AA287" s="149"/>
      <c r="AB287" s="149"/>
      <c r="AC287" s="15"/>
      <c r="AD287" s="15"/>
      <c r="AE287" s="149"/>
      <c r="AF287" s="159"/>
      <c r="AG287" s="159"/>
      <c r="AH287" s="159"/>
      <c r="AI287" s="159"/>
      <c r="AJ287" s="15"/>
      <c r="AK287" s="174"/>
      <c r="AL287" s="144"/>
      <c r="AM287" s="67">
        <v>0</v>
      </c>
    </row>
    <row r="288" spans="1:39" ht="15" thickBot="1" x14ac:dyDescent="0.4">
      <c r="A288" s="36">
        <v>4473</v>
      </c>
      <c r="B288" s="65" t="s">
        <v>322</v>
      </c>
      <c r="C288" s="42">
        <v>1482920</v>
      </c>
      <c r="D288" s="129">
        <v>0</v>
      </c>
      <c r="E288" s="10">
        <v>1482920</v>
      </c>
      <c r="F288" s="42">
        <v>1741706</v>
      </c>
      <c r="G288" s="42">
        <v>13076</v>
      </c>
      <c r="H288" s="15">
        <v>1754782</v>
      </c>
      <c r="I288" s="15">
        <v>-271862</v>
      </c>
      <c r="J288" s="42">
        <v>549003.25</v>
      </c>
      <c r="K288" s="42">
        <v>39228</v>
      </c>
      <c r="L288" s="42">
        <v>0</v>
      </c>
      <c r="M288" s="42">
        <v>7598.97</v>
      </c>
      <c r="N288" s="42">
        <v>0</v>
      </c>
      <c r="O288" s="42"/>
      <c r="P288" s="15">
        <v>-867692.22</v>
      </c>
      <c r="Q288" s="148"/>
      <c r="R288" s="149"/>
      <c r="S288" s="41">
        <v>867692.22</v>
      </c>
      <c r="T288" s="152"/>
      <c r="U288" s="152"/>
      <c r="V288" s="35"/>
      <c r="W288" s="159"/>
      <c r="X288" s="149"/>
      <c r="Y288" s="149"/>
      <c r="Z288" s="10"/>
      <c r="AA288" s="149"/>
      <c r="AB288" s="149"/>
      <c r="AC288" s="15"/>
      <c r="AD288" s="15"/>
      <c r="AE288" s="149"/>
      <c r="AF288" s="159"/>
      <c r="AG288" s="159"/>
      <c r="AH288" s="159"/>
      <c r="AI288" s="159"/>
      <c r="AJ288" s="15"/>
      <c r="AK288" s="174"/>
      <c r="AL288" s="144"/>
      <c r="AM288" s="67">
        <v>0</v>
      </c>
    </row>
    <row r="289" spans="1:39" ht="15" thickBot="1" x14ac:dyDescent="0.4">
      <c r="A289" s="36">
        <v>4508</v>
      </c>
      <c r="B289" s="65" t="s">
        <v>323</v>
      </c>
      <c r="C289" s="42">
        <v>1146577</v>
      </c>
      <c r="D289" s="129">
        <v>0</v>
      </c>
      <c r="E289" s="10">
        <v>1146577</v>
      </c>
      <c r="F289" s="42">
        <v>882800</v>
      </c>
      <c r="G289" s="42">
        <v>0</v>
      </c>
      <c r="H289" s="15">
        <v>882800</v>
      </c>
      <c r="I289" s="15">
        <v>263777</v>
      </c>
      <c r="J289" s="42">
        <v>146659</v>
      </c>
      <c r="K289" s="42">
        <v>0</v>
      </c>
      <c r="L289" s="42">
        <v>0</v>
      </c>
      <c r="M289" s="42">
        <v>0</v>
      </c>
      <c r="N289" s="42">
        <v>0</v>
      </c>
      <c r="O289" s="42"/>
      <c r="P289" s="15">
        <v>117118</v>
      </c>
      <c r="Q289" s="148"/>
      <c r="R289" s="149"/>
      <c r="S289" s="41">
        <v>146659</v>
      </c>
      <c r="T289" s="152"/>
      <c r="U289" s="152"/>
      <c r="V289" s="35"/>
      <c r="W289" s="159"/>
      <c r="X289" s="149"/>
      <c r="Y289" s="149"/>
      <c r="Z289" s="10"/>
      <c r="AA289" s="149"/>
      <c r="AB289" s="149"/>
      <c r="AC289" s="15"/>
      <c r="AD289" s="15"/>
      <c r="AE289" s="149"/>
      <c r="AF289" s="159"/>
      <c r="AG289" s="159"/>
      <c r="AH289" s="159"/>
      <c r="AI289" s="159"/>
      <c r="AJ289" s="15"/>
      <c r="AK289" s="174"/>
      <c r="AL289" s="144"/>
      <c r="AM289" s="67">
        <v>263777</v>
      </c>
    </row>
    <row r="290" spans="1:39" ht="15" thickBot="1" x14ac:dyDescent="0.4">
      <c r="A290" s="36">
        <v>4515</v>
      </c>
      <c r="B290" s="65" t="s">
        <v>324</v>
      </c>
      <c r="C290" s="42">
        <v>1419323</v>
      </c>
      <c r="D290" s="129">
        <v>0</v>
      </c>
      <c r="E290" s="10">
        <v>1419323</v>
      </c>
      <c r="F290" s="42">
        <v>1534983</v>
      </c>
      <c r="G290" s="42">
        <v>4432</v>
      </c>
      <c r="H290" s="15">
        <v>1539415</v>
      </c>
      <c r="I290" s="15">
        <v>-120092</v>
      </c>
      <c r="J290" s="42">
        <v>681933.5</v>
      </c>
      <c r="K290" s="42">
        <v>319407</v>
      </c>
      <c r="L290" s="42">
        <v>0</v>
      </c>
      <c r="M290" s="42">
        <v>0</v>
      </c>
      <c r="N290" s="42">
        <v>0</v>
      </c>
      <c r="O290" s="42"/>
      <c r="P290" s="15">
        <v>-1121432.5</v>
      </c>
      <c r="Q290" s="148"/>
      <c r="R290" s="149"/>
      <c r="S290" s="41">
        <v>1121432.5</v>
      </c>
      <c r="T290" s="152"/>
      <c r="U290" s="152"/>
      <c r="V290" s="35"/>
      <c r="W290" s="159"/>
      <c r="X290" s="149"/>
      <c r="Y290" s="149"/>
      <c r="Z290" s="10"/>
      <c r="AA290" s="149"/>
      <c r="AB290" s="149"/>
      <c r="AC290" s="15"/>
      <c r="AD290" s="15"/>
      <c r="AE290" s="149"/>
      <c r="AF290" s="159"/>
      <c r="AG290" s="159"/>
      <c r="AH290" s="159"/>
      <c r="AI290" s="159"/>
      <c r="AJ290" s="15"/>
      <c r="AK290" s="174"/>
      <c r="AL290" s="144"/>
      <c r="AM290" s="67">
        <v>0</v>
      </c>
    </row>
    <row r="291" spans="1:39" ht="15" thickBot="1" x14ac:dyDescent="0.4">
      <c r="A291" s="36">
        <v>4501</v>
      </c>
      <c r="B291" s="65" t="s">
        <v>325</v>
      </c>
      <c r="C291" s="42">
        <v>1531572</v>
      </c>
      <c r="D291" s="129">
        <v>0</v>
      </c>
      <c r="E291" s="10">
        <v>1531572</v>
      </c>
      <c r="F291" s="42">
        <v>1757051</v>
      </c>
      <c r="G291" s="42">
        <v>0</v>
      </c>
      <c r="H291" s="15">
        <v>1757051</v>
      </c>
      <c r="I291" s="15">
        <v>-225479</v>
      </c>
      <c r="J291" s="42">
        <v>425311.9</v>
      </c>
      <c r="K291" s="42">
        <v>13076</v>
      </c>
      <c r="L291" s="42">
        <v>0</v>
      </c>
      <c r="M291" s="42">
        <v>7598.97</v>
      </c>
      <c r="N291" s="42">
        <v>0</v>
      </c>
      <c r="O291" s="42"/>
      <c r="P291" s="15">
        <v>-671465.87</v>
      </c>
      <c r="Q291" s="148"/>
      <c r="R291" s="149"/>
      <c r="S291" s="41">
        <v>671465.87</v>
      </c>
      <c r="T291" s="152"/>
      <c r="U291" s="152"/>
      <c r="V291" s="35"/>
      <c r="W291" s="159"/>
      <c r="X291" s="149"/>
      <c r="Y291" s="149"/>
      <c r="Z291" s="10"/>
      <c r="AA291" s="149"/>
      <c r="AB291" s="149"/>
      <c r="AC291" s="15"/>
      <c r="AD291" s="15"/>
      <c r="AE291" s="149"/>
      <c r="AF291" s="159"/>
      <c r="AG291" s="159"/>
      <c r="AH291" s="159"/>
      <c r="AI291" s="159"/>
      <c r="AJ291" s="15"/>
      <c r="AK291" s="174"/>
      <c r="AL291" s="144"/>
      <c r="AM291" s="67">
        <v>0</v>
      </c>
    </row>
    <row r="292" spans="1:39" ht="15" thickBot="1" x14ac:dyDescent="0.4">
      <c r="A292" s="36">
        <v>4529</v>
      </c>
      <c r="B292" s="65" t="s">
        <v>326</v>
      </c>
      <c r="C292" s="42">
        <v>527229</v>
      </c>
      <c r="D292" s="129">
        <v>0</v>
      </c>
      <c r="E292" s="10">
        <v>527229</v>
      </c>
      <c r="F292" s="42">
        <v>303420</v>
      </c>
      <c r="G292" s="42">
        <v>0</v>
      </c>
      <c r="H292" s="15">
        <v>303420</v>
      </c>
      <c r="I292" s="15">
        <v>223809</v>
      </c>
      <c r="J292" s="42">
        <v>0</v>
      </c>
      <c r="K292" s="42">
        <v>0</v>
      </c>
      <c r="L292" s="42">
        <v>0</v>
      </c>
      <c r="M292" s="42">
        <v>0</v>
      </c>
      <c r="N292" s="42">
        <v>0</v>
      </c>
      <c r="O292" s="42"/>
      <c r="P292" s="15">
        <v>223809</v>
      </c>
      <c r="Q292" s="148"/>
      <c r="R292" s="149"/>
      <c r="S292" s="41">
        <v>0</v>
      </c>
      <c r="T292" s="152"/>
      <c r="U292" s="152"/>
      <c r="V292" s="35"/>
      <c r="W292" s="159"/>
      <c r="X292" s="149"/>
      <c r="Y292" s="149"/>
      <c r="Z292" s="10"/>
      <c r="AA292" s="149"/>
      <c r="AB292" s="149"/>
      <c r="AC292" s="15"/>
      <c r="AD292" s="15"/>
      <c r="AE292" s="149"/>
      <c r="AF292" s="159"/>
      <c r="AG292" s="159"/>
      <c r="AH292" s="159"/>
      <c r="AI292" s="159"/>
      <c r="AJ292" s="15"/>
      <c r="AK292" s="174"/>
      <c r="AL292" s="144"/>
      <c r="AM292" s="67">
        <v>223809</v>
      </c>
    </row>
    <row r="293" spans="1:39" ht="15" thickBot="1" x14ac:dyDescent="0.4">
      <c r="A293" s="36">
        <v>4536</v>
      </c>
      <c r="B293" s="65" t="s">
        <v>327</v>
      </c>
      <c r="C293" s="42">
        <v>825044</v>
      </c>
      <c r="D293" s="129">
        <v>0</v>
      </c>
      <c r="E293" s="10">
        <v>825044</v>
      </c>
      <c r="F293" s="42">
        <v>1017693</v>
      </c>
      <c r="G293" s="42">
        <v>0</v>
      </c>
      <c r="H293" s="15">
        <v>1017693</v>
      </c>
      <c r="I293" s="15">
        <v>-192649</v>
      </c>
      <c r="J293" s="42">
        <v>0</v>
      </c>
      <c r="K293" s="42">
        <v>0</v>
      </c>
      <c r="L293" s="42">
        <v>0</v>
      </c>
      <c r="M293" s="42">
        <v>0</v>
      </c>
      <c r="N293" s="42">
        <v>0</v>
      </c>
      <c r="O293" s="42"/>
      <c r="P293" s="15">
        <v>-192649</v>
      </c>
      <c r="Q293" s="148"/>
      <c r="R293" s="149"/>
      <c r="S293" s="41">
        <v>192649</v>
      </c>
      <c r="T293" s="152"/>
      <c r="U293" s="152"/>
      <c r="V293" s="35"/>
      <c r="W293" s="159"/>
      <c r="X293" s="149"/>
      <c r="Y293" s="149"/>
      <c r="Z293" s="10"/>
      <c r="AA293" s="149"/>
      <c r="AB293" s="149"/>
      <c r="AC293" s="15"/>
      <c r="AD293" s="15"/>
      <c r="AE293" s="149"/>
      <c r="AF293" s="159"/>
      <c r="AG293" s="159"/>
      <c r="AH293" s="159"/>
      <c r="AI293" s="159"/>
      <c r="AJ293" s="15"/>
      <c r="AK293" s="174"/>
      <c r="AL293" s="144"/>
      <c r="AM293" s="67">
        <v>0</v>
      </c>
    </row>
    <row r="294" spans="1:39" ht="15" thickBot="1" x14ac:dyDescent="0.4">
      <c r="A294" s="36">
        <v>4543</v>
      </c>
      <c r="B294" s="65" t="s">
        <v>328</v>
      </c>
      <c r="C294" s="42">
        <v>704282</v>
      </c>
      <c r="D294" s="129">
        <v>0</v>
      </c>
      <c r="E294" s="35">
        <v>704282</v>
      </c>
      <c r="F294" s="42">
        <v>406226</v>
      </c>
      <c r="G294" s="42">
        <v>0</v>
      </c>
      <c r="H294" s="34">
        <v>406226</v>
      </c>
      <c r="I294" s="34">
        <v>298056</v>
      </c>
      <c r="J294" s="42">
        <v>159581</v>
      </c>
      <c r="K294" s="42">
        <v>0</v>
      </c>
      <c r="L294" s="42">
        <v>0</v>
      </c>
      <c r="M294" s="42">
        <v>15197.94</v>
      </c>
      <c r="N294" s="42">
        <v>0</v>
      </c>
      <c r="O294" s="42"/>
      <c r="P294" s="15">
        <v>123277.06</v>
      </c>
      <c r="Q294" s="148"/>
      <c r="R294" s="148"/>
      <c r="S294" s="41">
        <v>174778.94</v>
      </c>
      <c r="T294" s="151"/>
      <c r="U294" s="151"/>
      <c r="V294" s="35"/>
      <c r="W294" s="160"/>
      <c r="X294" s="148"/>
      <c r="Y294" s="148"/>
      <c r="Z294" s="35"/>
      <c r="AA294" s="148"/>
      <c r="AB294" s="148"/>
      <c r="AC294" s="34"/>
      <c r="AD294" s="34"/>
      <c r="AE294" s="148"/>
      <c r="AF294" s="160"/>
      <c r="AG294" s="160"/>
      <c r="AH294" s="160"/>
      <c r="AI294" s="160"/>
      <c r="AJ294" s="34"/>
      <c r="AK294" s="174"/>
      <c r="AL294" s="143"/>
      <c r="AM294" s="67">
        <v>298056</v>
      </c>
    </row>
    <row r="295" spans="1:39" ht="15" thickBot="1" x14ac:dyDescent="0.4">
      <c r="A295" s="36">
        <v>4557</v>
      </c>
      <c r="B295" s="65" t="s">
        <v>329</v>
      </c>
      <c r="C295" s="42">
        <v>953394</v>
      </c>
      <c r="D295" s="129">
        <v>0</v>
      </c>
      <c r="E295" s="10">
        <v>953394</v>
      </c>
      <c r="F295" s="42">
        <v>244904</v>
      </c>
      <c r="G295" s="42">
        <v>0</v>
      </c>
      <c r="H295" s="15">
        <v>244904</v>
      </c>
      <c r="I295" s="15">
        <v>708490</v>
      </c>
      <c r="J295" s="42">
        <v>0</v>
      </c>
      <c r="K295" s="42">
        <v>0</v>
      </c>
      <c r="L295" s="42">
        <v>0</v>
      </c>
      <c r="M295" s="42">
        <v>0</v>
      </c>
      <c r="N295" s="42">
        <v>10000</v>
      </c>
      <c r="O295" s="42"/>
      <c r="P295" s="15">
        <v>698490</v>
      </c>
      <c r="Q295" s="148"/>
      <c r="R295" s="149"/>
      <c r="S295" s="41">
        <v>10000</v>
      </c>
      <c r="T295" s="152"/>
      <c r="U295" s="152"/>
      <c r="V295" s="35"/>
      <c r="W295" s="159"/>
      <c r="X295" s="149"/>
      <c r="Y295" s="149"/>
      <c r="Z295" s="10"/>
      <c r="AA295" s="149"/>
      <c r="AB295" s="149"/>
      <c r="AC295" s="15"/>
      <c r="AD295" s="15"/>
      <c r="AE295" s="149"/>
      <c r="AF295" s="159"/>
      <c r="AG295" s="159"/>
      <c r="AH295" s="159"/>
      <c r="AI295" s="159"/>
      <c r="AJ295" s="15"/>
      <c r="AK295" s="174"/>
      <c r="AL295" s="144"/>
      <c r="AM295" s="67">
        <v>708490</v>
      </c>
    </row>
    <row r="296" spans="1:39" ht="15" thickBot="1" x14ac:dyDescent="0.4">
      <c r="A296" s="36">
        <v>4571</v>
      </c>
      <c r="B296" s="65" t="s">
        <v>330</v>
      </c>
      <c r="C296" s="42">
        <v>341706</v>
      </c>
      <c r="D296" s="129">
        <v>0</v>
      </c>
      <c r="E296" s="10">
        <v>341706</v>
      </c>
      <c r="F296" s="42">
        <v>804207</v>
      </c>
      <c r="G296" s="42">
        <v>0</v>
      </c>
      <c r="H296" s="15">
        <v>804207</v>
      </c>
      <c r="I296" s="15">
        <v>-462501</v>
      </c>
      <c r="J296" s="42">
        <v>0</v>
      </c>
      <c r="K296" s="42">
        <v>0</v>
      </c>
      <c r="L296" s="42">
        <v>0</v>
      </c>
      <c r="M296" s="42">
        <v>7598.97</v>
      </c>
      <c r="N296" s="42">
        <v>0</v>
      </c>
      <c r="O296" s="42"/>
      <c r="P296" s="15">
        <v>-470099.97</v>
      </c>
      <c r="Q296" s="148"/>
      <c r="R296" s="149"/>
      <c r="S296" s="41">
        <v>470099.97</v>
      </c>
      <c r="T296" s="152"/>
      <c r="U296" s="152"/>
      <c r="V296" s="35"/>
      <c r="W296" s="159"/>
      <c r="X296" s="149"/>
      <c r="Y296" s="149"/>
      <c r="Z296" s="10"/>
      <c r="AA296" s="149"/>
      <c r="AB296" s="149"/>
      <c r="AC296" s="15"/>
      <c r="AD296" s="15"/>
      <c r="AE296" s="149"/>
      <c r="AF296" s="159"/>
      <c r="AG296" s="159"/>
      <c r="AH296" s="159"/>
      <c r="AI296" s="159"/>
      <c r="AJ296" s="15"/>
      <c r="AK296" s="174"/>
      <c r="AL296" s="144"/>
      <c r="AM296" s="67">
        <v>0</v>
      </c>
    </row>
    <row r="297" spans="1:39" ht="15" thickBot="1" x14ac:dyDescent="0.4">
      <c r="A297" s="36">
        <v>4578</v>
      </c>
      <c r="B297" s="65" t="s">
        <v>331</v>
      </c>
      <c r="C297" s="42">
        <v>287984</v>
      </c>
      <c r="D297" s="129">
        <v>0</v>
      </c>
      <c r="E297" s="10">
        <v>287984</v>
      </c>
      <c r="F297" s="42">
        <v>851693</v>
      </c>
      <c r="G297" s="42">
        <v>0</v>
      </c>
      <c r="H297" s="15">
        <v>851693</v>
      </c>
      <c r="I297" s="15">
        <v>-563709</v>
      </c>
      <c r="J297" s="42">
        <v>0</v>
      </c>
      <c r="K297" s="42">
        <v>0</v>
      </c>
      <c r="L297" s="42">
        <v>0</v>
      </c>
      <c r="M297" s="42">
        <v>0</v>
      </c>
      <c r="N297" s="42">
        <v>10749</v>
      </c>
      <c r="O297" s="42"/>
      <c r="P297" s="15">
        <v>-574458</v>
      </c>
      <c r="Q297" s="148"/>
      <c r="R297" s="149"/>
      <c r="S297" s="41">
        <v>574458</v>
      </c>
      <c r="T297" s="152"/>
      <c r="U297" s="152"/>
      <c r="V297" s="35"/>
      <c r="W297" s="159"/>
      <c r="X297" s="149"/>
      <c r="Y297" s="149"/>
      <c r="Z297" s="10"/>
      <c r="AA297" s="149"/>
      <c r="AB297" s="149"/>
      <c r="AC297" s="15"/>
      <c r="AD297" s="15"/>
      <c r="AE297" s="149"/>
      <c r="AF297" s="159"/>
      <c r="AG297" s="159"/>
      <c r="AH297" s="159"/>
      <c r="AI297" s="159"/>
      <c r="AJ297" s="15"/>
      <c r="AK297" s="174"/>
      <c r="AL297" s="144"/>
      <c r="AM297" s="67">
        <v>0</v>
      </c>
    </row>
    <row r="298" spans="1:39" ht="15" thickBot="1" x14ac:dyDescent="0.4">
      <c r="A298" s="36">
        <v>4606</v>
      </c>
      <c r="B298" s="65" t="s">
        <v>47</v>
      </c>
      <c r="C298" s="42">
        <v>253298</v>
      </c>
      <c r="D298" s="129">
        <v>0</v>
      </c>
      <c r="E298" s="10">
        <v>253298</v>
      </c>
      <c r="F298" s="42">
        <v>535441</v>
      </c>
      <c r="G298" s="42">
        <v>0</v>
      </c>
      <c r="H298" s="15">
        <v>535441</v>
      </c>
      <c r="I298" s="15">
        <v>-282143</v>
      </c>
      <c r="J298" s="42">
        <v>68484</v>
      </c>
      <c r="K298" s="42">
        <v>0</v>
      </c>
      <c r="L298" s="42">
        <v>0</v>
      </c>
      <c r="M298" s="42">
        <v>0</v>
      </c>
      <c r="N298" s="42">
        <v>0</v>
      </c>
      <c r="O298" s="42"/>
      <c r="P298" s="15">
        <v>-350627</v>
      </c>
      <c r="Q298" s="148"/>
      <c r="R298" s="149">
        <v>54979</v>
      </c>
      <c r="S298" s="41">
        <v>295648</v>
      </c>
      <c r="T298" s="149"/>
      <c r="U298" s="149"/>
      <c r="V298" s="35"/>
      <c r="W298" s="159"/>
      <c r="X298" s="149"/>
      <c r="Y298" s="149"/>
      <c r="Z298" s="10"/>
      <c r="AA298" s="149"/>
      <c r="AB298" s="149"/>
      <c r="AC298" s="15"/>
      <c r="AD298" s="15"/>
      <c r="AE298" s="149"/>
      <c r="AF298" s="159"/>
      <c r="AG298" s="159"/>
      <c r="AH298" s="159"/>
      <c r="AI298" s="159"/>
      <c r="AJ298" s="15"/>
      <c r="AK298" s="174"/>
      <c r="AL298" s="144"/>
      <c r="AM298" s="67">
        <v>0</v>
      </c>
    </row>
    <row r="299" spans="1:39" ht="15" thickBot="1" x14ac:dyDescent="0.4">
      <c r="A299" s="36">
        <v>4613</v>
      </c>
      <c r="B299" s="65" t="s">
        <v>332</v>
      </c>
      <c r="C299" s="42">
        <v>1817825</v>
      </c>
      <c r="D299" s="129">
        <v>0</v>
      </c>
      <c r="E299" s="10">
        <v>1817825</v>
      </c>
      <c r="F299" s="42">
        <v>3091591</v>
      </c>
      <c r="G299" s="42">
        <v>0</v>
      </c>
      <c r="H299" s="15">
        <v>3091591</v>
      </c>
      <c r="I299" s="15">
        <v>-1273766</v>
      </c>
      <c r="J299" s="42">
        <v>625466.30000000005</v>
      </c>
      <c r="K299" s="42">
        <v>26152</v>
      </c>
      <c r="L299" s="42">
        <v>338136</v>
      </c>
      <c r="M299" s="42">
        <v>7598.97</v>
      </c>
      <c r="N299" s="42">
        <v>19961</v>
      </c>
      <c r="O299" s="42"/>
      <c r="P299" s="15">
        <v>-2291080.27</v>
      </c>
      <c r="Q299" s="148"/>
      <c r="R299" s="149"/>
      <c r="S299" s="41">
        <v>2291080.27</v>
      </c>
      <c r="T299" s="152"/>
      <c r="U299" s="152"/>
      <c r="V299" s="35"/>
      <c r="W299" s="159"/>
      <c r="X299" s="149"/>
      <c r="Y299" s="149"/>
      <c r="Z299" s="10"/>
      <c r="AA299" s="149"/>
      <c r="AB299" s="149"/>
      <c r="AC299" s="15"/>
      <c r="AD299" s="15"/>
      <c r="AE299" s="149"/>
      <c r="AF299" s="159"/>
      <c r="AG299" s="159"/>
      <c r="AH299" s="159"/>
      <c r="AI299" s="159"/>
      <c r="AJ299" s="15"/>
      <c r="AK299" s="174"/>
      <c r="AL299" s="144"/>
      <c r="AM299" s="67">
        <v>0</v>
      </c>
    </row>
    <row r="300" spans="1:39" ht="15" thickBot="1" x14ac:dyDescent="0.4">
      <c r="A300" s="36">
        <v>4620</v>
      </c>
      <c r="B300" s="65" t="s">
        <v>333</v>
      </c>
      <c r="C300" s="42">
        <v>325418</v>
      </c>
      <c r="D300" s="129">
        <v>8224</v>
      </c>
      <c r="E300" s="10">
        <v>333642</v>
      </c>
      <c r="F300" s="42">
        <v>15809654</v>
      </c>
      <c r="G300" s="42">
        <v>8224</v>
      </c>
      <c r="H300" s="15">
        <v>15817878</v>
      </c>
      <c r="I300" s="15">
        <v>-15484236</v>
      </c>
      <c r="J300" s="42">
        <v>28524910.289999999</v>
      </c>
      <c r="K300" s="42">
        <v>1569257.87</v>
      </c>
      <c r="L300" s="42">
        <v>27792</v>
      </c>
      <c r="M300" s="42">
        <v>15197.94</v>
      </c>
      <c r="N300" s="42">
        <v>0</v>
      </c>
      <c r="O300" s="42"/>
      <c r="P300" s="15">
        <v>-45621394.100000001</v>
      </c>
      <c r="Q300" s="148"/>
      <c r="R300" s="149"/>
      <c r="S300" s="41">
        <v>45621394.100000001</v>
      </c>
      <c r="T300" s="152"/>
      <c r="U300" s="152"/>
      <c r="V300" s="35"/>
      <c r="W300" s="159"/>
      <c r="X300" s="149"/>
      <c r="Y300" s="149"/>
      <c r="Z300" s="10"/>
      <c r="AA300" s="149"/>
      <c r="AB300" s="149"/>
      <c r="AC300" s="15"/>
      <c r="AD300" s="15"/>
      <c r="AE300" s="149"/>
      <c r="AF300" s="159"/>
      <c r="AG300" s="159"/>
      <c r="AH300" s="159"/>
      <c r="AI300" s="159"/>
      <c r="AJ300" s="15"/>
      <c r="AK300" s="174"/>
      <c r="AL300" s="144"/>
      <c r="AM300" s="67">
        <v>0</v>
      </c>
    </row>
    <row r="301" spans="1:39" ht="15" thickBot="1" x14ac:dyDescent="0.4">
      <c r="A301" s="36">
        <v>4627</v>
      </c>
      <c r="B301" s="65" t="s">
        <v>334</v>
      </c>
      <c r="C301" s="42">
        <v>1109879</v>
      </c>
      <c r="D301" s="129">
        <v>0</v>
      </c>
      <c r="E301" s="10">
        <v>1109879</v>
      </c>
      <c r="F301" s="42">
        <v>874986</v>
      </c>
      <c r="G301" s="42">
        <v>13076</v>
      </c>
      <c r="H301" s="15">
        <v>888062</v>
      </c>
      <c r="I301" s="15">
        <v>221817</v>
      </c>
      <c r="J301" s="42">
        <v>0</v>
      </c>
      <c r="K301" s="42">
        <v>0</v>
      </c>
      <c r="L301" s="42">
        <v>0</v>
      </c>
      <c r="M301" s="42">
        <v>0</v>
      </c>
      <c r="N301" s="42">
        <v>0</v>
      </c>
      <c r="O301" s="42"/>
      <c r="P301" s="15">
        <v>221817</v>
      </c>
      <c r="Q301" s="148"/>
      <c r="R301" s="149"/>
      <c r="S301" s="41">
        <v>0</v>
      </c>
      <c r="T301" s="152"/>
      <c r="U301" s="152"/>
      <c r="V301" s="35"/>
      <c r="W301" s="159"/>
      <c r="X301" s="149"/>
      <c r="Y301" s="149"/>
      <c r="Z301" s="10"/>
      <c r="AA301" s="149"/>
      <c r="AB301" s="149"/>
      <c r="AC301" s="15"/>
      <c r="AD301" s="15"/>
      <c r="AE301" s="149"/>
      <c r="AF301" s="159"/>
      <c r="AG301" s="159"/>
      <c r="AH301" s="159"/>
      <c r="AI301" s="159"/>
      <c r="AJ301" s="15"/>
      <c r="AK301" s="174"/>
      <c r="AL301" s="144"/>
      <c r="AM301" s="67">
        <v>221817</v>
      </c>
    </row>
    <row r="302" spans="1:39" ht="15" thickBot="1" x14ac:dyDescent="0.4">
      <c r="A302" s="36">
        <v>4634</v>
      </c>
      <c r="B302" s="65" t="s">
        <v>335</v>
      </c>
      <c r="C302" s="42">
        <v>805999</v>
      </c>
      <c r="D302" s="129">
        <v>0</v>
      </c>
      <c r="E302" s="10">
        <v>805999</v>
      </c>
      <c r="F302" s="42">
        <v>474588</v>
      </c>
      <c r="G302" s="42">
        <v>0</v>
      </c>
      <c r="H302" s="15">
        <v>474588</v>
      </c>
      <c r="I302" s="15">
        <v>331411</v>
      </c>
      <c r="J302" s="42">
        <v>208843.75</v>
      </c>
      <c r="K302" s="42">
        <v>37820</v>
      </c>
      <c r="L302" s="42">
        <v>0</v>
      </c>
      <c r="M302" s="42">
        <v>0</v>
      </c>
      <c r="N302" s="42">
        <v>0</v>
      </c>
      <c r="O302" s="42"/>
      <c r="P302" s="15">
        <v>84747.25</v>
      </c>
      <c r="Q302" s="148"/>
      <c r="R302" s="149"/>
      <c r="S302" s="41">
        <v>246663.75</v>
      </c>
      <c r="T302" s="152"/>
      <c r="U302" s="152"/>
      <c r="V302" s="35"/>
      <c r="W302" s="159"/>
      <c r="X302" s="149"/>
      <c r="Y302" s="149"/>
      <c r="Z302" s="10"/>
      <c r="AA302" s="149"/>
      <c r="AB302" s="149"/>
      <c r="AC302" s="15"/>
      <c r="AD302" s="15"/>
      <c r="AE302" s="149"/>
      <c r="AF302" s="159"/>
      <c r="AG302" s="159"/>
      <c r="AH302" s="159"/>
      <c r="AI302" s="159"/>
      <c r="AJ302" s="15"/>
      <c r="AK302" s="174"/>
      <c r="AL302" s="144"/>
      <c r="AM302" s="67">
        <v>331411</v>
      </c>
    </row>
    <row r="303" spans="1:39" ht="15" thickBot="1" x14ac:dyDescent="0.4">
      <c r="A303" s="36">
        <v>4641</v>
      </c>
      <c r="B303" s="65" t="s">
        <v>336</v>
      </c>
      <c r="C303" s="42">
        <v>483305</v>
      </c>
      <c r="D303" s="129">
        <v>0</v>
      </c>
      <c r="E303" s="10">
        <v>483305</v>
      </c>
      <c r="F303" s="42">
        <v>1065919</v>
      </c>
      <c r="G303" s="42">
        <v>26152</v>
      </c>
      <c r="H303" s="15">
        <v>1092071</v>
      </c>
      <c r="I303" s="15">
        <v>-608766</v>
      </c>
      <c r="J303" s="42">
        <v>110479</v>
      </c>
      <c r="K303" s="42">
        <v>0</v>
      </c>
      <c r="L303" s="42">
        <v>0</v>
      </c>
      <c r="M303" s="42">
        <v>0</v>
      </c>
      <c r="N303" s="42">
        <v>0</v>
      </c>
      <c r="O303" s="42"/>
      <c r="P303" s="15">
        <v>-719245</v>
      </c>
      <c r="Q303" s="148"/>
      <c r="R303" s="149"/>
      <c r="S303" s="41">
        <v>719245</v>
      </c>
      <c r="T303" s="152"/>
      <c r="U303" s="152"/>
      <c r="V303" s="35"/>
      <c r="W303" s="159"/>
      <c r="X303" s="149"/>
      <c r="Y303" s="149"/>
      <c r="Z303" s="10"/>
      <c r="AA303" s="149"/>
      <c r="AB303" s="149"/>
      <c r="AC303" s="15"/>
      <c r="AD303" s="15"/>
      <c r="AE303" s="149"/>
      <c r="AF303" s="159"/>
      <c r="AG303" s="159"/>
      <c r="AH303" s="159"/>
      <c r="AI303" s="159"/>
      <c r="AJ303" s="15"/>
      <c r="AK303" s="174"/>
      <c r="AL303" s="144"/>
      <c r="AM303" s="67">
        <v>0</v>
      </c>
    </row>
    <row r="304" spans="1:39" ht="15" thickBot="1" x14ac:dyDescent="0.4">
      <c r="A304" s="36">
        <v>4686</v>
      </c>
      <c r="B304" s="65" t="s">
        <v>337</v>
      </c>
      <c r="C304" s="42">
        <v>1158553</v>
      </c>
      <c r="D304" s="129">
        <v>0</v>
      </c>
      <c r="E304" s="10">
        <v>1158553</v>
      </c>
      <c r="F304" s="42">
        <v>217567</v>
      </c>
      <c r="G304" s="42">
        <v>0</v>
      </c>
      <c r="H304" s="15">
        <v>217567</v>
      </c>
      <c r="I304" s="15">
        <v>940986</v>
      </c>
      <c r="J304" s="42">
        <v>50394</v>
      </c>
      <c r="K304" s="42">
        <v>13596.52</v>
      </c>
      <c r="L304" s="42">
        <v>0</v>
      </c>
      <c r="M304" s="42">
        <v>0</v>
      </c>
      <c r="N304" s="42">
        <v>0</v>
      </c>
      <c r="O304" s="42"/>
      <c r="P304" s="15">
        <v>876995.48</v>
      </c>
      <c r="Q304" s="148"/>
      <c r="R304" s="149"/>
      <c r="S304" s="41">
        <v>63990.52</v>
      </c>
      <c r="T304" s="152"/>
      <c r="U304" s="152"/>
      <c r="V304" s="35"/>
      <c r="W304" s="159"/>
      <c r="X304" s="149"/>
      <c r="Y304" s="149"/>
      <c r="Z304" s="10"/>
      <c r="AA304" s="149"/>
      <c r="AB304" s="149"/>
      <c r="AC304" s="15"/>
      <c r="AD304" s="15"/>
      <c r="AE304" s="149"/>
      <c r="AF304" s="159"/>
      <c r="AG304" s="159"/>
      <c r="AH304" s="159"/>
      <c r="AI304" s="159"/>
      <c r="AJ304" s="15"/>
      <c r="AK304" s="174"/>
      <c r="AL304" s="144"/>
      <c r="AM304" s="67">
        <v>940986</v>
      </c>
    </row>
    <row r="305" spans="1:39" ht="15" thickBot="1" x14ac:dyDescent="0.4">
      <c r="A305" s="36">
        <v>4753</v>
      </c>
      <c r="B305" s="65" t="s">
        <v>338</v>
      </c>
      <c r="C305" s="42">
        <v>1399804</v>
      </c>
      <c r="D305" s="129">
        <v>0</v>
      </c>
      <c r="E305" s="10">
        <v>1399804</v>
      </c>
      <c r="F305" s="42">
        <v>1703210</v>
      </c>
      <c r="G305" s="42">
        <v>0</v>
      </c>
      <c r="H305" s="15">
        <v>1703210</v>
      </c>
      <c r="I305" s="15">
        <v>-303406</v>
      </c>
      <c r="J305" s="42">
        <v>483458.9</v>
      </c>
      <c r="K305" s="42">
        <v>26152</v>
      </c>
      <c r="L305" s="42">
        <v>0</v>
      </c>
      <c r="M305" s="42">
        <v>15197.94</v>
      </c>
      <c r="N305" s="42">
        <v>0</v>
      </c>
      <c r="O305" s="42"/>
      <c r="P305" s="15">
        <v>-828214.84</v>
      </c>
      <c r="Q305" s="148"/>
      <c r="R305" s="149"/>
      <c r="S305" s="41">
        <v>828214.84</v>
      </c>
      <c r="T305" s="152"/>
      <c r="U305" s="152"/>
      <c r="V305" s="35"/>
      <c r="W305" s="159"/>
      <c r="X305" s="149"/>
      <c r="Y305" s="149"/>
      <c r="Z305" s="10"/>
      <c r="AA305" s="149"/>
      <c r="AB305" s="149"/>
      <c r="AC305" s="15"/>
      <c r="AD305" s="15"/>
      <c r="AE305" s="149"/>
      <c r="AF305" s="159"/>
      <c r="AG305" s="159"/>
      <c r="AH305" s="159"/>
      <c r="AI305" s="159"/>
      <c r="AJ305" s="15"/>
      <c r="AK305" s="174"/>
      <c r="AL305" s="144"/>
      <c r="AM305" s="67">
        <v>0</v>
      </c>
    </row>
    <row r="306" spans="1:39" ht="15" thickBot="1" x14ac:dyDescent="0.4">
      <c r="A306" s="36">
        <v>4760</v>
      </c>
      <c r="B306" s="65" t="s">
        <v>339</v>
      </c>
      <c r="C306" s="42">
        <v>652601</v>
      </c>
      <c r="D306" s="129">
        <v>0</v>
      </c>
      <c r="E306" s="10">
        <v>652601</v>
      </c>
      <c r="F306" s="42">
        <v>1087892</v>
      </c>
      <c r="G306" s="42">
        <v>0</v>
      </c>
      <c r="H306" s="15">
        <v>1087892</v>
      </c>
      <c r="I306" s="15">
        <v>-435291</v>
      </c>
      <c r="J306" s="42">
        <v>376339</v>
      </c>
      <c r="K306" s="42">
        <v>19614</v>
      </c>
      <c r="L306" s="42">
        <v>0</v>
      </c>
      <c r="M306" s="42">
        <v>0</v>
      </c>
      <c r="N306" s="42">
        <v>22786</v>
      </c>
      <c r="O306" s="42"/>
      <c r="P306" s="15">
        <v>-854030</v>
      </c>
      <c r="Q306" s="148"/>
      <c r="R306" s="149"/>
      <c r="S306" s="41">
        <v>854030</v>
      </c>
      <c r="T306" s="152"/>
      <c r="U306" s="152"/>
      <c r="V306" s="35"/>
      <c r="W306" s="159"/>
      <c r="X306" s="149"/>
      <c r="Y306" s="149"/>
      <c r="Z306" s="10"/>
      <c r="AA306" s="149"/>
      <c r="AB306" s="149"/>
      <c r="AC306" s="15"/>
      <c r="AD306" s="15"/>
      <c r="AE306" s="149"/>
      <c r="AF306" s="159"/>
      <c r="AG306" s="159"/>
      <c r="AH306" s="159"/>
      <c r="AI306" s="159"/>
      <c r="AJ306" s="15"/>
      <c r="AK306" s="174"/>
      <c r="AL306" s="144"/>
      <c r="AM306" s="67">
        <v>0</v>
      </c>
    </row>
    <row r="307" spans="1:39" ht="15" thickBot="1" x14ac:dyDescent="0.4">
      <c r="A307" s="36">
        <v>4781</v>
      </c>
      <c r="B307" s="65" t="s">
        <v>340</v>
      </c>
      <c r="C307" s="42">
        <v>440644</v>
      </c>
      <c r="D307" s="129">
        <v>0</v>
      </c>
      <c r="E307" s="10">
        <v>440644</v>
      </c>
      <c r="F307" s="42">
        <v>1220641</v>
      </c>
      <c r="G307" s="42">
        <v>0</v>
      </c>
      <c r="H307" s="15">
        <v>1220641</v>
      </c>
      <c r="I307" s="15">
        <v>-779997</v>
      </c>
      <c r="J307" s="42">
        <v>9045</v>
      </c>
      <c r="K307" s="42">
        <v>0</v>
      </c>
      <c r="L307" s="42">
        <v>0</v>
      </c>
      <c r="M307" s="42">
        <v>0</v>
      </c>
      <c r="N307" s="42">
        <v>30000</v>
      </c>
      <c r="O307" s="42"/>
      <c r="P307" s="15">
        <v>-819042</v>
      </c>
      <c r="Q307" s="148"/>
      <c r="R307" s="149"/>
      <c r="S307" s="41">
        <v>819042</v>
      </c>
      <c r="T307" s="152"/>
      <c r="U307" s="152"/>
      <c r="V307" s="35"/>
      <c r="W307" s="159"/>
      <c r="X307" s="149"/>
      <c r="Y307" s="149"/>
      <c r="Z307" s="10"/>
      <c r="AA307" s="149"/>
      <c r="AB307" s="149"/>
      <c r="AC307" s="15"/>
      <c r="AD307" s="15"/>
      <c r="AE307" s="149"/>
      <c r="AF307" s="159"/>
      <c r="AG307" s="159"/>
      <c r="AH307" s="159"/>
      <c r="AI307" s="159"/>
      <c r="AJ307" s="15"/>
      <c r="AK307" s="174"/>
      <c r="AL307" s="144"/>
      <c r="AM307" s="67">
        <v>0</v>
      </c>
    </row>
    <row r="308" spans="1:39" ht="15" thickBot="1" x14ac:dyDescent="0.4">
      <c r="A308" s="36">
        <v>4795</v>
      </c>
      <c r="B308" s="65" t="s">
        <v>341</v>
      </c>
      <c r="C308" s="42">
        <v>514035</v>
      </c>
      <c r="D308" s="129">
        <v>0</v>
      </c>
      <c r="E308" s="10">
        <v>514035</v>
      </c>
      <c r="F308" s="42">
        <v>585648</v>
      </c>
      <c r="G308" s="42">
        <v>0</v>
      </c>
      <c r="H308" s="15">
        <v>585648</v>
      </c>
      <c r="I308" s="15">
        <v>-71613</v>
      </c>
      <c r="J308" s="42">
        <v>0</v>
      </c>
      <c r="K308" s="42">
        <v>13076</v>
      </c>
      <c r="L308" s="42">
        <v>0</v>
      </c>
      <c r="M308" s="42">
        <v>0</v>
      </c>
      <c r="N308" s="42">
        <v>0</v>
      </c>
      <c r="O308" s="42"/>
      <c r="P308" s="15">
        <v>-84689</v>
      </c>
      <c r="Q308" s="148"/>
      <c r="R308" s="149"/>
      <c r="S308" s="41">
        <v>84689</v>
      </c>
      <c r="T308" s="152"/>
      <c r="U308" s="152"/>
      <c r="V308" s="35"/>
      <c r="W308" s="159"/>
      <c r="X308" s="149"/>
      <c r="Y308" s="149"/>
      <c r="Z308" s="10"/>
      <c r="AA308" s="149"/>
      <c r="AB308" s="149"/>
      <c r="AC308" s="15"/>
      <c r="AD308" s="15"/>
      <c r="AE308" s="149"/>
      <c r="AF308" s="159"/>
      <c r="AG308" s="159"/>
      <c r="AH308" s="159"/>
      <c r="AI308" s="159"/>
      <c r="AJ308" s="15"/>
      <c r="AK308" s="174"/>
      <c r="AL308" s="144"/>
      <c r="AM308" s="67">
        <v>0</v>
      </c>
    </row>
    <row r="309" spans="1:39" ht="15" thickBot="1" x14ac:dyDescent="0.4">
      <c r="A309" s="36">
        <v>4802</v>
      </c>
      <c r="B309" s="65" t="s">
        <v>342</v>
      </c>
      <c r="C309" s="42">
        <v>1371953</v>
      </c>
      <c r="D309" s="129">
        <v>0</v>
      </c>
      <c r="E309" s="10">
        <v>1371953</v>
      </c>
      <c r="F309" s="42">
        <v>1624037</v>
      </c>
      <c r="G309" s="42">
        <v>0</v>
      </c>
      <c r="H309" s="15">
        <v>1624037</v>
      </c>
      <c r="I309" s="15">
        <v>-252084</v>
      </c>
      <c r="J309" s="42">
        <v>243571</v>
      </c>
      <c r="K309" s="42">
        <v>78456</v>
      </c>
      <c r="L309" s="42">
        <v>0</v>
      </c>
      <c r="M309" s="42">
        <v>0</v>
      </c>
      <c r="N309" s="42">
        <v>0</v>
      </c>
      <c r="O309" s="42"/>
      <c r="P309" s="15">
        <v>-574111</v>
      </c>
      <c r="Q309" s="148"/>
      <c r="R309" s="149"/>
      <c r="S309" s="41">
        <v>574111</v>
      </c>
      <c r="T309" s="152"/>
      <c r="U309" s="152"/>
      <c r="V309" s="35"/>
      <c r="W309" s="159"/>
      <c r="X309" s="149"/>
      <c r="Y309" s="149"/>
      <c r="Z309" s="10"/>
      <c r="AA309" s="149"/>
      <c r="AB309" s="149"/>
      <c r="AC309" s="15"/>
      <c r="AD309" s="15"/>
      <c r="AE309" s="149"/>
      <c r="AF309" s="159"/>
      <c r="AG309" s="159"/>
      <c r="AH309" s="159"/>
      <c r="AI309" s="159"/>
      <c r="AJ309" s="15"/>
      <c r="AK309" s="174"/>
      <c r="AL309" s="144"/>
      <c r="AM309" s="67">
        <v>0</v>
      </c>
    </row>
    <row r="310" spans="1:39" ht="15" thickBot="1" x14ac:dyDescent="0.4">
      <c r="A310" s="36">
        <v>4851</v>
      </c>
      <c r="B310" s="65" t="s">
        <v>343</v>
      </c>
      <c r="C310" s="42">
        <v>686621</v>
      </c>
      <c r="D310" s="129">
        <v>0</v>
      </c>
      <c r="E310" s="10">
        <v>686621</v>
      </c>
      <c r="F310" s="42">
        <v>2257711</v>
      </c>
      <c r="G310" s="42">
        <v>0</v>
      </c>
      <c r="H310" s="15">
        <v>2257711</v>
      </c>
      <c r="I310" s="15">
        <v>-1571090</v>
      </c>
      <c r="J310" s="42">
        <v>389584</v>
      </c>
      <c r="K310" s="42">
        <v>0</v>
      </c>
      <c r="L310" s="42">
        <v>0</v>
      </c>
      <c r="M310" s="42">
        <v>0</v>
      </c>
      <c r="N310" s="42">
        <v>22272</v>
      </c>
      <c r="O310" s="42"/>
      <c r="P310" s="15">
        <v>-1982946</v>
      </c>
      <c r="Q310" s="148"/>
      <c r="R310" s="149"/>
      <c r="S310" s="41">
        <v>1982946</v>
      </c>
      <c r="T310" s="152"/>
      <c r="U310" s="152"/>
      <c r="V310" s="35"/>
      <c r="W310" s="182"/>
      <c r="X310" s="149"/>
      <c r="Y310" s="149"/>
      <c r="Z310" s="10"/>
      <c r="AA310" s="149"/>
      <c r="AB310" s="149"/>
      <c r="AC310" s="15"/>
      <c r="AD310" s="15"/>
      <c r="AE310" s="149"/>
      <c r="AF310" s="159"/>
      <c r="AG310" s="159"/>
      <c r="AH310" s="159"/>
      <c r="AI310" s="159"/>
      <c r="AJ310" s="15"/>
      <c r="AK310" s="174"/>
      <c r="AL310" s="144"/>
      <c r="AM310" s="67">
        <v>0</v>
      </c>
    </row>
    <row r="311" spans="1:39" ht="15" thickBot="1" x14ac:dyDescent="0.4">
      <c r="A311" s="36">
        <v>3122</v>
      </c>
      <c r="B311" s="65" t="s">
        <v>344</v>
      </c>
      <c r="C311" s="42">
        <v>393766</v>
      </c>
      <c r="D311" s="129">
        <v>0</v>
      </c>
      <c r="E311" s="10">
        <v>393766</v>
      </c>
      <c r="F311" s="42">
        <v>195384</v>
      </c>
      <c r="G311" s="42">
        <v>16448</v>
      </c>
      <c r="H311" s="15">
        <v>211832</v>
      </c>
      <c r="I311" s="15">
        <v>181934</v>
      </c>
      <c r="J311" s="42">
        <v>41995</v>
      </c>
      <c r="K311" s="42">
        <v>13076</v>
      </c>
      <c r="L311" s="42">
        <v>0</v>
      </c>
      <c r="M311" s="42">
        <v>0</v>
      </c>
      <c r="N311" s="42">
        <v>0</v>
      </c>
      <c r="O311" s="42"/>
      <c r="P311" s="15">
        <v>126863</v>
      </c>
      <c r="Q311" s="148"/>
      <c r="R311" s="149"/>
      <c r="S311" s="41">
        <v>55071</v>
      </c>
      <c r="T311" s="152"/>
      <c r="U311" s="152"/>
      <c r="V311" s="35"/>
      <c r="W311" s="159"/>
      <c r="X311" s="149"/>
      <c r="Y311" s="149"/>
      <c r="Z311" s="10"/>
      <c r="AA311" s="149"/>
      <c r="AB311" s="149"/>
      <c r="AC311" s="15"/>
      <c r="AD311" s="15"/>
      <c r="AE311" s="149"/>
      <c r="AF311" s="159"/>
      <c r="AG311" s="159"/>
      <c r="AH311" s="159"/>
      <c r="AI311" s="159"/>
      <c r="AJ311" s="15"/>
      <c r="AK311" s="174"/>
      <c r="AL311" s="144"/>
      <c r="AM311" s="67">
        <v>181934</v>
      </c>
    </row>
    <row r="312" spans="1:39" ht="15" thickBot="1" x14ac:dyDescent="0.4">
      <c r="A312" s="36">
        <v>4865</v>
      </c>
      <c r="B312" s="65" t="s">
        <v>345</v>
      </c>
      <c r="C312" s="42">
        <v>300809</v>
      </c>
      <c r="D312" s="129">
        <v>0</v>
      </c>
      <c r="E312" s="10">
        <v>300809</v>
      </c>
      <c r="F312" s="42">
        <v>541722</v>
      </c>
      <c r="G312" s="42">
        <v>0</v>
      </c>
      <c r="H312" s="15">
        <v>541722</v>
      </c>
      <c r="I312" s="15">
        <v>-240913</v>
      </c>
      <c r="J312" s="42">
        <v>18090</v>
      </c>
      <c r="K312" s="42">
        <v>8399</v>
      </c>
      <c r="L312" s="42">
        <v>0</v>
      </c>
      <c r="M312" s="42">
        <v>7598.97</v>
      </c>
      <c r="N312" s="42">
        <v>0</v>
      </c>
      <c r="O312" s="42"/>
      <c r="P312" s="15">
        <v>-275000.96999999997</v>
      </c>
      <c r="Q312" s="148"/>
      <c r="R312" s="149"/>
      <c r="S312" s="41">
        <v>275000.96999999997</v>
      </c>
      <c r="T312" s="152"/>
      <c r="U312" s="152"/>
      <c r="V312" s="10"/>
      <c r="W312" s="159"/>
      <c r="X312" s="149"/>
      <c r="Y312" s="149"/>
      <c r="Z312" s="10"/>
      <c r="AA312" s="149"/>
      <c r="AB312" s="149"/>
      <c r="AC312" s="15"/>
      <c r="AD312" s="15"/>
      <c r="AE312" s="149"/>
      <c r="AF312" s="159"/>
      <c r="AG312" s="159"/>
      <c r="AH312" s="159"/>
      <c r="AI312" s="159"/>
      <c r="AJ312" s="15"/>
      <c r="AK312" s="174"/>
      <c r="AL312" s="144"/>
      <c r="AM312" s="67">
        <v>0</v>
      </c>
    </row>
    <row r="313" spans="1:39" ht="15" thickBot="1" x14ac:dyDescent="0.4">
      <c r="A313" s="36">
        <v>4872</v>
      </c>
      <c r="B313" s="65" t="s">
        <v>346</v>
      </c>
      <c r="C313" s="42">
        <v>2709791</v>
      </c>
      <c r="D313" s="129">
        <v>0</v>
      </c>
      <c r="E313" s="10">
        <v>2709791</v>
      </c>
      <c r="F313" s="42">
        <v>947307</v>
      </c>
      <c r="G313" s="42">
        <v>0</v>
      </c>
      <c r="H313" s="15">
        <v>947307</v>
      </c>
      <c r="I313" s="15">
        <v>1762484</v>
      </c>
      <c r="J313" s="42">
        <v>87220</v>
      </c>
      <c r="K313" s="42">
        <v>33997.599999999999</v>
      </c>
      <c r="L313" s="42">
        <v>0</v>
      </c>
      <c r="M313" s="42">
        <v>0</v>
      </c>
      <c r="N313" s="42">
        <v>0</v>
      </c>
      <c r="O313" s="42"/>
      <c r="P313" s="15">
        <v>1641266.4</v>
      </c>
      <c r="Q313" s="148"/>
      <c r="R313" s="149"/>
      <c r="S313" s="132">
        <v>121217.60000000001</v>
      </c>
      <c r="T313" s="152"/>
      <c r="U313" s="152"/>
      <c r="V313" s="35"/>
      <c r="W313" s="159"/>
      <c r="X313" s="149"/>
      <c r="Y313" s="149"/>
      <c r="Z313" s="10"/>
      <c r="AA313" s="149"/>
      <c r="AB313" s="149"/>
      <c r="AC313" s="15"/>
      <c r="AD313" s="15"/>
      <c r="AE313" s="149"/>
      <c r="AF313" s="159"/>
      <c r="AG313" s="159"/>
      <c r="AH313" s="159"/>
      <c r="AI313" s="159"/>
      <c r="AJ313" s="15"/>
      <c r="AK313" s="174"/>
      <c r="AL313" s="144"/>
      <c r="AM313" s="67">
        <v>1762484</v>
      </c>
    </row>
    <row r="314" spans="1:39" ht="15" thickBot="1" x14ac:dyDescent="0.4">
      <c r="A314" s="36">
        <v>4893</v>
      </c>
      <c r="B314" s="65" t="s">
        <v>347</v>
      </c>
      <c r="C314" s="42">
        <v>1608862</v>
      </c>
      <c r="D314" s="129">
        <v>0</v>
      </c>
      <c r="E314" s="10">
        <v>1608862</v>
      </c>
      <c r="F314" s="42">
        <v>1433045</v>
      </c>
      <c r="G314" s="42">
        <v>0</v>
      </c>
      <c r="H314" s="15">
        <v>1433045</v>
      </c>
      <c r="I314" s="15">
        <v>175817</v>
      </c>
      <c r="J314" s="42">
        <v>0</v>
      </c>
      <c r="K314" s="42">
        <v>0</v>
      </c>
      <c r="L314" s="42">
        <v>0</v>
      </c>
      <c r="M314" s="42">
        <v>7598.97</v>
      </c>
      <c r="N314" s="42">
        <v>0</v>
      </c>
      <c r="O314" s="42"/>
      <c r="P314" s="15">
        <v>168218.03</v>
      </c>
      <c r="Q314" s="148"/>
      <c r="R314" s="149"/>
      <c r="S314" s="132">
        <v>7598.97</v>
      </c>
      <c r="T314" s="152"/>
      <c r="U314" s="152"/>
      <c r="V314" s="35"/>
      <c r="W314" s="159"/>
      <c r="X314" s="149"/>
      <c r="Y314" s="149"/>
      <c r="Z314" s="10"/>
      <c r="AA314" s="149"/>
      <c r="AB314" s="149"/>
      <c r="AC314" s="15"/>
      <c r="AD314" s="15"/>
      <c r="AE314" s="149"/>
      <c r="AF314" s="159"/>
      <c r="AG314" s="159"/>
      <c r="AH314" s="159"/>
      <c r="AI314" s="159"/>
      <c r="AJ314" s="15"/>
      <c r="AK314" s="174"/>
      <c r="AL314" s="144"/>
      <c r="AM314" s="67">
        <v>175817</v>
      </c>
    </row>
    <row r="315" spans="1:39" ht="15" thickBot="1" x14ac:dyDescent="0.4">
      <c r="A315" s="36">
        <v>4904</v>
      </c>
      <c r="B315" s="65" t="s">
        <v>348</v>
      </c>
      <c r="C315" s="42">
        <v>340128</v>
      </c>
      <c r="D315" s="129">
        <v>0</v>
      </c>
      <c r="E315" s="10">
        <v>340128</v>
      </c>
      <c r="F315" s="42">
        <v>556660</v>
      </c>
      <c r="G315" s="42">
        <v>0</v>
      </c>
      <c r="H315" s="15">
        <v>556660</v>
      </c>
      <c r="I315" s="15">
        <v>-216532</v>
      </c>
      <c r="J315" s="42">
        <v>0</v>
      </c>
      <c r="K315" s="42">
        <v>0</v>
      </c>
      <c r="L315" s="42">
        <v>0</v>
      </c>
      <c r="M315" s="42">
        <v>0</v>
      </c>
      <c r="N315" s="42">
        <v>0</v>
      </c>
      <c r="O315" s="42"/>
      <c r="P315" s="15">
        <v>-216532</v>
      </c>
      <c r="Q315" s="148"/>
      <c r="R315" s="149"/>
      <c r="S315" s="132">
        <v>216532</v>
      </c>
      <c r="T315" s="152"/>
      <c r="U315" s="152"/>
      <c r="V315" s="35"/>
      <c r="W315" s="159"/>
      <c r="X315" s="149"/>
      <c r="Y315" s="149"/>
      <c r="Z315" s="10"/>
      <c r="AA315" s="149"/>
      <c r="AB315" s="149"/>
      <c r="AC315" s="15"/>
      <c r="AD315" s="15"/>
      <c r="AE315" s="149"/>
      <c r="AF315" s="159"/>
      <c r="AG315" s="159"/>
      <c r="AH315" s="159"/>
      <c r="AI315" s="159"/>
      <c r="AJ315" s="15"/>
      <c r="AK315" s="174"/>
      <c r="AL315" s="144"/>
      <c r="AM315" s="67">
        <v>0</v>
      </c>
    </row>
    <row r="316" spans="1:39" ht="15" thickBot="1" x14ac:dyDescent="0.4">
      <c r="A316" s="36">
        <v>5523</v>
      </c>
      <c r="B316" s="65" t="s">
        <v>349</v>
      </c>
      <c r="C316" s="42">
        <v>556102</v>
      </c>
      <c r="D316" s="129">
        <v>0</v>
      </c>
      <c r="E316" s="10">
        <v>556102</v>
      </c>
      <c r="F316" s="42">
        <v>1242548</v>
      </c>
      <c r="G316" s="42">
        <v>0</v>
      </c>
      <c r="H316" s="15">
        <v>1242548</v>
      </c>
      <c r="I316" s="15">
        <v>-686446</v>
      </c>
      <c r="J316" s="42">
        <v>51686</v>
      </c>
      <c r="K316" s="42">
        <v>0</v>
      </c>
      <c r="L316" s="42">
        <v>0</v>
      </c>
      <c r="M316" s="42">
        <v>0</v>
      </c>
      <c r="N316" s="42">
        <v>0</v>
      </c>
      <c r="O316" s="42"/>
      <c r="P316" s="15">
        <v>-738132</v>
      </c>
      <c r="Q316" s="148"/>
      <c r="R316" s="148"/>
      <c r="S316" s="132">
        <v>738132</v>
      </c>
      <c r="T316" s="152"/>
      <c r="U316" s="152"/>
      <c r="V316" s="35"/>
      <c r="W316" s="159"/>
      <c r="X316" s="149"/>
      <c r="Y316" s="149"/>
      <c r="Z316" s="10"/>
      <c r="AA316" s="149"/>
      <c r="AB316" s="149"/>
      <c r="AC316" s="15"/>
      <c r="AD316" s="15"/>
      <c r="AE316" s="149"/>
      <c r="AF316" s="159"/>
      <c r="AG316" s="159"/>
      <c r="AH316" s="159"/>
      <c r="AI316" s="159"/>
      <c r="AJ316" s="15"/>
      <c r="AK316" s="174"/>
      <c r="AL316" s="144"/>
      <c r="AM316" s="67">
        <v>0</v>
      </c>
    </row>
    <row r="317" spans="1:39" ht="15" thickBot="1" x14ac:dyDescent="0.4">
      <c r="A317" s="36">
        <v>3850</v>
      </c>
      <c r="B317" s="65" t="s">
        <v>350</v>
      </c>
      <c r="C317" s="42">
        <v>276008</v>
      </c>
      <c r="D317" s="129">
        <v>0</v>
      </c>
      <c r="E317" s="10">
        <v>276008</v>
      </c>
      <c r="F317" s="42">
        <v>702276</v>
      </c>
      <c r="G317" s="42">
        <v>0</v>
      </c>
      <c r="H317" s="15">
        <v>702276</v>
      </c>
      <c r="I317" s="15">
        <v>-426268</v>
      </c>
      <c r="J317" s="42">
        <v>16798</v>
      </c>
      <c r="K317" s="42">
        <v>0</v>
      </c>
      <c r="L317" s="42">
        <v>0</v>
      </c>
      <c r="M317" s="42">
        <v>0</v>
      </c>
      <c r="N317" s="42">
        <v>0</v>
      </c>
      <c r="O317" s="42"/>
      <c r="P317" s="15">
        <v>-443066</v>
      </c>
      <c r="Q317" s="148"/>
      <c r="R317" s="149"/>
      <c r="S317" s="132">
        <v>443066</v>
      </c>
      <c r="T317" s="152"/>
      <c r="U317" s="152"/>
      <c r="V317" s="35"/>
      <c r="W317" s="159"/>
      <c r="X317" s="149"/>
      <c r="Y317" s="149"/>
      <c r="Z317" s="10"/>
      <c r="AA317" s="149"/>
      <c r="AB317" s="149"/>
      <c r="AC317" s="15"/>
      <c r="AD317" s="15"/>
      <c r="AE317" s="149"/>
      <c r="AF317" s="159"/>
      <c r="AG317" s="159"/>
      <c r="AH317" s="159"/>
      <c r="AI317" s="159"/>
      <c r="AJ317" s="15"/>
      <c r="AK317" s="174"/>
      <c r="AL317" s="144"/>
      <c r="AM317" s="67">
        <v>0</v>
      </c>
    </row>
    <row r="318" spans="1:39" ht="15" thickBot="1" x14ac:dyDescent="0.4">
      <c r="A318" s="36">
        <v>4956</v>
      </c>
      <c r="B318" s="65" t="s">
        <v>351</v>
      </c>
      <c r="C318" s="42">
        <v>1600444</v>
      </c>
      <c r="D318" s="129">
        <v>0</v>
      </c>
      <c r="E318" s="10">
        <v>1600444</v>
      </c>
      <c r="F318" s="42">
        <v>721497</v>
      </c>
      <c r="G318" s="42">
        <v>0</v>
      </c>
      <c r="H318" s="15">
        <v>721497</v>
      </c>
      <c r="I318" s="15">
        <v>878947</v>
      </c>
      <c r="J318" s="42">
        <v>76883</v>
      </c>
      <c r="K318" s="42">
        <v>80116.2</v>
      </c>
      <c r="L318" s="42">
        <v>0</v>
      </c>
      <c r="M318" s="42">
        <v>7598.97</v>
      </c>
      <c r="N318" s="42">
        <v>0</v>
      </c>
      <c r="O318" s="42"/>
      <c r="P318" s="15">
        <v>714348.83</v>
      </c>
      <c r="Q318" s="148"/>
      <c r="R318" s="149"/>
      <c r="S318" s="132">
        <v>164598.17000000001</v>
      </c>
      <c r="T318" s="152"/>
      <c r="U318" s="152"/>
      <c r="V318" s="35"/>
      <c r="W318" s="159"/>
      <c r="X318" s="149"/>
      <c r="Y318" s="149"/>
      <c r="Z318" s="10"/>
      <c r="AA318" s="149"/>
      <c r="AB318" s="149"/>
      <c r="AC318" s="15"/>
      <c r="AD318" s="15"/>
      <c r="AE318" s="149"/>
      <c r="AF318" s="159"/>
      <c r="AG318" s="159"/>
      <c r="AH318" s="159"/>
      <c r="AI318" s="159"/>
      <c r="AJ318" s="15"/>
      <c r="AK318" s="174"/>
      <c r="AL318" s="144"/>
      <c r="AM318" s="67">
        <v>878947</v>
      </c>
    </row>
    <row r="319" spans="1:39" ht="15" thickBot="1" x14ac:dyDescent="0.4">
      <c r="A319" s="36">
        <v>4963</v>
      </c>
      <c r="B319" s="65" t="s">
        <v>352</v>
      </c>
      <c r="C319" s="42">
        <v>515991</v>
      </c>
      <c r="D319" s="129">
        <v>0</v>
      </c>
      <c r="E319" s="10">
        <v>515991</v>
      </c>
      <c r="F319" s="42">
        <v>707831</v>
      </c>
      <c r="G319" s="42">
        <v>0</v>
      </c>
      <c r="H319" s="15">
        <v>707831</v>
      </c>
      <c r="I319" s="15">
        <v>-191840</v>
      </c>
      <c r="J319" s="42">
        <v>135676</v>
      </c>
      <c r="K319" s="42">
        <v>13076</v>
      </c>
      <c r="L319" s="42">
        <v>9264</v>
      </c>
      <c r="M319" s="42">
        <v>0</v>
      </c>
      <c r="N319" s="42">
        <v>11442</v>
      </c>
      <c r="O319" s="42"/>
      <c r="P319" s="15">
        <v>-361298</v>
      </c>
      <c r="Q319" s="148"/>
      <c r="R319" s="149"/>
      <c r="S319" s="132">
        <v>361298</v>
      </c>
      <c r="T319" s="152"/>
      <c r="U319" s="152"/>
      <c r="V319" s="35"/>
      <c r="W319" s="159"/>
      <c r="X319" s="149"/>
      <c r="Y319" s="149"/>
      <c r="Z319" s="10"/>
      <c r="AA319" s="149"/>
      <c r="AB319" s="149"/>
      <c r="AC319" s="15"/>
      <c r="AD319" s="15"/>
      <c r="AE319" s="149"/>
      <c r="AF319" s="159"/>
      <c r="AG319" s="159"/>
      <c r="AH319" s="159"/>
      <c r="AI319" s="159"/>
      <c r="AJ319" s="15"/>
      <c r="AK319" s="174"/>
      <c r="AL319" s="144"/>
      <c r="AM319" s="67">
        <v>0</v>
      </c>
    </row>
    <row r="320" spans="1:39" ht="15" thickBot="1" x14ac:dyDescent="0.4">
      <c r="A320" s="36">
        <v>1673</v>
      </c>
      <c r="B320" s="65" t="s">
        <v>353</v>
      </c>
      <c r="C320" s="42">
        <v>345361</v>
      </c>
      <c r="D320" s="129">
        <v>0</v>
      </c>
      <c r="E320" s="10">
        <v>345361</v>
      </c>
      <c r="F320" s="42">
        <v>670709</v>
      </c>
      <c r="G320" s="42">
        <v>0</v>
      </c>
      <c r="H320" s="15">
        <v>670709</v>
      </c>
      <c r="I320" s="15">
        <v>-325348</v>
      </c>
      <c r="J320" s="42">
        <v>25197</v>
      </c>
      <c r="K320" s="42">
        <v>0</v>
      </c>
      <c r="L320" s="42">
        <v>0</v>
      </c>
      <c r="M320" s="42">
        <v>15197.94</v>
      </c>
      <c r="N320" s="42">
        <v>0</v>
      </c>
      <c r="O320" s="42"/>
      <c r="P320" s="15">
        <v>-365742.94</v>
      </c>
      <c r="Q320" s="148"/>
      <c r="R320" s="149"/>
      <c r="S320" s="132">
        <v>365742.94</v>
      </c>
      <c r="T320" s="152"/>
      <c r="U320" s="152"/>
      <c r="V320" s="35"/>
      <c r="W320" s="159"/>
      <c r="X320" s="149"/>
      <c r="Y320" s="149"/>
      <c r="Z320" s="10"/>
      <c r="AA320" s="149"/>
      <c r="AB320" s="149"/>
      <c r="AC320" s="15"/>
      <c r="AD320" s="15"/>
      <c r="AE320" s="149"/>
      <c r="AF320" s="159"/>
      <c r="AG320" s="159"/>
      <c r="AH320" s="159"/>
      <c r="AI320" s="159"/>
      <c r="AJ320" s="15"/>
      <c r="AK320" s="174"/>
      <c r="AL320" s="144"/>
      <c r="AM320" s="67">
        <v>0</v>
      </c>
    </row>
    <row r="321" spans="1:39" ht="15" thickBot="1" x14ac:dyDescent="0.4">
      <c r="A321" s="36">
        <v>2422</v>
      </c>
      <c r="B321" s="65" t="s">
        <v>354</v>
      </c>
      <c r="C321" s="42">
        <v>3171098</v>
      </c>
      <c r="D321" s="129">
        <v>0</v>
      </c>
      <c r="E321" s="10">
        <v>3171098</v>
      </c>
      <c r="F321" s="42">
        <v>1145977</v>
      </c>
      <c r="G321" s="42">
        <v>13076</v>
      </c>
      <c r="H321" s="15">
        <v>1159053</v>
      </c>
      <c r="I321" s="15">
        <v>2012045</v>
      </c>
      <c r="J321" s="42">
        <v>16798</v>
      </c>
      <c r="K321" s="42">
        <v>0</v>
      </c>
      <c r="L321" s="42">
        <v>0</v>
      </c>
      <c r="M321" s="42">
        <v>0</v>
      </c>
      <c r="N321" s="42">
        <v>0</v>
      </c>
      <c r="O321" s="42"/>
      <c r="P321" s="15">
        <v>1995247</v>
      </c>
      <c r="Q321" s="148"/>
      <c r="R321" s="149"/>
      <c r="S321" s="132">
        <v>16798</v>
      </c>
      <c r="T321" s="152"/>
      <c r="U321" s="152"/>
      <c r="V321" s="35"/>
      <c r="W321" s="159"/>
      <c r="X321" s="149"/>
      <c r="Y321" s="149"/>
      <c r="Z321" s="10"/>
      <c r="AA321" s="149"/>
      <c r="AB321" s="149"/>
      <c r="AC321" s="15"/>
      <c r="AD321" s="15"/>
      <c r="AE321" s="149"/>
      <c r="AF321" s="159"/>
      <c r="AG321" s="159"/>
      <c r="AH321" s="159"/>
      <c r="AI321" s="159"/>
      <c r="AJ321" s="15"/>
      <c r="AK321" s="174"/>
      <c r="AL321" s="144"/>
      <c r="AM321" s="67">
        <v>2012045</v>
      </c>
    </row>
    <row r="322" spans="1:39" ht="15" thickBot="1" x14ac:dyDescent="0.4">
      <c r="A322" s="36">
        <v>5019</v>
      </c>
      <c r="B322" s="65" t="s">
        <v>355</v>
      </c>
      <c r="C322" s="42">
        <v>1319017</v>
      </c>
      <c r="D322" s="129">
        <v>0</v>
      </c>
      <c r="E322" s="10">
        <v>1319017</v>
      </c>
      <c r="F322" s="42">
        <v>1502206</v>
      </c>
      <c r="G322" s="42">
        <v>0</v>
      </c>
      <c r="H322" s="15">
        <v>1502206</v>
      </c>
      <c r="I322" s="15">
        <v>-183189</v>
      </c>
      <c r="J322" s="42">
        <v>184454.5</v>
      </c>
      <c r="K322" s="42">
        <v>0</v>
      </c>
      <c r="L322" s="42">
        <v>0</v>
      </c>
      <c r="M322" s="42">
        <v>0</v>
      </c>
      <c r="N322" s="42">
        <v>0</v>
      </c>
      <c r="O322" s="42"/>
      <c r="P322" s="15">
        <v>-367643.5</v>
      </c>
      <c r="Q322" s="148"/>
      <c r="R322" s="149"/>
      <c r="S322" s="132">
        <v>367643.5</v>
      </c>
      <c r="T322" s="152"/>
      <c r="U322" s="152"/>
      <c r="V322" s="35"/>
      <c r="W322" s="159"/>
      <c r="X322" s="149"/>
      <c r="Y322" s="149"/>
      <c r="Z322" s="10"/>
      <c r="AA322" s="149"/>
      <c r="AB322" s="149"/>
      <c r="AC322" s="15"/>
      <c r="AD322" s="15"/>
      <c r="AE322" s="149"/>
      <c r="AF322" s="159"/>
      <c r="AG322" s="159"/>
      <c r="AH322" s="159"/>
      <c r="AI322" s="159"/>
      <c r="AJ322" s="15"/>
      <c r="AK322" s="174"/>
      <c r="AL322" s="144"/>
      <c r="AM322" s="67">
        <v>0</v>
      </c>
    </row>
    <row r="323" spans="1:39" ht="15" thickBot="1" x14ac:dyDescent="0.4">
      <c r="A323" s="36">
        <v>5026</v>
      </c>
      <c r="B323" s="65" t="s">
        <v>356</v>
      </c>
      <c r="C323" s="42">
        <v>4094071</v>
      </c>
      <c r="D323" s="129">
        <v>13076</v>
      </c>
      <c r="E323" s="10">
        <v>4107147</v>
      </c>
      <c r="F323" s="42">
        <v>1423450</v>
      </c>
      <c r="G323" s="42">
        <v>0</v>
      </c>
      <c r="H323" s="15">
        <v>1423450</v>
      </c>
      <c r="I323" s="15">
        <v>2683697</v>
      </c>
      <c r="J323" s="42">
        <v>380535.5</v>
      </c>
      <c r="K323" s="42">
        <v>13076</v>
      </c>
      <c r="L323" s="42">
        <v>0</v>
      </c>
      <c r="M323" s="42">
        <v>0</v>
      </c>
      <c r="N323" s="42">
        <v>0</v>
      </c>
      <c r="O323" s="42"/>
      <c r="P323" s="15">
        <v>2290085.5</v>
      </c>
      <c r="Q323" s="148"/>
      <c r="R323" s="149"/>
      <c r="S323" s="132">
        <v>393611.5</v>
      </c>
      <c r="T323" s="152"/>
      <c r="U323" s="152"/>
      <c r="V323" s="35"/>
      <c r="W323" s="159"/>
      <c r="X323" s="149"/>
      <c r="Y323" s="149"/>
      <c r="Z323" s="10"/>
      <c r="AA323" s="149"/>
      <c r="AB323" s="149"/>
      <c r="AC323" s="15"/>
      <c r="AD323" s="15"/>
      <c r="AE323" s="149"/>
      <c r="AF323" s="159"/>
      <c r="AG323" s="159"/>
      <c r="AH323" s="159"/>
      <c r="AI323" s="159"/>
      <c r="AJ323" s="15"/>
      <c r="AK323" s="174"/>
      <c r="AL323" s="144"/>
      <c r="AM323" s="67">
        <v>2683697</v>
      </c>
    </row>
    <row r="324" spans="1:39" ht="15" thickBot="1" x14ac:dyDescent="0.4">
      <c r="A324" s="36">
        <v>5068</v>
      </c>
      <c r="B324" s="65" t="s">
        <v>357</v>
      </c>
      <c r="C324" s="42">
        <v>824933</v>
      </c>
      <c r="D324" s="129">
        <v>0</v>
      </c>
      <c r="E324" s="10">
        <v>824933</v>
      </c>
      <c r="F324" s="42">
        <v>1620467</v>
      </c>
      <c r="G324" s="42">
        <v>0</v>
      </c>
      <c r="H324" s="15">
        <v>1620467</v>
      </c>
      <c r="I324" s="15">
        <v>-795534</v>
      </c>
      <c r="J324" s="42">
        <v>67192</v>
      </c>
      <c r="K324" s="42">
        <v>7188.65</v>
      </c>
      <c r="L324" s="42">
        <v>0</v>
      </c>
      <c r="M324" s="42">
        <v>0</v>
      </c>
      <c r="N324" s="42">
        <v>20000</v>
      </c>
      <c r="O324" s="42"/>
      <c r="P324" s="15">
        <v>-889914.65</v>
      </c>
      <c r="Q324" s="148"/>
      <c r="R324" s="149"/>
      <c r="S324" s="132">
        <v>889914.65</v>
      </c>
      <c r="T324" s="152"/>
      <c r="U324" s="152"/>
      <c r="V324" s="35"/>
      <c r="W324" s="159"/>
      <c r="X324" s="149"/>
      <c r="Y324" s="149"/>
      <c r="Z324" s="10"/>
      <c r="AA324" s="149"/>
      <c r="AB324" s="149"/>
      <c r="AC324" s="15"/>
      <c r="AD324" s="15"/>
      <c r="AE324" s="149"/>
      <c r="AF324" s="159"/>
      <c r="AG324" s="159"/>
      <c r="AH324" s="159"/>
      <c r="AI324" s="159"/>
      <c r="AJ324" s="15"/>
      <c r="AK324" s="174"/>
      <c r="AL324" s="144"/>
      <c r="AM324" s="67">
        <v>0</v>
      </c>
    </row>
    <row r="325" spans="1:39" ht="15" thickBot="1" x14ac:dyDescent="0.4">
      <c r="A325" s="36">
        <v>5100</v>
      </c>
      <c r="B325" s="65" t="s">
        <v>358</v>
      </c>
      <c r="C325" s="42">
        <v>1547054</v>
      </c>
      <c r="D325" s="129">
        <v>0</v>
      </c>
      <c r="E325" s="10">
        <v>1547054</v>
      </c>
      <c r="F325" s="42">
        <v>667195</v>
      </c>
      <c r="G325" s="42">
        <v>0</v>
      </c>
      <c r="H325" s="15">
        <v>667195</v>
      </c>
      <c r="I325" s="15">
        <v>879859</v>
      </c>
      <c r="J325" s="42">
        <v>189300</v>
      </c>
      <c r="K325" s="42">
        <v>32690</v>
      </c>
      <c r="L325" s="42">
        <v>18528</v>
      </c>
      <c r="M325" s="42">
        <v>0</v>
      </c>
      <c r="N325" s="42">
        <v>10302</v>
      </c>
      <c r="O325" s="42"/>
      <c r="P325" s="15">
        <v>629039</v>
      </c>
      <c r="Q325" s="148"/>
      <c r="R325" s="149"/>
      <c r="S325" s="132">
        <v>250820</v>
      </c>
      <c r="T325" s="152"/>
      <c r="U325" s="152"/>
      <c r="V325" s="35"/>
      <c r="W325" s="159"/>
      <c r="X325" s="149"/>
      <c r="Y325" s="149"/>
      <c r="Z325" s="10"/>
      <c r="AA325" s="149"/>
      <c r="AB325" s="149"/>
      <c r="AC325" s="15"/>
      <c r="AD325" s="15"/>
      <c r="AE325" s="149"/>
      <c r="AF325" s="159"/>
      <c r="AG325" s="159"/>
      <c r="AH325" s="159"/>
      <c r="AI325" s="159"/>
      <c r="AJ325" s="15"/>
      <c r="AK325" s="174"/>
      <c r="AL325" s="144"/>
      <c r="AM325" s="67">
        <v>879859</v>
      </c>
    </row>
    <row r="326" spans="1:39" ht="15" thickBot="1" x14ac:dyDescent="0.4">
      <c r="A326" s="36">
        <v>5124</v>
      </c>
      <c r="B326" s="65" t="s">
        <v>359</v>
      </c>
      <c r="C326" s="42">
        <v>389825</v>
      </c>
      <c r="D326" s="129">
        <v>0</v>
      </c>
      <c r="E326" s="10">
        <v>389825</v>
      </c>
      <c r="F326" s="42">
        <v>361403</v>
      </c>
      <c r="G326" s="42">
        <v>0</v>
      </c>
      <c r="H326" s="15">
        <v>361403</v>
      </c>
      <c r="I326" s="15">
        <v>28422</v>
      </c>
      <c r="J326" s="42">
        <v>34888</v>
      </c>
      <c r="K326" s="42">
        <v>0</v>
      </c>
      <c r="L326" s="42">
        <v>0</v>
      </c>
      <c r="M326" s="42">
        <v>0</v>
      </c>
      <c r="N326" s="42">
        <v>0</v>
      </c>
      <c r="O326" s="42"/>
      <c r="P326" s="15">
        <v>-6466</v>
      </c>
      <c r="Q326" s="148"/>
      <c r="R326" s="149"/>
      <c r="S326" s="132">
        <v>34888</v>
      </c>
      <c r="T326" s="152"/>
      <c r="U326" s="152"/>
      <c r="V326" s="35"/>
      <c r="W326" s="159"/>
      <c r="X326" s="149"/>
      <c r="Y326" s="149"/>
      <c r="Z326" s="10"/>
      <c r="AA326" s="149"/>
      <c r="AB326" s="149"/>
      <c r="AC326" s="15"/>
      <c r="AD326" s="15"/>
      <c r="AE326" s="149"/>
      <c r="AF326" s="159"/>
      <c r="AG326" s="159"/>
      <c r="AH326" s="159"/>
      <c r="AI326" s="159"/>
      <c r="AJ326" s="15"/>
      <c r="AK326" s="174"/>
      <c r="AL326" s="144"/>
      <c r="AM326" s="67">
        <v>28422</v>
      </c>
    </row>
    <row r="327" spans="1:39" ht="15" thickBot="1" x14ac:dyDescent="0.4">
      <c r="A327" s="36">
        <v>5130</v>
      </c>
      <c r="B327" s="65" t="s">
        <v>360</v>
      </c>
      <c r="C327" s="42">
        <v>1286531</v>
      </c>
      <c r="D327" s="129">
        <v>0</v>
      </c>
      <c r="E327" s="10">
        <v>1286531</v>
      </c>
      <c r="F327" s="42">
        <v>756981</v>
      </c>
      <c r="G327" s="42">
        <v>13076</v>
      </c>
      <c r="H327" s="15">
        <v>770057</v>
      </c>
      <c r="I327" s="15">
        <v>516474</v>
      </c>
      <c r="J327" s="42">
        <v>17444</v>
      </c>
      <c r="K327" s="42">
        <v>0</v>
      </c>
      <c r="L327" s="42">
        <v>0</v>
      </c>
      <c r="M327" s="42">
        <v>0</v>
      </c>
      <c r="N327" s="42">
        <v>0</v>
      </c>
      <c r="O327" s="42"/>
      <c r="P327" s="15">
        <v>499030</v>
      </c>
      <c r="Q327" s="148"/>
      <c r="R327" s="149"/>
      <c r="S327" s="132">
        <v>0</v>
      </c>
      <c r="T327" s="152">
        <v>1900</v>
      </c>
      <c r="U327" s="152">
        <v>1187</v>
      </c>
      <c r="V327" s="35">
        <v>1662</v>
      </c>
      <c r="W327" s="159"/>
      <c r="X327" s="149"/>
      <c r="Y327" s="149"/>
      <c r="Z327" s="10"/>
      <c r="AA327" s="149">
        <v>12695</v>
      </c>
      <c r="AB327" s="149"/>
      <c r="AC327" s="15"/>
      <c r="AD327" s="15"/>
      <c r="AE327" s="149"/>
      <c r="AF327" s="159"/>
      <c r="AG327" s="159"/>
      <c r="AH327" s="159"/>
      <c r="AI327" s="159"/>
      <c r="AJ327" s="15"/>
      <c r="AK327" s="174"/>
      <c r="AL327" s="144"/>
      <c r="AM327" s="67">
        <v>516474</v>
      </c>
    </row>
    <row r="328" spans="1:39" ht="15" thickBot="1" x14ac:dyDescent="0.4">
      <c r="A328" s="36">
        <v>5138</v>
      </c>
      <c r="B328" s="65" t="s">
        <v>361</v>
      </c>
      <c r="C328" s="42">
        <v>579406</v>
      </c>
      <c r="D328" s="129">
        <v>0</v>
      </c>
      <c r="E328" s="10">
        <v>579406</v>
      </c>
      <c r="F328" s="42">
        <v>1787988</v>
      </c>
      <c r="G328" s="42">
        <v>0</v>
      </c>
      <c r="H328" s="15">
        <v>1787988</v>
      </c>
      <c r="I328" s="15">
        <v>-1208582</v>
      </c>
      <c r="J328" s="42">
        <v>346813.4</v>
      </c>
      <c r="K328" s="42">
        <v>39228</v>
      </c>
      <c r="L328" s="42">
        <v>9264</v>
      </c>
      <c r="M328" s="42">
        <v>7598.97</v>
      </c>
      <c r="N328" s="42">
        <v>0</v>
      </c>
      <c r="O328" s="42"/>
      <c r="P328" s="15">
        <v>-1611486.37</v>
      </c>
      <c r="Q328" s="148"/>
      <c r="R328" s="149"/>
      <c r="S328" s="132">
        <v>1611486.37</v>
      </c>
      <c r="T328" s="152"/>
      <c r="U328" s="152"/>
      <c r="V328" s="35"/>
      <c r="W328" s="159"/>
      <c r="X328" s="149"/>
      <c r="Y328" s="149"/>
      <c r="Z328" s="10"/>
      <c r="AA328" s="149"/>
      <c r="AB328" s="149"/>
      <c r="AC328" s="15"/>
      <c r="AD328" s="15"/>
      <c r="AE328" s="149"/>
      <c r="AF328" s="159"/>
      <c r="AG328" s="159"/>
      <c r="AH328" s="159"/>
      <c r="AI328" s="159"/>
      <c r="AJ328" s="15"/>
      <c r="AK328" s="174"/>
      <c r="AL328" s="144"/>
      <c r="AM328" s="67">
        <v>0</v>
      </c>
    </row>
    <row r="329" spans="1:39" ht="15" thickBot="1" x14ac:dyDescent="0.4">
      <c r="A329" s="36">
        <v>5258</v>
      </c>
      <c r="B329" s="65" t="s">
        <v>362</v>
      </c>
      <c r="C329" s="42">
        <v>202963</v>
      </c>
      <c r="D329" s="129">
        <v>0</v>
      </c>
      <c r="E329" s="10">
        <v>202963</v>
      </c>
      <c r="F329" s="42">
        <v>307278</v>
      </c>
      <c r="G329" s="42">
        <v>0</v>
      </c>
      <c r="H329" s="15">
        <v>307278</v>
      </c>
      <c r="I329" s="15">
        <v>-104315</v>
      </c>
      <c r="J329" s="42">
        <v>8399</v>
      </c>
      <c r="K329" s="42">
        <v>0</v>
      </c>
      <c r="L329" s="42">
        <v>0</v>
      </c>
      <c r="M329" s="42">
        <v>0</v>
      </c>
      <c r="N329" s="42">
        <v>0</v>
      </c>
      <c r="O329" s="42"/>
      <c r="P329" s="15">
        <v>-112714</v>
      </c>
      <c r="Q329" s="148"/>
      <c r="R329" s="149"/>
      <c r="S329" s="132">
        <v>112714</v>
      </c>
      <c r="T329" s="152"/>
      <c r="U329" s="152"/>
      <c r="V329" s="35"/>
      <c r="W329" s="159"/>
      <c r="X329" s="149"/>
      <c r="Y329" s="149"/>
      <c r="Z329" s="10"/>
      <c r="AA329" s="149"/>
      <c r="AB329" s="149"/>
      <c r="AC329" s="15"/>
      <c r="AD329" s="15"/>
      <c r="AE329" s="149"/>
      <c r="AF329" s="159"/>
      <c r="AG329" s="159"/>
      <c r="AH329" s="159"/>
      <c r="AI329" s="159"/>
      <c r="AJ329" s="15"/>
      <c r="AK329" s="174"/>
      <c r="AL329" s="144"/>
      <c r="AM329" s="67">
        <v>0</v>
      </c>
    </row>
    <row r="330" spans="1:39" ht="15" thickBot="1" x14ac:dyDescent="0.4">
      <c r="A330" s="36">
        <v>5264</v>
      </c>
      <c r="B330" s="65" t="s">
        <v>363</v>
      </c>
      <c r="C330" s="42">
        <v>1913503</v>
      </c>
      <c r="D330" s="129">
        <v>0</v>
      </c>
      <c r="E330" s="10">
        <v>1913503</v>
      </c>
      <c r="F330" s="42">
        <v>2202092</v>
      </c>
      <c r="G330" s="42">
        <v>0</v>
      </c>
      <c r="H330" s="15">
        <v>2202092</v>
      </c>
      <c r="I330" s="15">
        <v>-288589</v>
      </c>
      <c r="J330" s="42">
        <v>1226608.1499999999</v>
      </c>
      <c r="K330" s="42">
        <v>101314.5</v>
      </c>
      <c r="L330" s="42">
        <v>4632</v>
      </c>
      <c r="M330" s="42">
        <v>7598.97</v>
      </c>
      <c r="N330" s="42">
        <v>10000</v>
      </c>
      <c r="O330" s="42"/>
      <c r="P330" s="15">
        <v>-1638742.62</v>
      </c>
      <c r="Q330" s="148"/>
      <c r="R330" s="149"/>
      <c r="S330" s="132">
        <v>1638742.62</v>
      </c>
      <c r="T330" s="152"/>
      <c r="U330" s="152"/>
      <c r="V330" s="35"/>
      <c r="W330" s="159"/>
      <c r="X330" s="149"/>
      <c r="Y330" s="149"/>
      <c r="Z330" s="10"/>
      <c r="AA330" s="149"/>
      <c r="AB330" s="149"/>
      <c r="AC330" s="15"/>
      <c r="AD330" s="15"/>
      <c r="AE330" s="149"/>
      <c r="AF330" s="159"/>
      <c r="AG330" s="159"/>
      <c r="AH330" s="159"/>
      <c r="AI330" s="159"/>
      <c r="AJ330" s="15"/>
      <c r="AK330" s="174"/>
      <c r="AL330" s="144"/>
      <c r="AM330" s="67">
        <v>0</v>
      </c>
    </row>
    <row r="331" spans="1:39" ht="15" thickBot="1" x14ac:dyDescent="0.4">
      <c r="A331" s="36">
        <v>5271</v>
      </c>
      <c r="B331" s="65" t="s">
        <v>364</v>
      </c>
      <c r="C331" s="42">
        <v>1751056</v>
      </c>
      <c r="D331" s="129">
        <v>32108</v>
      </c>
      <c r="E331" s="10">
        <v>1783164</v>
      </c>
      <c r="F331" s="42">
        <v>4904925</v>
      </c>
      <c r="G331" s="42">
        <v>0</v>
      </c>
      <c r="H331" s="15">
        <v>4904925</v>
      </c>
      <c r="I331" s="15">
        <v>-3121761</v>
      </c>
      <c r="J331" s="42">
        <v>3839886.2</v>
      </c>
      <c r="K331" s="42">
        <v>720086</v>
      </c>
      <c r="L331" s="42">
        <v>0</v>
      </c>
      <c r="M331" s="42">
        <v>0</v>
      </c>
      <c r="N331" s="42">
        <v>43165</v>
      </c>
      <c r="O331" s="42"/>
      <c r="P331" s="15">
        <v>-7724898.2000000002</v>
      </c>
      <c r="Q331" s="148"/>
      <c r="R331" s="149"/>
      <c r="S331" s="132">
        <v>7724898.2000000002</v>
      </c>
      <c r="T331" s="152"/>
      <c r="U331" s="152"/>
      <c r="V331" s="35"/>
      <c r="W331" s="159"/>
      <c r="X331" s="149"/>
      <c r="Y331" s="149"/>
      <c r="Z331" s="10"/>
      <c r="AA331" s="149"/>
      <c r="AB331" s="149"/>
      <c r="AC331" s="15"/>
      <c r="AD331" s="15"/>
      <c r="AE331" s="149"/>
      <c r="AF331" s="159"/>
      <c r="AG331" s="159"/>
      <c r="AH331" s="159"/>
      <c r="AI331" s="159"/>
      <c r="AJ331" s="15"/>
      <c r="AK331" s="174"/>
      <c r="AL331" s="144"/>
      <c r="AM331" s="67">
        <v>0</v>
      </c>
    </row>
    <row r="332" spans="1:39" ht="15" thickBot="1" x14ac:dyDescent="0.4">
      <c r="A332" s="36">
        <v>5278</v>
      </c>
      <c r="B332" s="65" t="s">
        <v>365</v>
      </c>
      <c r="C332" s="42">
        <v>1695819</v>
      </c>
      <c r="D332" s="129">
        <v>0</v>
      </c>
      <c r="E332" s="10">
        <v>1695819</v>
      </c>
      <c r="F332" s="42">
        <v>2545690</v>
      </c>
      <c r="G332" s="42">
        <v>5956</v>
      </c>
      <c r="H332" s="15">
        <v>2551646</v>
      </c>
      <c r="I332" s="15">
        <v>-855827</v>
      </c>
      <c r="J332" s="42">
        <v>335636.5</v>
      </c>
      <c r="K332" s="42">
        <v>47627</v>
      </c>
      <c r="L332" s="42">
        <v>0</v>
      </c>
      <c r="M332" s="42">
        <v>0</v>
      </c>
      <c r="N332" s="42">
        <v>0</v>
      </c>
      <c r="O332" s="42"/>
      <c r="P332" s="15">
        <v>-1239090.5</v>
      </c>
      <c r="Q332" s="148"/>
      <c r="R332" s="149"/>
      <c r="S332" s="132">
        <v>1239090.5</v>
      </c>
      <c r="T332" s="152"/>
      <c r="U332" s="152"/>
      <c r="V332" s="35"/>
      <c r="W332" s="159"/>
      <c r="X332" s="149"/>
      <c r="Y332" s="149"/>
      <c r="Z332" s="10"/>
      <c r="AA332" s="149"/>
      <c r="AB332" s="149"/>
      <c r="AC332" s="15"/>
      <c r="AD332" s="15"/>
      <c r="AE332" s="149"/>
      <c r="AF332" s="159"/>
      <c r="AG332" s="159"/>
      <c r="AH332" s="159"/>
      <c r="AI332" s="159"/>
      <c r="AJ332" s="15"/>
      <c r="AK332" s="174"/>
      <c r="AL332" s="144"/>
      <c r="AM332" s="67">
        <v>0</v>
      </c>
    </row>
    <row r="333" spans="1:39" ht="15" thickBot="1" x14ac:dyDescent="0.4">
      <c r="A333" s="36">
        <v>5306</v>
      </c>
      <c r="B333" s="65" t="s">
        <v>366</v>
      </c>
      <c r="C333" s="42">
        <v>798451</v>
      </c>
      <c r="D333" s="129">
        <v>0</v>
      </c>
      <c r="E333" s="10">
        <v>798451</v>
      </c>
      <c r="F333" s="42">
        <v>518011</v>
      </c>
      <c r="G333" s="42">
        <v>0</v>
      </c>
      <c r="H333" s="15">
        <v>518011</v>
      </c>
      <c r="I333" s="15">
        <v>280440</v>
      </c>
      <c r="J333" s="42">
        <v>50394</v>
      </c>
      <c r="K333" s="42">
        <v>0</v>
      </c>
      <c r="L333" s="42">
        <v>0</v>
      </c>
      <c r="M333" s="42">
        <v>7598.97</v>
      </c>
      <c r="N333" s="42">
        <v>74259</v>
      </c>
      <c r="O333" s="42"/>
      <c r="P333" s="15">
        <v>148188.03</v>
      </c>
      <c r="Q333" s="148"/>
      <c r="R333" s="148"/>
      <c r="S333" s="132">
        <v>132251.97</v>
      </c>
      <c r="T333" s="152"/>
      <c r="U333" s="152"/>
      <c r="V333" s="35"/>
      <c r="W333" s="159"/>
      <c r="X333" s="149"/>
      <c r="Y333" s="149"/>
      <c r="Z333" s="10"/>
      <c r="AA333" s="149"/>
      <c r="AB333" s="149"/>
      <c r="AC333" s="15"/>
      <c r="AD333" s="15"/>
      <c r="AE333" s="149"/>
      <c r="AF333" s="159"/>
      <c r="AG333" s="159"/>
      <c r="AH333" s="159"/>
      <c r="AI333" s="159"/>
      <c r="AJ333" s="15"/>
      <c r="AK333" s="174"/>
      <c r="AL333" s="144"/>
      <c r="AM333" s="67">
        <v>280440</v>
      </c>
    </row>
    <row r="334" spans="1:39" ht="15" thickBot="1" x14ac:dyDescent="0.4">
      <c r="A334" s="36">
        <v>5348</v>
      </c>
      <c r="B334" s="65" t="s">
        <v>367</v>
      </c>
      <c r="C334" s="42">
        <v>783803</v>
      </c>
      <c r="D334" s="129">
        <v>0</v>
      </c>
      <c r="E334" s="10">
        <v>783803</v>
      </c>
      <c r="F334" s="42">
        <v>672831</v>
      </c>
      <c r="G334" s="42">
        <v>0</v>
      </c>
      <c r="H334" s="15">
        <v>672831</v>
      </c>
      <c r="I334" s="15">
        <v>110972</v>
      </c>
      <c r="J334" s="42">
        <v>101434</v>
      </c>
      <c r="K334" s="42">
        <v>26152</v>
      </c>
      <c r="L334" s="42">
        <v>0</v>
      </c>
      <c r="M334" s="42">
        <v>0</v>
      </c>
      <c r="N334" s="42">
        <v>0</v>
      </c>
      <c r="O334" s="42"/>
      <c r="P334" s="15">
        <v>-16614</v>
      </c>
      <c r="Q334" s="148"/>
      <c r="R334" s="149"/>
      <c r="S334" s="132">
        <v>127586</v>
      </c>
      <c r="T334" s="152"/>
      <c r="U334" s="152"/>
      <c r="V334" s="35"/>
      <c r="W334" s="159"/>
      <c r="X334" s="149"/>
      <c r="Y334" s="149"/>
      <c r="Z334" s="10"/>
      <c r="AA334" s="149"/>
      <c r="AB334" s="149"/>
      <c r="AC334" s="15"/>
      <c r="AD334" s="15"/>
      <c r="AE334" s="149"/>
      <c r="AF334" s="159"/>
      <c r="AG334" s="159"/>
      <c r="AH334" s="159"/>
      <c r="AI334" s="159"/>
      <c r="AJ334" s="15"/>
      <c r="AK334" s="174"/>
      <c r="AL334" s="144"/>
      <c r="AM334" s="67">
        <v>110972</v>
      </c>
    </row>
    <row r="335" spans="1:39" ht="15" thickBot="1" x14ac:dyDescent="0.4">
      <c r="A335" s="36">
        <v>5355</v>
      </c>
      <c r="B335" s="65" t="s">
        <v>368</v>
      </c>
      <c r="C335" s="42">
        <v>1813085</v>
      </c>
      <c r="D335" s="129">
        <v>80056</v>
      </c>
      <c r="E335" s="10">
        <v>1893141</v>
      </c>
      <c r="F335" s="42">
        <v>344188</v>
      </c>
      <c r="G335" s="42">
        <v>0</v>
      </c>
      <c r="H335" s="15">
        <v>344188</v>
      </c>
      <c r="I335" s="15">
        <v>1548953</v>
      </c>
      <c r="J335" s="42">
        <v>74871.58</v>
      </c>
      <c r="K335" s="42">
        <v>72568.649999999994</v>
      </c>
      <c r="L335" s="42">
        <v>0</v>
      </c>
      <c r="M335" s="42">
        <v>0</v>
      </c>
      <c r="N335" s="42">
        <v>12124</v>
      </c>
      <c r="O335" s="42"/>
      <c r="P335" s="15">
        <v>1389388.77</v>
      </c>
      <c r="Q335" s="148"/>
      <c r="R335" s="149"/>
      <c r="S335" s="132">
        <v>159564.23000000001</v>
      </c>
      <c r="T335" s="152"/>
      <c r="U335" s="152"/>
      <c r="V335" s="35"/>
      <c r="W335" s="159"/>
      <c r="X335" s="149"/>
      <c r="Y335" s="149"/>
      <c r="Z335" s="10"/>
      <c r="AA335" s="149"/>
      <c r="AB335" s="149"/>
      <c r="AC335" s="15"/>
      <c r="AD335" s="15"/>
      <c r="AE335" s="149"/>
      <c r="AF335" s="159"/>
      <c r="AG335" s="159"/>
      <c r="AH335" s="159"/>
      <c r="AI335" s="159"/>
      <c r="AJ335" s="15"/>
      <c r="AK335" s="174"/>
      <c r="AL335" s="144"/>
      <c r="AM335" s="67">
        <v>1548953</v>
      </c>
    </row>
    <row r="336" spans="1:39" ht="15" thickBot="1" x14ac:dyDescent="0.4">
      <c r="A336" s="36">
        <v>5362</v>
      </c>
      <c r="B336" s="65" t="s">
        <v>369</v>
      </c>
      <c r="C336" s="42">
        <v>244315</v>
      </c>
      <c r="D336" s="129">
        <v>0</v>
      </c>
      <c r="E336" s="10">
        <v>244315</v>
      </c>
      <c r="F336" s="42">
        <v>385025</v>
      </c>
      <c r="G336" s="42">
        <v>0</v>
      </c>
      <c r="H336" s="15">
        <v>385025</v>
      </c>
      <c r="I336" s="15">
        <v>-140710</v>
      </c>
      <c r="J336" s="42">
        <v>0</v>
      </c>
      <c r="K336" s="42">
        <v>0</v>
      </c>
      <c r="L336" s="42">
        <v>0</v>
      </c>
      <c r="M336" s="42">
        <v>0</v>
      </c>
      <c r="N336" s="42">
        <v>0</v>
      </c>
      <c r="O336" s="42"/>
      <c r="P336" s="15">
        <v>-140710</v>
      </c>
      <c r="Q336" s="148"/>
      <c r="R336" s="149"/>
      <c r="S336" s="132">
        <v>140710</v>
      </c>
      <c r="T336" s="152"/>
      <c r="U336" s="152"/>
      <c r="V336" s="35"/>
      <c r="W336" s="159"/>
      <c r="X336" s="149"/>
      <c r="Y336" s="149"/>
      <c r="Z336" s="10"/>
      <c r="AA336" s="149"/>
      <c r="AB336" s="149"/>
      <c r="AC336" s="15"/>
      <c r="AD336" s="15"/>
      <c r="AE336" s="149"/>
      <c r="AF336" s="159"/>
      <c r="AG336" s="159"/>
      <c r="AH336" s="159"/>
      <c r="AI336" s="159"/>
      <c r="AJ336" s="15"/>
      <c r="AK336" s="174"/>
      <c r="AL336" s="144"/>
      <c r="AM336" s="67">
        <v>0</v>
      </c>
    </row>
    <row r="337" spans="1:39" ht="15" thickBot="1" x14ac:dyDescent="0.4">
      <c r="A337" s="36">
        <v>5369</v>
      </c>
      <c r="B337" s="65" t="s">
        <v>370</v>
      </c>
      <c r="C337" s="42">
        <v>778377</v>
      </c>
      <c r="D337" s="129">
        <v>0</v>
      </c>
      <c r="E337" s="10">
        <v>778377</v>
      </c>
      <c r="F337" s="42">
        <v>606064</v>
      </c>
      <c r="G337" s="42">
        <v>0</v>
      </c>
      <c r="H337" s="15">
        <v>606064</v>
      </c>
      <c r="I337" s="15">
        <v>172313</v>
      </c>
      <c r="J337" s="42">
        <v>25197</v>
      </c>
      <c r="K337" s="42">
        <v>0</v>
      </c>
      <c r="L337" s="42">
        <v>0</v>
      </c>
      <c r="M337" s="42">
        <v>0</v>
      </c>
      <c r="N337" s="42">
        <v>0</v>
      </c>
      <c r="O337" s="42"/>
      <c r="P337" s="15">
        <v>147116</v>
      </c>
      <c r="Q337" s="148"/>
      <c r="R337" s="149"/>
      <c r="S337" s="132">
        <v>25197</v>
      </c>
      <c r="T337" s="152"/>
      <c r="U337" s="152"/>
      <c r="V337" s="35"/>
      <c r="W337" s="159"/>
      <c r="X337" s="149"/>
      <c r="Y337" s="149"/>
      <c r="Z337" s="10"/>
      <c r="AA337" s="149"/>
      <c r="AB337" s="149"/>
      <c r="AC337" s="15"/>
      <c r="AD337" s="15"/>
      <c r="AE337" s="149"/>
      <c r="AF337" s="159"/>
      <c r="AG337" s="159"/>
      <c r="AH337" s="159"/>
      <c r="AI337" s="159"/>
      <c r="AJ337" s="15"/>
      <c r="AK337" s="174"/>
      <c r="AL337" s="144"/>
      <c r="AM337" s="67">
        <v>172313</v>
      </c>
    </row>
    <row r="338" spans="1:39" ht="15" thickBot="1" x14ac:dyDescent="0.4">
      <c r="A338" s="36">
        <v>5376</v>
      </c>
      <c r="B338" s="65" t="s">
        <v>45</v>
      </c>
      <c r="C338" s="42">
        <v>698027</v>
      </c>
      <c r="D338" s="129">
        <v>0</v>
      </c>
      <c r="E338" s="10">
        <v>698027</v>
      </c>
      <c r="F338" s="42">
        <v>895641</v>
      </c>
      <c r="G338" s="42">
        <v>0</v>
      </c>
      <c r="H338" s="15">
        <v>895641</v>
      </c>
      <c r="I338" s="15">
        <v>-197614</v>
      </c>
      <c r="J338" s="42">
        <v>0</v>
      </c>
      <c r="K338" s="42">
        <v>0</v>
      </c>
      <c r="L338" s="42">
        <v>0</v>
      </c>
      <c r="M338" s="42">
        <v>7598.97</v>
      </c>
      <c r="N338" s="42">
        <v>10935</v>
      </c>
      <c r="O338" s="42"/>
      <c r="P338" s="15">
        <v>-216147.97</v>
      </c>
      <c r="Q338" s="148"/>
      <c r="R338" s="149"/>
      <c r="S338" s="132">
        <v>216147.97</v>
      </c>
      <c r="T338" s="152"/>
      <c r="U338" s="152"/>
      <c r="V338" s="35"/>
      <c r="W338" s="159"/>
      <c r="X338" s="149"/>
      <c r="Y338" s="149"/>
      <c r="Z338" s="10"/>
      <c r="AA338" s="149"/>
      <c r="AB338" s="149"/>
      <c r="AC338" s="15"/>
      <c r="AD338" s="15"/>
      <c r="AE338" s="149"/>
      <c r="AF338" s="159"/>
      <c r="AG338" s="159"/>
      <c r="AH338" s="159"/>
      <c r="AI338" s="159"/>
      <c r="AJ338" s="15"/>
      <c r="AK338" s="174"/>
      <c r="AL338" s="144"/>
      <c r="AM338" s="67">
        <v>0</v>
      </c>
    </row>
    <row r="339" spans="1:39" ht="15" thickBot="1" x14ac:dyDescent="0.4">
      <c r="A339" s="36">
        <v>5390</v>
      </c>
      <c r="B339" s="65" t="s">
        <v>371</v>
      </c>
      <c r="C339" s="42">
        <v>4121808</v>
      </c>
      <c r="D339" s="129">
        <v>0</v>
      </c>
      <c r="E339" s="10">
        <v>4121808</v>
      </c>
      <c r="F339" s="42">
        <v>668772</v>
      </c>
      <c r="G339" s="42">
        <v>16448</v>
      </c>
      <c r="H339" s="15">
        <v>685220</v>
      </c>
      <c r="I339" s="15">
        <v>3436588</v>
      </c>
      <c r="J339" s="42">
        <v>90773.5</v>
      </c>
      <c r="K339" s="42">
        <v>65380</v>
      </c>
      <c r="L339" s="42">
        <v>0</v>
      </c>
      <c r="M339" s="42">
        <v>0</v>
      </c>
      <c r="N339" s="42">
        <v>0</v>
      </c>
      <c r="O339" s="42"/>
      <c r="P339" s="15">
        <v>3280434.5</v>
      </c>
      <c r="Q339" s="148"/>
      <c r="R339" s="149"/>
      <c r="S339" s="132">
        <v>156153.5</v>
      </c>
      <c r="T339" s="152"/>
      <c r="U339" s="152"/>
      <c r="V339" s="35"/>
      <c r="W339" s="159"/>
      <c r="X339" s="149"/>
      <c r="Y339" s="149"/>
      <c r="Z339" s="10"/>
      <c r="AA339" s="149"/>
      <c r="AB339" s="149"/>
      <c r="AC339" s="15"/>
      <c r="AD339" s="15"/>
      <c r="AE339" s="149"/>
      <c r="AF339" s="159"/>
      <c r="AG339" s="159"/>
      <c r="AH339" s="159"/>
      <c r="AI339" s="159"/>
      <c r="AJ339" s="15"/>
      <c r="AK339" s="174"/>
      <c r="AL339" s="144"/>
      <c r="AM339" s="67">
        <v>3436588</v>
      </c>
    </row>
    <row r="340" spans="1:39" ht="15" thickBot="1" x14ac:dyDescent="0.4">
      <c r="A340" s="36">
        <v>5397</v>
      </c>
      <c r="B340" s="65" t="s">
        <v>372</v>
      </c>
      <c r="C340" s="42">
        <v>402765</v>
      </c>
      <c r="D340" s="129">
        <v>0</v>
      </c>
      <c r="E340" s="10">
        <v>402765</v>
      </c>
      <c r="F340" s="42">
        <v>456604</v>
      </c>
      <c r="G340" s="42">
        <v>0</v>
      </c>
      <c r="H340" s="15">
        <v>456604</v>
      </c>
      <c r="I340" s="15">
        <v>-53839</v>
      </c>
      <c r="J340" s="42">
        <v>0</v>
      </c>
      <c r="K340" s="42">
        <v>0</v>
      </c>
      <c r="L340" s="42">
        <v>0</v>
      </c>
      <c r="M340" s="42">
        <v>0</v>
      </c>
      <c r="N340" s="42">
        <v>0</v>
      </c>
      <c r="O340" s="42"/>
      <c r="P340" s="15">
        <v>-53839</v>
      </c>
      <c r="Q340" s="148"/>
      <c r="R340" s="149"/>
      <c r="S340" s="132">
        <v>53839</v>
      </c>
      <c r="T340" s="149"/>
      <c r="U340" s="149"/>
      <c r="V340" s="35"/>
      <c r="W340" s="159"/>
      <c r="X340" s="149"/>
      <c r="Y340" s="149"/>
      <c r="Z340" s="10"/>
      <c r="AA340" s="149"/>
      <c r="AB340" s="149"/>
      <c r="AC340" s="15"/>
      <c r="AD340" s="15"/>
      <c r="AE340" s="149"/>
      <c r="AF340" s="159"/>
      <c r="AG340" s="159"/>
      <c r="AH340" s="159"/>
      <c r="AI340" s="159"/>
      <c r="AJ340" s="15"/>
      <c r="AK340" s="174"/>
      <c r="AL340" s="144"/>
      <c r="AM340" s="67">
        <v>0</v>
      </c>
    </row>
    <row r="341" spans="1:39" ht="15" thickBot="1" x14ac:dyDescent="0.4">
      <c r="A341" s="36">
        <v>5432</v>
      </c>
      <c r="B341" s="65" t="s">
        <v>373</v>
      </c>
      <c r="C341" s="42">
        <v>1117804</v>
      </c>
      <c r="D341" s="129">
        <v>0</v>
      </c>
      <c r="E341" s="10">
        <v>1117804</v>
      </c>
      <c r="F341" s="42">
        <v>1234095</v>
      </c>
      <c r="G341" s="42">
        <v>0</v>
      </c>
      <c r="H341" s="15">
        <v>1234095</v>
      </c>
      <c r="I341" s="15">
        <v>-116291</v>
      </c>
      <c r="J341" s="42">
        <v>42641</v>
      </c>
      <c r="K341" s="42">
        <v>0</v>
      </c>
      <c r="L341" s="42">
        <v>0</v>
      </c>
      <c r="M341" s="42">
        <v>0</v>
      </c>
      <c r="N341" s="42">
        <v>0</v>
      </c>
      <c r="O341" s="42"/>
      <c r="P341" s="15">
        <v>-158932</v>
      </c>
      <c r="Q341" s="148"/>
      <c r="R341" s="149"/>
      <c r="S341" s="132">
        <v>158932</v>
      </c>
      <c r="T341" s="152"/>
      <c r="U341" s="152"/>
      <c r="V341" s="35"/>
      <c r="W341" s="159"/>
      <c r="X341" s="149"/>
      <c r="Y341" s="149"/>
      <c r="Z341" s="10"/>
      <c r="AA341" s="149"/>
      <c r="AB341" s="149"/>
      <c r="AC341" s="15"/>
      <c r="AD341" s="15"/>
      <c r="AE341" s="149"/>
      <c r="AF341" s="159"/>
      <c r="AG341" s="159"/>
      <c r="AH341" s="159"/>
      <c r="AI341" s="159"/>
      <c r="AJ341" s="15"/>
      <c r="AK341" s="174"/>
      <c r="AL341" s="144"/>
      <c r="AM341" s="67">
        <v>0</v>
      </c>
    </row>
    <row r="342" spans="1:39" ht="15" thickBot="1" x14ac:dyDescent="0.4">
      <c r="A342" s="36">
        <v>5439</v>
      </c>
      <c r="B342" s="65" t="s">
        <v>374</v>
      </c>
      <c r="C342" s="42">
        <v>3052049</v>
      </c>
      <c r="D342" s="129">
        <v>0</v>
      </c>
      <c r="E342" s="10">
        <v>3052049</v>
      </c>
      <c r="F342" s="42">
        <v>3118872</v>
      </c>
      <c r="G342" s="42">
        <v>0</v>
      </c>
      <c r="H342" s="15">
        <v>3118872</v>
      </c>
      <c r="I342" s="15">
        <v>-66823</v>
      </c>
      <c r="J342" s="42">
        <v>974331.16</v>
      </c>
      <c r="K342" s="42">
        <v>32690</v>
      </c>
      <c r="L342" s="42">
        <v>0</v>
      </c>
      <c r="M342" s="42">
        <v>0</v>
      </c>
      <c r="N342" s="42">
        <v>11158</v>
      </c>
      <c r="O342" s="42"/>
      <c r="P342" s="15">
        <v>-1085002.1599999999</v>
      </c>
      <c r="Q342" s="148"/>
      <c r="R342" s="149"/>
      <c r="S342" s="132">
        <v>1085002.1599999999</v>
      </c>
      <c r="T342" s="152"/>
      <c r="U342" s="152"/>
      <c r="V342" s="35"/>
      <c r="W342" s="159"/>
      <c r="X342" s="149"/>
      <c r="Y342" s="149"/>
      <c r="Z342" s="10"/>
      <c r="AA342" s="149"/>
      <c r="AB342" s="149"/>
      <c r="AC342" s="15"/>
      <c r="AD342" s="15"/>
      <c r="AE342" s="149"/>
      <c r="AF342" s="159"/>
      <c r="AG342" s="159"/>
      <c r="AH342" s="159"/>
      <c r="AI342" s="159"/>
      <c r="AJ342" s="15"/>
      <c r="AK342" s="174"/>
      <c r="AL342" s="144"/>
      <c r="AM342" s="67">
        <v>0</v>
      </c>
    </row>
    <row r="343" spans="1:39" ht="15" thickBot="1" x14ac:dyDescent="0.4">
      <c r="A343" s="36">
        <v>4522</v>
      </c>
      <c r="B343" s="65" t="s">
        <v>11</v>
      </c>
      <c r="C343" s="42">
        <v>374820</v>
      </c>
      <c r="D343" s="129">
        <v>0</v>
      </c>
      <c r="E343" s="10">
        <v>374820</v>
      </c>
      <c r="F343" s="42">
        <v>466855</v>
      </c>
      <c r="G343" s="42">
        <v>0</v>
      </c>
      <c r="H343" s="15">
        <v>466855</v>
      </c>
      <c r="I343" s="15">
        <v>-92035</v>
      </c>
      <c r="J343" s="42">
        <v>0</v>
      </c>
      <c r="K343" s="42">
        <v>0</v>
      </c>
      <c r="L343" s="42">
        <v>0</v>
      </c>
      <c r="M343" s="42">
        <v>0</v>
      </c>
      <c r="N343" s="42">
        <v>0</v>
      </c>
      <c r="O343" s="42"/>
      <c r="P343" s="15">
        <v>-92035</v>
      </c>
      <c r="Q343" s="148">
        <v>3726</v>
      </c>
      <c r="R343" s="149">
        <v>2588</v>
      </c>
      <c r="S343" s="132">
        <v>3623</v>
      </c>
      <c r="T343" s="152">
        <v>7113</v>
      </c>
      <c r="U343" s="152">
        <v>4446</v>
      </c>
      <c r="V343" s="34">
        <v>6224</v>
      </c>
      <c r="W343" s="159">
        <v>9958</v>
      </c>
      <c r="X343" s="149">
        <v>24409</v>
      </c>
      <c r="Y343" s="149">
        <v>5873.17</v>
      </c>
      <c r="Z343" s="10">
        <v>24074.83</v>
      </c>
      <c r="AA343" s="149"/>
      <c r="AB343" s="164"/>
      <c r="AC343" s="15"/>
      <c r="AD343" s="10"/>
      <c r="AE343" s="149"/>
      <c r="AF343" s="159"/>
      <c r="AG343" s="159"/>
      <c r="AH343" s="159"/>
      <c r="AI343" s="159"/>
      <c r="AJ343" s="15"/>
      <c r="AK343" s="174"/>
      <c r="AL343" s="144"/>
      <c r="AM343" s="67">
        <v>0</v>
      </c>
    </row>
    <row r="344" spans="1:39" ht="15" thickBot="1" x14ac:dyDescent="0.4">
      <c r="A344" s="36">
        <v>5457</v>
      </c>
      <c r="B344" s="65" t="s">
        <v>375</v>
      </c>
      <c r="C344" s="42">
        <v>939221</v>
      </c>
      <c r="D344" s="129">
        <v>0</v>
      </c>
      <c r="E344" s="10">
        <v>939221</v>
      </c>
      <c r="F344" s="42">
        <v>1310069</v>
      </c>
      <c r="G344" s="42">
        <v>0</v>
      </c>
      <c r="H344" s="15">
        <v>1310069</v>
      </c>
      <c r="I344" s="15">
        <v>-370848</v>
      </c>
      <c r="J344" s="42">
        <v>63638.5</v>
      </c>
      <c r="K344" s="42">
        <v>0</v>
      </c>
      <c r="L344" s="42">
        <v>0</v>
      </c>
      <c r="M344" s="42">
        <v>0</v>
      </c>
      <c r="N344" s="42">
        <v>0</v>
      </c>
      <c r="O344" s="42"/>
      <c r="P344" s="15">
        <v>-434486.5</v>
      </c>
      <c r="Q344" s="148"/>
      <c r="R344" s="149"/>
      <c r="S344" s="132">
        <v>0</v>
      </c>
      <c r="T344" s="152"/>
      <c r="U344" s="152"/>
      <c r="V344" s="35">
        <v>434486.5</v>
      </c>
      <c r="W344" s="159"/>
      <c r="X344" s="149"/>
      <c r="Y344" s="149"/>
      <c r="Z344" s="10"/>
      <c r="AA344" s="149"/>
      <c r="AB344" s="149"/>
      <c r="AC344" s="15"/>
      <c r="AD344" s="15"/>
      <c r="AE344" s="149"/>
      <c r="AF344" s="159"/>
      <c r="AG344" s="159"/>
      <c r="AH344" s="159"/>
      <c r="AI344" s="159"/>
      <c r="AJ344" s="15"/>
      <c r="AK344" s="174"/>
      <c r="AL344" s="144"/>
      <c r="AM344" s="67">
        <v>0</v>
      </c>
    </row>
    <row r="345" spans="1:39" ht="15" thickBot="1" x14ac:dyDescent="0.4">
      <c r="A345" s="36">
        <v>2485</v>
      </c>
      <c r="B345" s="65" t="s">
        <v>376</v>
      </c>
      <c r="C345" s="42">
        <v>387922</v>
      </c>
      <c r="D345" s="129">
        <v>0</v>
      </c>
      <c r="E345" s="10">
        <v>387922</v>
      </c>
      <c r="F345" s="42">
        <v>561813</v>
      </c>
      <c r="G345" s="42">
        <v>0</v>
      </c>
      <c r="H345" s="15">
        <v>561813</v>
      </c>
      <c r="I345" s="15">
        <v>-173891</v>
      </c>
      <c r="J345" s="42">
        <v>0</v>
      </c>
      <c r="K345" s="42">
        <v>0</v>
      </c>
      <c r="L345" s="42">
        <v>0</v>
      </c>
      <c r="M345" s="42">
        <v>0</v>
      </c>
      <c r="N345" s="42">
        <v>0</v>
      </c>
      <c r="O345" s="42"/>
      <c r="P345" s="15">
        <v>-173891</v>
      </c>
      <c r="Q345" s="148"/>
      <c r="R345" s="149"/>
      <c r="S345" s="132">
        <v>173891</v>
      </c>
      <c r="T345" s="152"/>
      <c r="U345" s="152"/>
      <c r="V345" s="35"/>
      <c r="W345" s="159"/>
      <c r="X345" s="149"/>
      <c r="Y345" s="156"/>
      <c r="Z345" s="10"/>
      <c r="AA345" s="149"/>
      <c r="AB345" s="149"/>
      <c r="AC345" s="15"/>
      <c r="AD345" s="15"/>
      <c r="AE345" s="149"/>
      <c r="AF345" s="159"/>
      <c r="AG345" s="159"/>
      <c r="AH345" s="159"/>
      <c r="AI345" s="159"/>
      <c r="AJ345" s="15"/>
      <c r="AK345" s="174"/>
      <c r="AL345" s="144"/>
      <c r="AM345" s="67">
        <v>0</v>
      </c>
    </row>
    <row r="346" spans="1:39" ht="15" thickBot="1" x14ac:dyDescent="0.4">
      <c r="A346" s="36">
        <v>5460</v>
      </c>
      <c r="B346" s="65" t="s">
        <v>377</v>
      </c>
      <c r="C346" s="42">
        <v>445198</v>
      </c>
      <c r="D346" s="129">
        <v>0</v>
      </c>
      <c r="E346" s="10">
        <v>445198</v>
      </c>
      <c r="F346" s="42">
        <v>2537892</v>
      </c>
      <c r="G346" s="42">
        <v>0</v>
      </c>
      <c r="H346" s="15">
        <v>2537892</v>
      </c>
      <c r="I346" s="15">
        <v>-2092694</v>
      </c>
      <c r="J346" s="42">
        <v>645914.75</v>
      </c>
      <c r="K346" s="42">
        <v>178387</v>
      </c>
      <c r="L346" s="42">
        <v>0</v>
      </c>
      <c r="M346" s="42">
        <v>0</v>
      </c>
      <c r="N346" s="42">
        <v>20000</v>
      </c>
      <c r="O346" s="42"/>
      <c r="P346" s="15">
        <v>-2936995.75</v>
      </c>
      <c r="Q346" s="148"/>
      <c r="R346" s="149"/>
      <c r="S346" s="132">
        <v>2936995.75</v>
      </c>
      <c r="T346" s="152"/>
      <c r="U346" s="152"/>
      <c r="V346" s="35"/>
      <c r="W346" s="159"/>
      <c r="X346" s="149"/>
      <c r="Y346" s="149"/>
      <c r="Z346" s="10"/>
      <c r="AA346" s="149"/>
      <c r="AB346" s="149"/>
      <c r="AC346" s="15"/>
      <c r="AD346" s="15"/>
      <c r="AE346" s="149"/>
      <c r="AF346" s="159"/>
      <c r="AG346" s="159"/>
      <c r="AH346" s="159"/>
      <c r="AI346" s="159"/>
      <c r="AJ346" s="15"/>
      <c r="AK346" s="174"/>
      <c r="AL346" s="144"/>
      <c r="AM346" s="67">
        <v>0</v>
      </c>
    </row>
    <row r="347" spans="1:39" ht="15" thickBot="1" x14ac:dyDescent="0.4">
      <c r="A347" s="36">
        <v>5467</v>
      </c>
      <c r="B347" s="65" t="s">
        <v>378</v>
      </c>
      <c r="C347" s="42">
        <v>795793</v>
      </c>
      <c r="D347" s="129">
        <v>0</v>
      </c>
      <c r="E347" s="10">
        <v>795793</v>
      </c>
      <c r="F347" s="42">
        <v>990026</v>
      </c>
      <c r="G347" s="42">
        <v>0</v>
      </c>
      <c r="H347" s="15">
        <v>990026</v>
      </c>
      <c r="I347" s="15">
        <v>-194233</v>
      </c>
      <c r="J347" s="42">
        <v>213851</v>
      </c>
      <c r="K347" s="42">
        <v>0</v>
      </c>
      <c r="L347" s="42">
        <v>0</v>
      </c>
      <c r="M347" s="42">
        <v>0</v>
      </c>
      <c r="N347" s="42">
        <v>0</v>
      </c>
      <c r="O347" s="42"/>
      <c r="P347" s="15">
        <v>-408084</v>
      </c>
      <c r="Q347" s="148"/>
      <c r="R347" s="149"/>
      <c r="S347" s="132">
        <v>408084</v>
      </c>
      <c r="T347" s="152"/>
      <c r="U347" s="152"/>
      <c r="V347" s="35"/>
      <c r="W347" s="159"/>
      <c r="X347" s="149"/>
      <c r="Y347" s="149"/>
      <c r="Z347" s="35"/>
      <c r="AA347" s="149"/>
      <c r="AB347" s="149"/>
      <c r="AC347" s="15"/>
      <c r="AD347" s="15"/>
      <c r="AE347" s="149"/>
      <c r="AF347" s="159"/>
      <c r="AG347" s="159"/>
      <c r="AH347" s="159"/>
      <c r="AI347" s="159"/>
      <c r="AJ347" s="15"/>
      <c r="AK347" s="174"/>
      <c r="AL347" s="144"/>
      <c r="AM347" s="67">
        <v>0</v>
      </c>
    </row>
    <row r="348" spans="1:39" ht="15" thickBot="1" x14ac:dyDescent="0.4">
      <c r="A348" s="36">
        <v>5474</v>
      </c>
      <c r="B348" s="65" t="s">
        <v>33</v>
      </c>
      <c r="C348" s="42">
        <v>339943</v>
      </c>
      <c r="D348" s="129">
        <v>0</v>
      </c>
      <c r="E348" s="10">
        <v>339943</v>
      </c>
      <c r="F348" s="42">
        <v>1909693</v>
      </c>
      <c r="G348" s="42">
        <v>0</v>
      </c>
      <c r="H348" s="15">
        <v>1909693</v>
      </c>
      <c r="I348" s="15">
        <v>-1569750</v>
      </c>
      <c r="J348" s="42">
        <v>319162</v>
      </c>
      <c r="K348" s="42">
        <v>0</v>
      </c>
      <c r="L348" s="42">
        <v>0</v>
      </c>
      <c r="M348" s="42">
        <v>0</v>
      </c>
      <c r="N348" s="42">
        <v>0</v>
      </c>
      <c r="O348" s="42"/>
      <c r="P348" s="15">
        <v>-1888912</v>
      </c>
      <c r="Q348" s="148">
        <v>55779</v>
      </c>
      <c r="R348" s="149">
        <v>59691</v>
      </c>
      <c r="S348" s="132">
        <v>83567</v>
      </c>
      <c r="T348" s="149">
        <v>6858</v>
      </c>
      <c r="U348" s="149">
        <v>4286</v>
      </c>
      <c r="V348" s="35">
        <v>6000</v>
      </c>
      <c r="W348" s="149">
        <v>63444</v>
      </c>
      <c r="X348" s="149">
        <v>146455</v>
      </c>
      <c r="Y348" s="149">
        <v>142445</v>
      </c>
      <c r="Z348" s="10">
        <v>115850.51</v>
      </c>
      <c r="AA348" s="164">
        <v>865642.86</v>
      </c>
      <c r="AB348" s="149">
        <v>90675</v>
      </c>
      <c r="AC348" s="15"/>
      <c r="AD348" s="10"/>
      <c r="AE348" s="149"/>
      <c r="AF348" s="149">
        <v>202059</v>
      </c>
      <c r="AG348" s="149">
        <v>46159.63</v>
      </c>
      <c r="AH348" s="149"/>
      <c r="AI348" s="149"/>
      <c r="AJ348" s="15"/>
      <c r="AK348" s="174"/>
      <c r="AL348" s="144"/>
      <c r="AM348" s="67">
        <v>0</v>
      </c>
    </row>
    <row r="349" spans="1:39" ht="15" thickBot="1" x14ac:dyDescent="0.4">
      <c r="A349" s="36">
        <v>5586</v>
      </c>
      <c r="B349" s="65" t="s">
        <v>379</v>
      </c>
      <c r="C349" s="42">
        <v>753459</v>
      </c>
      <c r="D349" s="129">
        <v>0</v>
      </c>
      <c r="E349" s="10">
        <v>753459</v>
      </c>
      <c r="F349" s="42">
        <v>1222325</v>
      </c>
      <c r="G349" s="42">
        <v>0</v>
      </c>
      <c r="H349" s="15">
        <v>1222325</v>
      </c>
      <c r="I349" s="15">
        <v>-468866</v>
      </c>
      <c r="J349" s="42">
        <v>0</v>
      </c>
      <c r="K349" s="42">
        <v>0</v>
      </c>
      <c r="L349" s="42">
        <v>0</v>
      </c>
      <c r="M349" s="42">
        <v>0</v>
      </c>
      <c r="N349" s="42">
        <v>0</v>
      </c>
      <c r="O349" s="42"/>
      <c r="P349" s="15">
        <v>-468866</v>
      </c>
      <c r="Q349" s="148"/>
      <c r="R349" s="149"/>
      <c r="S349" s="132">
        <v>468866</v>
      </c>
      <c r="T349" s="152"/>
      <c r="U349" s="152"/>
      <c r="V349" s="35"/>
      <c r="W349" s="159"/>
      <c r="X349" s="149"/>
      <c r="Y349" s="149"/>
      <c r="Z349" s="10"/>
      <c r="AA349" s="149"/>
      <c r="AB349" s="149"/>
      <c r="AC349" s="15"/>
      <c r="AD349" s="15"/>
      <c r="AE349" s="149"/>
      <c r="AF349" s="159"/>
      <c r="AG349" s="159"/>
      <c r="AH349" s="159"/>
      <c r="AI349" s="159"/>
      <c r="AJ349" s="15"/>
      <c r="AK349" s="174"/>
      <c r="AL349" s="144"/>
      <c r="AM349" s="67">
        <v>0</v>
      </c>
    </row>
    <row r="350" spans="1:39" ht="15" thickBot="1" x14ac:dyDescent="0.4">
      <c r="A350" s="36">
        <v>5593</v>
      </c>
      <c r="B350" s="65" t="s">
        <v>380</v>
      </c>
      <c r="C350" s="42">
        <v>922001</v>
      </c>
      <c r="D350" s="129">
        <v>0</v>
      </c>
      <c r="E350" s="10">
        <v>922001</v>
      </c>
      <c r="F350" s="42">
        <v>957858</v>
      </c>
      <c r="G350" s="42">
        <v>0</v>
      </c>
      <c r="H350" s="15">
        <v>957858</v>
      </c>
      <c r="I350" s="15">
        <v>-35857</v>
      </c>
      <c r="J350" s="42">
        <v>119071.9</v>
      </c>
      <c r="K350" s="42">
        <v>0</v>
      </c>
      <c r="L350" s="42">
        <v>0</v>
      </c>
      <c r="M350" s="42">
        <v>0</v>
      </c>
      <c r="N350" s="42">
        <v>0</v>
      </c>
      <c r="O350" s="42"/>
      <c r="P350" s="15">
        <v>-154928.9</v>
      </c>
      <c r="Q350" s="148"/>
      <c r="R350" s="149"/>
      <c r="S350" s="132">
        <v>154928.9</v>
      </c>
      <c r="T350" s="152"/>
      <c r="U350" s="152"/>
      <c r="V350" s="35"/>
      <c r="W350" s="159"/>
      <c r="X350" s="149"/>
      <c r="Y350" s="149"/>
      <c r="Z350" s="10"/>
      <c r="AA350" s="149"/>
      <c r="AB350" s="149"/>
      <c r="AC350" s="15"/>
      <c r="AD350" s="15"/>
      <c r="AE350" s="149"/>
      <c r="AF350" s="149"/>
      <c r="AG350" s="149"/>
      <c r="AH350" s="149"/>
      <c r="AI350" s="149"/>
      <c r="AJ350" s="10"/>
      <c r="AK350" s="174"/>
      <c r="AL350" s="144"/>
      <c r="AM350" s="67">
        <v>0</v>
      </c>
    </row>
    <row r="351" spans="1:39" ht="15" thickBot="1" x14ac:dyDescent="0.4">
      <c r="A351" s="36">
        <v>5607</v>
      </c>
      <c r="B351" s="65" t="s">
        <v>381</v>
      </c>
      <c r="C351" s="42">
        <v>1462026</v>
      </c>
      <c r="D351" s="129">
        <v>0</v>
      </c>
      <c r="E351" s="10">
        <v>1462026</v>
      </c>
      <c r="F351" s="42">
        <v>3577005</v>
      </c>
      <c r="G351" s="42">
        <v>0</v>
      </c>
      <c r="H351" s="15">
        <v>3577005</v>
      </c>
      <c r="I351" s="15">
        <v>-2114979</v>
      </c>
      <c r="J351" s="42">
        <v>2173204.31</v>
      </c>
      <c r="K351" s="42">
        <v>71918</v>
      </c>
      <c r="L351" s="42">
        <v>74112</v>
      </c>
      <c r="M351" s="42">
        <v>7598.97</v>
      </c>
      <c r="N351" s="42">
        <v>0</v>
      </c>
      <c r="O351" s="42"/>
      <c r="P351" s="15">
        <v>-4441812.28</v>
      </c>
      <c r="Q351" s="148"/>
      <c r="R351" s="149"/>
      <c r="S351" s="132">
        <v>4441812.28</v>
      </c>
      <c r="T351" s="152"/>
      <c r="U351" s="152"/>
      <c r="V351" s="35"/>
      <c r="W351" s="159"/>
      <c r="X351" s="149"/>
      <c r="Y351" s="149"/>
      <c r="Z351" s="10"/>
      <c r="AA351" s="149"/>
      <c r="AB351" s="149"/>
      <c r="AC351" s="15"/>
      <c r="AD351" s="15"/>
      <c r="AE351" s="149"/>
      <c r="AF351" s="159"/>
      <c r="AG351" s="159"/>
      <c r="AH351" s="159"/>
      <c r="AI351" s="159"/>
      <c r="AJ351" s="15"/>
      <c r="AK351" s="174"/>
      <c r="AL351" s="144"/>
      <c r="AM351" s="67">
        <v>0</v>
      </c>
    </row>
    <row r="352" spans="1:39" ht="15" thickBot="1" x14ac:dyDescent="0.4">
      <c r="A352" s="36">
        <v>5614</v>
      </c>
      <c r="B352" s="65" t="s">
        <v>49</v>
      </c>
      <c r="C352" s="42">
        <v>313963</v>
      </c>
      <c r="D352" s="129">
        <v>0</v>
      </c>
      <c r="E352" s="10">
        <v>313963</v>
      </c>
      <c r="F352" s="42">
        <v>809876</v>
      </c>
      <c r="G352" s="42">
        <v>0</v>
      </c>
      <c r="H352" s="15">
        <v>809876</v>
      </c>
      <c r="I352" s="15">
        <v>-495913</v>
      </c>
      <c r="J352" s="42">
        <v>37795.5</v>
      </c>
      <c r="K352" s="42">
        <v>0</v>
      </c>
      <c r="L352" s="42">
        <v>0</v>
      </c>
      <c r="M352" s="42">
        <v>0</v>
      </c>
      <c r="N352" s="42">
        <v>0</v>
      </c>
      <c r="O352" s="42"/>
      <c r="P352" s="15">
        <v>-533708.5</v>
      </c>
      <c r="Q352" s="148"/>
      <c r="R352" s="149">
        <v>134692.5</v>
      </c>
      <c r="S352" s="132">
        <v>399016</v>
      </c>
      <c r="T352" s="149"/>
      <c r="U352" s="149"/>
      <c r="V352" s="35"/>
      <c r="W352" s="159"/>
      <c r="X352" s="149"/>
      <c r="Y352" s="149"/>
      <c r="Z352" s="10"/>
      <c r="AA352" s="149"/>
      <c r="AB352" s="149"/>
      <c r="AC352" s="15"/>
      <c r="AD352" s="15"/>
      <c r="AE352" s="149"/>
      <c r="AF352" s="159"/>
      <c r="AG352" s="159"/>
      <c r="AH352" s="159"/>
      <c r="AI352" s="159"/>
      <c r="AJ352" s="10"/>
      <c r="AK352" s="174"/>
      <c r="AL352" s="144"/>
      <c r="AM352" s="67">
        <v>0</v>
      </c>
    </row>
    <row r="353" spans="1:39" ht="15" thickBot="1" x14ac:dyDescent="0.4">
      <c r="A353" s="36">
        <v>3542</v>
      </c>
      <c r="B353" s="65" t="s">
        <v>382</v>
      </c>
      <c r="C353" s="42">
        <v>754904</v>
      </c>
      <c r="D353" s="129">
        <v>0</v>
      </c>
      <c r="E353" s="10">
        <v>754904</v>
      </c>
      <c r="F353" s="42">
        <v>546356</v>
      </c>
      <c r="G353" s="42">
        <v>0</v>
      </c>
      <c r="H353" s="15">
        <v>546356</v>
      </c>
      <c r="I353" s="15">
        <v>208548</v>
      </c>
      <c r="J353" s="42">
        <v>20997.5</v>
      </c>
      <c r="K353" s="42">
        <v>3269</v>
      </c>
      <c r="L353" s="42">
        <v>32424</v>
      </c>
      <c r="M353" s="42">
        <v>0</v>
      </c>
      <c r="N353" s="42">
        <v>0</v>
      </c>
      <c r="O353" s="42"/>
      <c r="P353" s="15">
        <v>151857.5</v>
      </c>
      <c r="Q353" s="148"/>
      <c r="R353" s="149"/>
      <c r="S353" s="132">
        <v>0</v>
      </c>
      <c r="T353" s="152">
        <v>12733</v>
      </c>
      <c r="U353" s="152">
        <v>8120</v>
      </c>
      <c r="V353" s="178">
        <v>10005</v>
      </c>
      <c r="W353" s="159"/>
      <c r="X353" s="149"/>
      <c r="Y353" s="149"/>
      <c r="Z353" s="10"/>
      <c r="AA353" s="149">
        <v>25832.5</v>
      </c>
      <c r="AB353" s="149"/>
      <c r="AC353" s="15"/>
      <c r="AD353" s="15"/>
      <c r="AE353" s="149"/>
      <c r="AF353" s="159"/>
      <c r="AG353" s="159"/>
      <c r="AH353" s="159"/>
      <c r="AI353" s="159"/>
      <c r="AJ353" s="15"/>
      <c r="AK353" s="174"/>
      <c r="AL353" s="144"/>
      <c r="AM353" s="67">
        <v>208548</v>
      </c>
    </row>
    <row r="354" spans="1:39" ht="15" thickBot="1" x14ac:dyDescent="0.4">
      <c r="A354" s="36">
        <v>5621</v>
      </c>
      <c r="B354" s="65" t="s">
        <v>383</v>
      </c>
      <c r="C354" s="42">
        <v>653254</v>
      </c>
      <c r="D354" s="129">
        <v>0</v>
      </c>
      <c r="E354" s="10">
        <v>653254</v>
      </c>
      <c r="F354" s="42">
        <v>1770999</v>
      </c>
      <c r="G354" s="42">
        <v>0</v>
      </c>
      <c r="H354" s="15">
        <v>1770999</v>
      </c>
      <c r="I354" s="15">
        <v>-1117745</v>
      </c>
      <c r="J354" s="42">
        <v>125209.4</v>
      </c>
      <c r="K354" s="42">
        <v>0</v>
      </c>
      <c r="L354" s="42">
        <v>37056</v>
      </c>
      <c r="M354" s="42">
        <v>0</v>
      </c>
      <c r="N354" s="42">
        <v>11754</v>
      </c>
      <c r="O354" s="42"/>
      <c r="P354" s="15">
        <v>-1291764.3999999999</v>
      </c>
      <c r="Q354" s="148"/>
      <c r="R354" s="149"/>
      <c r="S354" s="132">
        <v>1291764.3999999999</v>
      </c>
      <c r="T354" s="152"/>
      <c r="U354" s="152"/>
      <c r="V354" s="35"/>
      <c r="W354" s="159"/>
      <c r="X354" s="149"/>
      <c r="Y354" s="149"/>
      <c r="Z354" s="10"/>
      <c r="AA354" s="149"/>
      <c r="AB354" s="149"/>
      <c r="AC354" s="15"/>
      <c r="AD354" s="15"/>
      <c r="AE354" s="149"/>
      <c r="AF354" s="159"/>
      <c r="AG354" s="159"/>
      <c r="AH354" s="159"/>
      <c r="AI354" s="159"/>
      <c r="AJ354" s="15"/>
      <c r="AK354" s="174"/>
      <c r="AL354" s="144"/>
      <c r="AM354" s="67">
        <v>0</v>
      </c>
    </row>
    <row r="355" spans="1:39" ht="15" thickBot="1" x14ac:dyDescent="0.4">
      <c r="A355" s="36">
        <v>5628</v>
      </c>
      <c r="B355" s="65" t="s">
        <v>384</v>
      </c>
      <c r="C355" s="42">
        <v>850148</v>
      </c>
      <c r="D355" s="129">
        <v>0</v>
      </c>
      <c r="E355" s="10">
        <v>850148</v>
      </c>
      <c r="F355" s="42">
        <v>911398</v>
      </c>
      <c r="G355" s="42">
        <v>3632</v>
      </c>
      <c r="H355" s="15">
        <v>915030</v>
      </c>
      <c r="I355" s="15">
        <v>-64882</v>
      </c>
      <c r="J355" s="42">
        <v>146982.5</v>
      </c>
      <c r="K355" s="42">
        <v>0</v>
      </c>
      <c r="L355" s="42">
        <v>0</v>
      </c>
      <c r="M355" s="42">
        <v>0</v>
      </c>
      <c r="N355" s="42">
        <v>0</v>
      </c>
      <c r="O355" s="42"/>
      <c r="P355" s="15">
        <v>-211864.5</v>
      </c>
      <c r="Q355" s="148"/>
      <c r="R355" s="149"/>
      <c r="S355" s="132">
        <v>211864.5</v>
      </c>
      <c r="T355" s="152"/>
      <c r="U355" s="152"/>
      <c r="V355" s="35"/>
      <c r="W355" s="159"/>
      <c r="X355" s="149"/>
      <c r="Y355" s="149"/>
      <c r="Z355" s="10"/>
      <c r="AA355" s="149"/>
      <c r="AB355" s="149"/>
      <c r="AC355" s="15"/>
      <c r="AD355" s="15"/>
      <c r="AE355" s="149"/>
      <c r="AF355" s="159"/>
      <c r="AG355" s="159"/>
      <c r="AH355" s="159"/>
      <c r="AI355" s="159"/>
      <c r="AJ355" s="15"/>
      <c r="AK355" s="174"/>
      <c r="AL355" s="144"/>
      <c r="AM355" s="67">
        <v>0</v>
      </c>
    </row>
    <row r="356" spans="1:39" ht="15" thickBot="1" x14ac:dyDescent="0.4">
      <c r="A356" s="36">
        <v>5642</v>
      </c>
      <c r="B356" s="65" t="s">
        <v>385</v>
      </c>
      <c r="C356" s="42">
        <v>1561662</v>
      </c>
      <c r="D356" s="129">
        <v>26152</v>
      </c>
      <c r="E356" s="10">
        <v>1587814</v>
      </c>
      <c r="F356" s="42">
        <v>1849093</v>
      </c>
      <c r="G356" s="42">
        <v>0</v>
      </c>
      <c r="H356" s="15">
        <v>1849093</v>
      </c>
      <c r="I356" s="15">
        <v>-261279</v>
      </c>
      <c r="J356" s="42">
        <v>244863</v>
      </c>
      <c r="K356" s="42">
        <v>0</v>
      </c>
      <c r="L356" s="42">
        <v>0</v>
      </c>
      <c r="M356" s="42">
        <v>0</v>
      </c>
      <c r="N356" s="42">
        <v>0</v>
      </c>
      <c r="O356" s="42"/>
      <c r="P356" s="15">
        <v>-506142</v>
      </c>
      <c r="Q356" s="148"/>
      <c r="R356" s="149"/>
      <c r="S356" s="132">
        <v>506142</v>
      </c>
      <c r="T356" s="152"/>
      <c r="U356" s="152"/>
      <c r="V356" s="35"/>
      <c r="W356" s="159"/>
      <c r="X356" s="149"/>
      <c r="Y356" s="149"/>
      <c r="Z356" s="10"/>
      <c r="AA356" s="149"/>
      <c r="AB356" s="149"/>
      <c r="AC356" s="15"/>
      <c r="AD356" s="15"/>
      <c r="AE356" s="149"/>
      <c r="AF356" s="159"/>
      <c r="AG356" s="159"/>
      <c r="AH356" s="159"/>
      <c r="AI356" s="159"/>
      <c r="AJ356" s="15"/>
      <c r="AK356" s="174"/>
      <c r="AL356" s="144"/>
      <c r="AM356" s="67">
        <v>0</v>
      </c>
    </row>
    <row r="357" spans="1:39" ht="15" thickBot="1" x14ac:dyDescent="0.4">
      <c r="A357" s="36">
        <v>5656</v>
      </c>
      <c r="B357" s="65" t="s">
        <v>386</v>
      </c>
      <c r="C357" s="42">
        <v>2638763</v>
      </c>
      <c r="D357" s="129">
        <v>0</v>
      </c>
      <c r="E357" s="10">
        <v>2638763</v>
      </c>
      <c r="F357" s="42">
        <v>2590922</v>
      </c>
      <c r="G357" s="42">
        <v>62420</v>
      </c>
      <c r="H357" s="15">
        <v>2653342</v>
      </c>
      <c r="I357" s="15">
        <v>-14579</v>
      </c>
      <c r="J357" s="42">
        <v>449539.4</v>
      </c>
      <c r="K357" s="42">
        <v>26802.65</v>
      </c>
      <c r="L357" s="42">
        <v>249201.6</v>
      </c>
      <c r="M357" s="42">
        <v>15197.94</v>
      </c>
      <c r="N357" s="42">
        <v>0</v>
      </c>
      <c r="O357" s="42"/>
      <c r="P357" s="15">
        <v>-755320.59</v>
      </c>
      <c r="Q357" s="148"/>
      <c r="R357" s="149"/>
      <c r="S357" s="132">
        <v>755320.59</v>
      </c>
      <c r="T357" s="152"/>
      <c r="U357" s="152"/>
      <c r="V357" s="35"/>
      <c r="W357" s="159"/>
      <c r="X357" s="149"/>
      <c r="Y357" s="149"/>
      <c r="Z357" s="10"/>
      <c r="AA357" s="149"/>
      <c r="AB357" s="149"/>
      <c r="AC357" s="15"/>
      <c r="AD357" s="15"/>
      <c r="AE357" s="149"/>
      <c r="AF357" s="159"/>
      <c r="AG357" s="159"/>
      <c r="AH357" s="159"/>
      <c r="AI357" s="159"/>
      <c r="AJ357" s="15"/>
      <c r="AK357" s="174"/>
      <c r="AL357" s="144"/>
      <c r="AM357" s="67">
        <v>0</v>
      </c>
    </row>
    <row r="358" spans="1:39" ht="15" thickBot="1" x14ac:dyDescent="0.4">
      <c r="A358" s="36">
        <v>5663</v>
      </c>
      <c r="B358" s="65" t="s">
        <v>387</v>
      </c>
      <c r="C358" s="42">
        <v>386278</v>
      </c>
      <c r="D358" s="129">
        <v>0</v>
      </c>
      <c r="E358" s="10">
        <v>386278</v>
      </c>
      <c r="F358" s="42">
        <v>1497786</v>
      </c>
      <c r="G358" s="42">
        <v>0</v>
      </c>
      <c r="H358" s="15">
        <v>1497786</v>
      </c>
      <c r="I358" s="15">
        <v>-1111508</v>
      </c>
      <c r="J358" s="42">
        <v>0</v>
      </c>
      <c r="K358" s="42">
        <v>198726.85</v>
      </c>
      <c r="L358" s="42">
        <v>0</v>
      </c>
      <c r="M358" s="42">
        <v>0</v>
      </c>
      <c r="N358" s="42">
        <v>0</v>
      </c>
      <c r="O358" s="42"/>
      <c r="P358" s="15">
        <v>-1310234.8500000001</v>
      </c>
      <c r="Q358" s="148"/>
      <c r="R358" s="149"/>
      <c r="S358" s="132">
        <v>1310234.8500000001</v>
      </c>
      <c r="T358" s="152"/>
      <c r="U358" s="152"/>
      <c r="V358" s="35"/>
      <c r="W358" s="159"/>
      <c r="X358" s="149"/>
      <c r="Y358" s="149"/>
      <c r="Z358" s="10"/>
      <c r="AA358" s="149"/>
      <c r="AB358" s="149"/>
      <c r="AC358" s="15"/>
      <c r="AD358" s="15"/>
      <c r="AE358" s="149"/>
      <c r="AF358" s="159"/>
      <c r="AG358" s="159"/>
      <c r="AH358" s="159"/>
      <c r="AI358" s="159"/>
      <c r="AJ358" s="15"/>
      <c r="AK358" s="174"/>
      <c r="AL358" s="144"/>
      <c r="AM358" s="67">
        <v>0</v>
      </c>
    </row>
    <row r="359" spans="1:39" ht="15" thickBot="1" x14ac:dyDescent="0.4">
      <c r="A359" s="36">
        <v>5670</v>
      </c>
      <c r="B359" s="65" t="s">
        <v>42</v>
      </c>
      <c r="C359" s="42">
        <v>249586</v>
      </c>
      <c r="D359" s="129">
        <v>0</v>
      </c>
      <c r="E359" s="10">
        <v>249586</v>
      </c>
      <c r="F359" s="42">
        <v>413024</v>
      </c>
      <c r="G359" s="42">
        <v>0</v>
      </c>
      <c r="H359" s="15">
        <v>413024</v>
      </c>
      <c r="I359" s="15">
        <v>-163438</v>
      </c>
      <c r="J359" s="42">
        <v>16798</v>
      </c>
      <c r="K359" s="42">
        <v>0</v>
      </c>
      <c r="L359" s="42">
        <v>0</v>
      </c>
      <c r="M359" s="42">
        <v>0</v>
      </c>
      <c r="N359" s="42">
        <v>0</v>
      </c>
      <c r="O359" s="42"/>
      <c r="P359" s="15">
        <v>-180236</v>
      </c>
      <c r="Q359" s="148"/>
      <c r="R359" s="149"/>
      <c r="S359" s="132">
        <v>1548</v>
      </c>
      <c r="T359" s="152">
        <v>22920</v>
      </c>
      <c r="U359" s="152">
        <v>14325</v>
      </c>
      <c r="V359" s="34">
        <v>20056</v>
      </c>
      <c r="W359" s="159">
        <v>19649</v>
      </c>
      <c r="X359" s="149">
        <v>6677.44</v>
      </c>
      <c r="Y359" s="149">
        <v>48330</v>
      </c>
      <c r="Z359" s="10">
        <v>39617.129999999997</v>
      </c>
      <c r="AA359" s="149">
        <v>7113.43</v>
      </c>
      <c r="AB359" s="149"/>
      <c r="AC359" s="15"/>
      <c r="AD359" s="15"/>
      <c r="AE359" s="149"/>
      <c r="AF359" s="159"/>
      <c r="AG359" s="159"/>
      <c r="AH359" s="159"/>
      <c r="AI359" s="159"/>
      <c r="AJ359" s="15"/>
      <c r="AK359" s="174"/>
      <c r="AL359" s="144"/>
      <c r="AM359" s="67">
        <v>0</v>
      </c>
    </row>
    <row r="360" spans="1:39" ht="15" thickBot="1" x14ac:dyDescent="0.4">
      <c r="A360" s="36">
        <v>3510</v>
      </c>
      <c r="B360" s="65" t="s">
        <v>388</v>
      </c>
      <c r="C360" s="42">
        <v>700933</v>
      </c>
      <c r="D360" s="129">
        <v>0</v>
      </c>
      <c r="E360" s="10">
        <v>700933</v>
      </c>
      <c r="F360" s="42">
        <v>287675</v>
      </c>
      <c r="G360" s="42">
        <v>0</v>
      </c>
      <c r="H360" s="15">
        <v>287675</v>
      </c>
      <c r="I360" s="15">
        <v>413258</v>
      </c>
      <c r="J360" s="42">
        <v>46194.5</v>
      </c>
      <c r="K360" s="42">
        <v>8399</v>
      </c>
      <c r="L360" s="42">
        <v>64848</v>
      </c>
      <c r="M360" s="42">
        <v>0</v>
      </c>
      <c r="N360" s="42">
        <v>0</v>
      </c>
      <c r="O360" s="42"/>
      <c r="P360" s="15">
        <v>293816.5</v>
      </c>
      <c r="Q360" s="148">
        <v>19050</v>
      </c>
      <c r="R360" s="149">
        <v>18561</v>
      </c>
      <c r="S360" s="132">
        <v>25984</v>
      </c>
      <c r="T360" s="152"/>
      <c r="U360" s="152">
        <v>9332.5</v>
      </c>
      <c r="V360" s="35">
        <v>37250</v>
      </c>
      <c r="W360" s="159"/>
      <c r="X360" s="149"/>
      <c r="Y360" s="149"/>
      <c r="Z360" s="10"/>
      <c r="AA360" s="149"/>
      <c r="AB360" s="149"/>
      <c r="AC360" s="15"/>
      <c r="AD360" s="15"/>
      <c r="AE360" s="149"/>
      <c r="AF360" s="159"/>
      <c r="AG360" s="159"/>
      <c r="AH360" s="159"/>
      <c r="AI360" s="159"/>
      <c r="AJ360" s="15">
        <v>9264</v>
      </c>
      <c r="AK360" s="174"/>
      <c r="AL360" s="144"/>
      <c r="AM360" s="67">
        <v>413258</v>
      </c>
    </row>
    <row r="361" spans="1:39" ht="15" thickBot="1" x14ac:dyDescent="0.4">
      <c r="A361" s="36">
        <v>5726</v>
      </c>
      <c r="B361" s="65" t="s">
        <v>389</v>
      </c>
      <c r="C361" s="42">
        <v>537905</v>
      </c>
      <c r="D361" s="129">
        <v>0</v>
      </c>
      <c r="E361" s="10">
        <v>537905</v>
      </c>
      <c r="F361" s="42">
        <v>539900</v>
      </c>
      <c r="G361" s="42">
        <v>0</v>
      </c>
      <c r="H361" s="15">
        <v>539900</v>
      </c>
      <c r="I361" s="15">
        <v>-1995</v>
      </c>
      <c r="J361" s="42">
        <v>222573.5</v>
      </c>
      <c r="K361" s="42">
        <v>13076</v>
      </c>
      <c r="L361" s="42">
        <v>0</v>
      </c>
      <c r="M361" s="42">
        <v>0</v>
      </c>
      <c r="N361" s="42">
        <v>0</v>
      </c>
      <c r="O361" s="42"/>
      <c r="P361" s="15">
        <v>-237644.5</v>
      </c>
      <c r="Q361" s="148"/>
      <c r="R361" s="149"/>
      <c r="S361" s="132">
        <v>237644.5</v>
      </c>
      <c r="T361" s="152"/>
      <c r="U361" s="152"/>
      <c r="V361" s="35"/>
      <c r="W361" s="159"/>
      <c r="X361" s="149"/>
      <c r="Y361" s="149"/>
      <c r="Z361" s="10"/>
      <c r="AA361" s="149"/>
      <c r="AB361" s="149"/>
      <c r="AC361" s="15"/>
      <c r="AD361" s="15"/>
      <c r="AE361" s="149"/>
      <c r="AF361" s="159"/>
      <c r="AG361" s="159"/>
      <c r="AH361" s="159"/>
      <c r="AI361" s="159"/>
      <c r="AJ361" s="15"/>
      <c r="AK361" s="174"/>
      <c r="AL361" s="144"/>
      <c r="AM361" s="67">
        <v>0</v>
      </c>
    </row>
    <row r="362" spans="1:39" ht="15" thickBot="1" x14ac:dyDescent="0.4">
      <c r="A362" s="36">
        <v>5733</v>
      </c>
      <c r="B362" s="65" t="s">
        <v>43</v>
      </c>
      <c r="C362" s="42">
        <v>626604</v>
      </c>
      <c r="D362" s="129">
        <v>0</v>
      </c>
      <c r="E362" s="10">
        <v>626604</v>
      </c>
      <c r="F362" s="42">
        <v>703844</v>
      </c>
      <c r="G362" s="42">
        <v>0</v>
      </c>
      <c r="H362" s="15">
        <v>703844</v>
      </c>
      <c r="I362" s="15">
        <v>-77240</v>
      </c>
      <c r="J362" s="42">
        <v>0</v>
      </c>
      <c r="K362" s="42">
        <v>0</v>
      </c>
      <c r="L362" s="42">
        <v>0</v>
      </c>
      <c r="M362" s="42">
        <v>0</v>
      </c>
      <c r="N362" s="42">
        <v>0</v>
      </c>
      <c r="O362" s="42"/>
      <c r="P362" s="15">
        <v>-77240</v>
      </c>
      <c r="Q362" s="148"/>
      <c r="R362" s="149"/>
      <c r="S362" s="132">
        <v>0</v>
      </c>
      <c r="T362" s="152">
        <v>3279</v>
      </c>
      <c r="U362" s="152">
        <v>2050</v>
      </c>
      <c r="V362" s="35">
        <v>1647</v>
      </c>
      <c r="W362" s="159"/>
      <c r="X362" s="149"/>
      <c r="Y362" s="149">
        <v>0</v>
      </c>
      <c r="Z362" s="10"/>
      <c r="AA362" s="149">
        <v>70264</v>
      </c>
      <c r="AB362" s="149"/>
      <c r="AC362" s="15"/>
      <c r="AD362" s="15"/>
      <c r="AE362" s="149"/>
      <c r="AF362" s="159"/>
      <c r="AG362" s="159"/>
      <c r="AH362" s="159"/>
      <c r="AI362" s="159"/>
      <c r="AJ362" s="15"/>
      <c r="AK362" s="174"/>
      <c r="AL362" s="144"/>
      <c r="AM362" s="67">
        <v>0</v>
      </c>
    </row>
    <row r="363" spans="1:39" ht="15" thickBot="1" x14ac:dyDescent="0.4">
      <c r="A363" s="36">
        <v>5740</v>
      </c>
      <c r="B363" s="65" t="s">
        <v>390</v>
      </c>
      <c r="C363" s="42">
        <v>161026</v>
      </c>
      <c r="D363" s="129">
        <v>0</v>
      </c>
      <c r="E363" s="10">
        <v>161026</v>
      </c>
      <c r="F363" s="42">
        <v>226604</v>
      </c>
      <c r="G363" s="42">
        <v>0</v>
      </c>
      <c r="H363" s="15">
        <v>226604</v>
      </c>
      <c r="I363" s="15">
        <v>-65578</v>
      </c>
      <c r="J363" s="42">
        <v>0</v>
      </c>
      <c r="K363" s="42">
        <v>0</v>
      </c>
      <c r="L363" s="42">
        <v>0</v>
      </c>
      <c r="M363" s="42">
        <v>0</v>
      </c>
      <c r="N363" s="42">
        <v>0</v>
      </c>
      <c r="O363" s="42"/>
      <c r="P363" s="15">
        <v>-65578</v>
      </c>
      <c r="Q363" s="148"/>
      <c r="R363" s="149"/>
      <c r="S363" s="132">
        <v>65578</v>
      </c>
      <c r="T363" s="152"/>
      <c r="U363" s="152"/>
      <c r="V363" s="35"/>
      <c r="W363" s="159"/>
      <c r="X363" s="149"/>
      <c r="Y363" s="149"/>
      <c r="Z363" s="10"/>
      <c r="AA363" s="149"/>
      <c r="AB363" s="149"/>
      <c r="AC363" s="15"/>
      <c r="AD363" s="15"/>
      <c r="AE363" s="149"/>
      <c r="AF363" s="159"/>
      <c r="AG363" s="159"/>
      <c r="AH363" s="159"/>
      <c r="AI363" s="159"/>
      <c r="AJ363" s="15"/>
      <c r="AK363" s="174"/>
      <c r="AL363" s="144"/>
      <c r="AM363" s="67">
        <v>0</v>
      </c>
    </row>
    <row r="364" spans="1:39" ht="15" thickBot="1" x14ac:dyDescent="0.4">
      <c r="A364" s="36">
        <v>5747</v>
      </c>
      <c r="B364" s="65" t="s">
        <v>391</v>
      </c>
      <c r="C364" s="42">
        <v>767907</v>
      </c>
      <c r="D364" s="129">
        <v>0</v>
      </c>
      <c r="E364" s="10">
        <v>767907</v>
      </c>
      <c r="F364" s="42">
        <v>1176354</v>
      </c>
      <c r="G364" s="42">
        <v>0</v>
      </c>
      <c r="H364" s="15">
        <v>1176354</v>
      </c>
      <c r="I364" s="15">
        <v>-408447</v>
      </c>
      <c r="J364" s="42">
        <v>328077.40000000002</v>
      </c>
      <c r="K364" s="42">
        <v>0</v>
      </c>
      <c r="L364" s="42">
        <v>0</v>
      </c>
      <c r="M364" s="42">
        <v>22796.91</v>
      </c>
      <c r="N364" s="42">
        <v>0</v>
      </c>
      <c r="O364" s="42"/>
      <c r="P364" s="15">
        <v>-759321.31</v>
      </c>
      <c r="Q364" s="148"/>
      <c r="R364" s="149"/>
      <c r="S364" s="132">
        <v>759321.31</v>
      </c>
      <c r="T364" s="152"/>
      <c r="U364" s="152"/>
      <c r="V364" s="35"/>
      <c r="W364" s="159"/>
      <c r="X364" s="149"/>
      <c r="Y364" s="149"/>
      <c r="Z364" s="10"/>
      <c r="AA364" s="149"/>
      <c r="AB364" s="149"/>
      <c r="AC364" s="15"/>
      <c r="AD364" s="15"/>
      <c r="AE364" s="149"/>
      <c r="AF364" s="159"/>
      <c r="AG364" s="159"/>
      <c r="AH364" s="159"/>
      <c r="AI364" s="159"/>
      <c r="AJ364" s="15"/>
      <c r="AK364" s="174"/>
      <c r="AL364" s="144"/>
      <c r="AM364" s="67">
        <v>0</v>
      </c>
    </row>
    <row r="365" spans="1:39" ht="15" thickBot="1" x14ac:dyDescent="0.4">
      <c r="A365" s="36">
        <v>5754</v>
      </c>
      <c r="B365" s="65" t="s">
        <v>392</v>
      </c>
      <c r="C365" s="42">
        <v>612455</v>
      </c>
      <c r="D365" s="129">
        <v>0</v>
      </c>
      <c r="E365" s="10">
        <v>612455</v>
      </c>
      <c r="F365" s="42">
        <v>403427</v>
      </c>
      <c r="G365" s="42">
        <v>0</v>
      </c>
      <c r="H365" s="15">
        <v>403427</v>
      </c>
      <c r="I365" s="15">
        <v>209028</v>
      </c>
      <c r="J365" s="42">
        <v>119685.75</v>
      </c>
      <c r="K365" s="42">
        <v>0</v>
      </c>
      <c r="L365" s="42">
        <v>0</v>
      </c>
      <c r="M365" s="42">
        <v>0</v>
      </c>
      <c r="N365" s="42">
        <v>0</v>
      </c>
      <c r="O365" s="42"/>
      <c r="P365" s="15">
        <v>89342.25</v>
      </c>
      <c r="Q365" s="148"/>
      <c r="R365" s="149"/>
      <c r="S365" s="132">
        <v>119685.75</v>
      </c>
      <c r="T365" s="152"/>
      <c r="U365" s="152"/>
      <c r="V365" s="35"/>
      <c r="W365" s="159"/>
      <c r="X365" s="149"/>
      <c r="Y365" s="149"/>
      <c r="Z365" s="10"/>
      <c r="AA365" s="149"/>
      <c r="AB365" s="149"/>
      <c r="AC365" s="15"/>
      <c r="AD365" s="15"/>
      <c r="AE365" s="149"/>
      <c r="AF365" s="159"/>
      <c r="AG365" s="159"/>
      <c r="AH365" s="159"/>
      <c r="AI365" s="159"/>
      <c r="AJ365" s="15"/>
      <c r="AK365" s="174"/>
      <c r="AL365" s="144"/>
      <c r="AM365" s="67">
        <v>209028</v>
      </c>
    </row>
    <row r="366" spans="1:39" ht="15" thickBot="1" x14ac:dyDescent="0.4">
      <c r="A366" s="36">
        <v>126</v>
      </c>
      <c r="B366" s="65" t="s">
        <v>393</v>
      </c>
      <c r="C366" s="42">
        <v>3155708</v>
      </c>
      <c r="D366" s="129">
        <v>0</v>
      </c>
      <c r="E366" s="10">
        <v>3155708</v>
      </c>
      <c r="F366" s="42">
        <v>376066</v>
      </c>
      <c r="G366" s="42">
        <v>0</v>
      </c>
      <c r="H366" s="15">
        <v>376066</v>
      </c>
      <c r="I366" s="15">
        <v>2779642</v>
      </c>
      <c r="J366" s="42">
        <v>72877.399999999994</v>
      </c>
      <c r="K366" s="42">
        <v>0</v>
      </c>
      <c r="L366" s="42">
        <v>64848</v>
      </c>
      <c r="M366" s="42">
        <v>0</v>
      </c>
      <c r="N366" s="42">
        <v>0</v>
      </c>
      <c r="O366" s="42"/>
      <c r="P366" s="15">
        <v>2641916.6</v>
      </c>
      <c r="Q366" s="148"/>
      <c r="R366" s="149"/>
      <c r="S366" s="132">
        <v>137725.4</v>
      </c>
      <c r="T366" s="152"/>
      <c r="U366" s="152"/>
      <c r="V366" s="35"/>
      <c r="W366" s="159"/>
      <c r="X366" s="149"/>
      <c r="Y366" s="149"/>
      <c r="Z366" s="10"/>
      <c r="AA366" s="149"/>
      <c r="AB366" s="149"/>
      <c r="AC366" s="15"/>
      <c r="AD366" s="15"/>
      <c r="AE366" s="149"/>
      <c r="AF366" s="159"/>
      <c r="AG366" s="159"/>
      <c r="AH366" s="159"/>
      <c r="AI366" s="159"/>
      <c r="AJ366" s="15"/>
      <c r="AK366" s="174"/>
      <c r="AL366" s="144"/>
      <c r="AM366" s="67">
        <v>2779642</v>
      </c>
    </row>
    <row r="367" spans="1:39" ht="15" thickBot="1" x14ac:dyDescent="0.4">
      <c r="A367" s="36">
        <v>5780</v>
      </c>
      <c r="B367" s="65" t="s">
        <v>394</v>
      </c>
      <c r="C367" s="42">
        <v>791567</v>
      </c>
      <c r="D367" s="129">
        <v>0</v>
      </c>
      <c r="E367" s="10">
        <v>791567</v>
      </c>
      <c r="F367" s="42">
        <v>522853</v>
      </c>
      <c r="G367" s="42">
        <v>0</v>
      </c>
      <c r="H367" s="15">
        <v>522853</v>
      </c>
      <c r="I367" s="15">
        <v>268714</v>
      </c>
      <c r="J367" s="42">
        <v>25197</v>
      </c>
      <c r="K367" s="42">
        <v>0</v>
      </c>
      <c r="L367" s="42">
        <v>0</v>
      </c>
      <c r="M367" s="42">
        <v>0</v>
      </c>
      <c r="N367" s="42">
        <v>0</v>
      </c>
      <c r="O367" s="42"/>
      <c r="P367" s="15">
        <v>243517</v>
      </c>
      <c r="Q367" s="148"/>
      <c r="R367" s="149"/>
      <c r="S367" s="132">
        <v>25197</v>
      </c>
      <c r="T367" s="152"/>
      <c r="U367" s="152"/>
      <c r="V367" s="35"/>
      <c r="W367" s="159"/>
      <c r="X367" s="149"/>
      <c r="Y367" s="149"/>
      <c r="Z367" s="10"/>
      <c r="AA367" s="149"/>
      <c r="AB367" s="149"/>
      <c r="AC367" s="15"/>
      <c r="AD367" s="15"/>
      <c r="AE367" s="149"/>
      <c r="AF367" s="159"/>
      <c r="AG367" s="159"/>
      <c r="AH367" s="159"/>
      <c r="AI367" s="159"/>
      <c r="AJ367" s="15"/>
      <c r="AK367" s="174"/>
      <c r="AL367" s="144"/>
      <c r="AM367" s="67">
        <v>268714</v>
      </c>
    </row>
    <row r="368" spans="1:39" ht="15" thickBot="1" x14ac:dyDescent="0.4">
      <c r="A368" s="36">
        <v>4375</v>
      </c>
      <c r="B368" s="65" t="s">
        <v>395</v>
      </c>
      <c r="C368" s="42">
        <v>310372</v>
      </c>
      <c r="D368" s="129">
        <v>0</v>
      </c>
      <c r="E368" s="10">
        <v>310372</v>
      </c>
      <c r="F368" s="42">
        <v>690753</v>
      </c>
      <c r="G368" s="42">
        <v>0</v>
      </c>
      <c r="H368" s="15">
        <v>690753</v>
      </c>
      <c r="I368" s="15">
        <v>-380381</v>
      </c>
      <c r="J368" s="42">
        <v>100788</v>
      </c>
      <c r="K368" s="42">
        <v>0</v>
      </c>
      <c r="L368" s="42">
        <v>0</v>
      </c>
      <c r="M368" s="42">
        <v>0</v>
      </c>
      <c r="N368" s="42">
        <v>10</v>
      </c>
      <c r="O368" s="42"/>
      <c r="P368" s="15">
        <v>-481179</v>
      </c>
      <c r="Q368" s="148"/>
      <c r="R368" s="149"/>
      <c r="S368" s="132">
        <v>481179</v>
      </c>
      <c r="T368" s="152"/>
      <c r="U368" s="152"/>
      <c r="V368" s="35"/>
      <c r="W368" s="159"/>
      <c r="X368" s="149"/>
      <c r="Y368" s="149"/>
      <c r="Z368" s="10"/>
      <c r="AA368" s="149"/>
      <c r="AB368" s="149"/>
      <c r="AC368" s="15"/>
      <c r="AD368" s="15"/>
      <c r="AE368" s="149"/>
      <c r="AF368" s="159"/>
      <c r="AG368" s="159"/>
      <c r="AH368" s="159"/>
      <c r="AI368" s="159"/>
      <c r="AJ368" s="15"/>
      <c r="AK368" s="174"/>
      <c r="AL368" s="144"/>
      <c r="AM368" s="67">
        <v>0</v>
      </c>
    </row>
    <row r="369" spans="1:39" ht="15" thickBot="1" x14ac:dyDescent="0.4">
      <c r="A369" s="36">
        <v>5810</v>
      </c>
      <c r="B369" s="65" t="s">
        <v>48</v>
      </c>
      <c r="C369" s="42">
        <v>815409</v>
      </c>
      <c r="D369" s="129">
        <v>0</v>
      </c>
      <c r="E369" s="10">
        <v>815409</v>
      </c>
      <c r="F369" s="42">
        <v>663340</v>
      </c>
      <c r="G369" s="42">
        <v>0</v>
      </c>
      <c r="H369" s="15">
        <v>663340</v>
      </c>
      <c r="I369" s="15">
        <v>152069</v>
      </c>
      <c r="J369" s="42">
        <v>9045</v>
      </c>
      <c r="K369" s="42">
        <v>0</v>
      </c>
      <c r="L369" s="42">
        <v>0</v>
      </c>
      <c r="M369" s="42">
        <v>0</v>
      </c>
      <c r="N369" s="42">
        <v>0</v>
      </c>
      <c r="O369" s="42"/>
      <c r="P369" s="15">
        <v>143024</v>
      </c>
      <c r="Q369" s="148"/>
      <c r="R369" s="149"/>
      <c r="S369" s="132">
        <v>9045</v>
      </c>
      <c r="T369" s="149"/>
      <c r="U369" s="149"/>
      <c r="V369" s="35"/>
      <c r="W369" s="159"/>
      <c r="X369" s="149"/>
      <c r="Y369" s="149"/>
      <c r="Z369" s="10"/>
      <c r="AA369" s="149"/>
      <c r="AB369" s="149"/>
      <c r="AC369" s="15"/>
      <c r="AD369" s="15"/>
      <c r="AE369" s="149"/>
      <c r="AF369" s="159"/>
      <c r="AG369" s="159"/>
      <c r="AH369" s="159"/>
      <c r="AI369" s="159"/>
      <c r="AJ369" s="15"/>
      <c r="AK369" s="174"/>
      <c r="AL369" s="144"/>
      <c r="AM369" s="67">
        <v>152069</v>
      </c>
    </row>
    <row r="370" spans="1:39" ht="15" thickBot="1" x14ac:dyDescent="0.4">
      <c r="A370" s="36">
        <v>5817</v>
      </c>
      <c r="B370" s="65" t="s">
        <v>396</v>
      </c>
      <c r="C370" s="42">
        <v>349182</v>
      </c>
      <c r="D370" s="129">
        <v>0</v>
      </c>
      <c r="E370" s="10">
        <v>349182</v>
      </c>
      <c r="F370" s="42">
        <v>1220047</v>
      </c>
      <c r="G370" s="42">
        <v>0</v>
      </c>
      <c r="H370" s="15">
        <v>1220047</v>
      </c>
      <c r="I370" s="15">
        <v>-870865</v>
      </c>
      <c r="J370" s="42">
        <v>0</v>
      </c>
      <c r="K370" s="42">
        <v>0</v>
      </c>
      <c r="L370" s="42">
        <v>0</v>
      </c>
      <c r="M370" s="42">
        <v>0</v>
      </c>
      <c r="N370" s="42">
        <v>0</v>
      </c>
      <c r="O370" s="42"/>
      <c r="P370" s="15">
        <v>-870865</v>
      </c>
      <c r="Q370" s="148">
        <v>21219</v>
      </c>
      <c r="R370" s="149">
        <v>73211</v>
      </c>
      <c r="S370" s="132">
        <v>102495</v>
      </c>
      <c r="T370" s="149">
        <v>239020</v>
      </c>
      <c r="U370" s="149">
        <v>149388</v>
      </c>
      <c r="V370" s="35">
        <v>209143</v>
      </c>
      <c r="W370" s="149">
        <v>20559</v>
      </c>
      <c r="X370" s="149"/>
      <c r="Y370" s="149"/>
      <c r="Z370" s="10"/>
      <c r="AA370" s="149">
        <v>51171</v>
      </c>
      <c r="AB370" s="149"/>
      <c r="AC370" s="10"/>
      <c r="AD370" s="15"/>
      <c r="AE370" s="149"/>
      <c r="AF370" s="159"/>
      <c r="AG370" s="159"/>
      <c r="AH370" s="159"/>
      <c r="AI370" s="159"/>
      <c r="AJ370" s="10">
        <v>4659</v>
      </c>
      <c r="AK370" s="174"/>
      <c r="AL370" s="144"/>
      <c r="AM370" s="67">
        <v>0</v>
      </c>
    </row>
    <row r="371" spans="1:39" ht="15" thickBot="1" x14ac:dyDescent="0.4">
      <c r="A371" s="36">
        <v>5824</v>
      </c>
      <c r="B371" s="65" t="s">
        <v>397</v>
      </c>
      <c r="C371" s="42">
        <v>2297080</v>
      </c>
      <c r="D371" s="129">
        <v>0</v>
      </c>
      <c r="E371" s="10">
        <v>2297080</v>
      </c>
      <c r="F371" s="42">
        <v>1255103</v>
      </c>
      <c r="G371" s="42">
        <v>0</v>
      </c>
      <c r="H371" s="15">
        <v>1255103</v>
      </c>
      <c r="I371" s="15">
        <v>1041977</v>
      </c>
      <c r="J371" s="42">
        <v>551102</v>
      </c>
      <c r="K371" s="42">
        <v>0</v>
      </c>
      <c r="L371" s="42">
        <v>0</v>
      </c>
      <c r="M371" s="42">
        <v>22796.91</v>
      </c>
      <c r="N371" s="42">
        <v>0</v>
      </c>
      <c r="O371" s="42"/>
      <c r="P371" s="15">
        <v>468078.09</v>
      </c>
      <c r="Q371" s="148"/>
      <c r="R371" s="149"/>
      <c r="S371" s="132">
        <v>573898.91</v>
      </c>
      <c r="T371" s="152"/>
      <c r="U371" s="152"/>
      <c r="V371" s="35"/>
      <c r="W371" s="159"/>
      <c r="X371" s="149"/>
      <c r="Y371" s="149"/>
      <c r="Z371" s="10"/>
      <c r="AA371" s="149"/>
      <c r="AB371" s="149"/>
      <c r="AC371" s="15"/>
      <c r="AD371" s="15"/>
      <c r="AE371" s="149"/>
      <c r="AF371" s="159"/>
      <c r="AG371" s="159"/>
      <c r="AH371" s="159"/>
      <c r="AI371" s="159"/>
      <c r="AJ371" s="15"/>
      <c r="AK371" s="174"/>
      <c r="AL371" s="144"/>
      <c r="AM371" s="67">
        <v>1041977</v>
      </c>
    </row>
    <row r="372" spans="1:39" ht="15" thickBot="1" x14ac:dyDescent="0.4">
      <c r="A372" s="36">
        <v>5859</v>
      </c>
      <c r="B372" s="65" t="s">
        <v>398</v>
      </c>
      <c r="C372" s="42">
        <v>2649352</v>
      </c>
      <c r="D372" s="129">
        <v>0</v>
      </c>
      <c r="E372" s="10">
        <v>2649352</v>
      </c>
      <c r="F372" s="42">
        <v>368454</v>
      </c>
      <c r="G372" s="42">
        <v>8224</v>
      </c>
      <c r="H372" s="15">
        <v>376678</v>
      </c>
      <c r="I372" s="15">
        <v>2272674</v>
      </c>
      <c r="J372" s="42">
        <v>47034.400000000001</v>
      </c>
      <c r="K372" s="42">
        <v>13076</v>
      </c>
      <c r="L372" s="42">
        <v>0</v>
      </c>
      <c r="M372" s="42">
        <v>0</v>
      </c>
      <c r="N372" s="42">
        <v>0</v>
      </c>
      <c r="O372" s="42"/>
      <c r="P372" s="15">
        <v>2212563.6</v>
      </c>
      <c r="Q372" s="148"/>
      <c r="R372" s="149"/>
      <c r="S372" s="132">
        <v>60110.400000000001</v>
      </c>
      <c r="T372" s="152"/>
      <c r="U372" s="152"/>
      <c r="V372" s="35"/>
      <c r="W372" s="182"/>
      <c r="X372" s="149"/>
      <c r="Y372" s="149"/>
      <c r="Z372" s="10"/>
      <c r="AA372" s="149"/>
      <c r="AB372" s="149"/>
      <c r="AC372" s="15"/>
      <c r="AD372" s="15"/>
      <c r="AE372" s="149"/>
      <c r="AF372" s="159"/>
      <c r="AG372" s="159"/>
      <c r="AH372" s="159"/>
      <c r="AI372" s="159"/>
      <c r="AJ372" s="15"/>
      <c r="AK372" s="174"/>
      <c r="AL372" s="144"/>
      <c r="AM372" s="67">
        <v>2272674</v>
      </c>
    </row>
    <row r="373" spans="1:39" ht="15" thickBot="1" x14ac:dyDescent="0.4">
      <c r="A373" s="36">
        <v>5852</v>
      </c>
      <c r="B373" s="65" t="s">
        <v>399</v>
      </c>
      <c r="C373" s="42">
        <v>3299523</v>
      </c>
      <c r="D373" s="129">
        <v>0</v>
      </c>
      <c r="E373" s="10">
        <v>3299523</v>
      </c>
      <c r="F373" s="42">
        <v>393783</v>
      </c>
      <c r="G373" s="42">
        <v>8224</v>
      </c>
      <c r="H373" s="15">
        <v>402007</v>
      </c>
      <c r="I373" s="15">
        <v>2897516</v>
      </c>
      <c r="J373" s="42">
        <v>54719.1</v>
      </c>
      <c r="K373" s="42">
        <v>13076</v>
      </c>
      <c r="L373" s="42">
        <v>0</v>
      </c>
      <c r="M373" s="42">
        <v>0</v>
      </c>
      <c r="N373" s="42">
        <v>0</v>
      </c>
      <c r="O373" s="42"/>
      <c r="P373" s="15">
        <v>2829720.9</v>
      </c>
      <c r="Q373" s="148"/>
      <c r="R373" s="149"/>
      <c r="S373" s="132">
        <v>67795.100000000006</v>
      </c>
      <c r="T373" s="152"/>
      <c r="U373" s="152"/>
      <c r="V373" s="35"/>
      <c r="W373" s="159"/>
      <c r="X373" s="149"/>
      <c r="Y373" s="149"/>
      <c r="Z373" s="10"/>
      <c r="AA373" s="149"/>
      <c r="AB373" s="149"/>
      <c r="AC373" s="15"/>
      <c r="AD373" s="15"/>
      <c r="AE373" s="149"/>
      <c r="AF373" s="159"/>
      <c r="AG373" s="159"/>
      <c r="AH373" s="159"/>
      <c r="AI373" s="159"/>
      <c r="AJ373" s="15"/>
      <c r="AK373" s="174"/>
      <c r="AL373" s="144"/>
      <c r="AM373" s="67">
        <v>2897516</v>
      </c>
    </row>
    <row r="374" spans="1:39" ht="15" thickBot="1" x14ac:dyDescent="0.4">
      <c r="A374" s="36">
        <v>238</v>
      </c>
      <c r="B374" s="65" t="s">
        <v>400</v>
      </c>
      <c r="C374" s="42">
        <v>872789</v>
      </c>
      <c r="D374" s="129">
        <v>0</v>
      </c>
      <c r="E374" s="10">
        <v>872789</v>
      </c>
      <c r="F374" s="42">
        <v>1250316</v>
      </c>
      <c r="G374" s="42">
        <v>0</v>
      </c>
      <c r="H374" s="15">
        <v>1250316</v>
      </c>
      <c r="I374" s="15">
        <v>-377527</v>
      </c>
      <c r="J374" s="42">
        <v>33596</v>
      </c>
      <c r="K374" s="42">
        <v>0</v>
      </c>
      <c r="L374" s="42">
        <v>0</v>
      </c>
      <c r="M374" s="42">
        <v>0</v>
      </c>
      <c r="N374" s="42">
        <v>0</v>
      </c>
      <c r="O374" s="42"/>
      <c r="P374" s="15">
        <v>-411123</v>
      </c>
      <c r="Q374" s="148"/>
      <c r="R374" s="149"/>
      <c r="S374" s="132">
        <v>411123</v>
      </c>
      <c r="T374" s="149"/>
      <c r="U374" s="149"/>
      <c r="V374" s="35"/>
      <c r="W374" s="159"/>
      <c r="X374" s="149"/>
      <c r="Y374" s="149"/>
      <c r="Z374" s="10"/>
      <c r="AA374" s="149"/>
      <c r="AB374" s="149"/>
      <c r="AC374" s="15"/>
      <c r="AD374" s="15"/>
      <c r="AE374" s="149"/>
      <c r="AF374" s="159"/>
      <c r="AG374" s="159"/>
      <c r="AH374" s="159"/>
      <c r="AI374" s="159"/>
      <c r="AJ374" s="15"/>
      <c r="AK374" s="174"/>
      <c r="AL374" s="144"/>
      <c r="AM374" s="67">
        <v>0</v>
      </c>
    </row>
    <row r="375" spans="1:39" ht="15" thickBot="1" x14ac:dyDescent="0.4">
      <c r="A375" s="36">
        <v>5866</v>
      </c>
      <c r="B375" s="65" t="s">
        <v>401</v>
      </c>
      <c r="C375" s="42">
        <v>1356789</v>
      </c>
      <c r="D375" s="129">
        <v>0</v>
      </c>
      <c r="E375" s="10">
        <v>1356789</v>
      </c>
      <c r="F375" s="42">
        <v>955148</v>
      </c>
      <c r="G375" s="42">
        <v>0</v>
      </c>
      <c r="H375" s="15">
        <v>955148</v>
      </c>
      <c r="I375" s="15">
        <v>401641</v>
      </c>
      <c r="J375" s="42">
        <v>309470.5</v>
      </c>
      <c r="K375" s="42">
        <v>0</v>
      </c>
      <c r="L375" s="42">
        <v>0</v>
      </c>
      <c r="M375" s="42">
        <v>7598.97</v>
      </c>
      <c r="N375" s="42">
        <v>0</v>
      </c>
      <c r="O375" s="42"/>
      <c r="P375" s="15">
        <v>84571.53</v>
      </c>
      <c r="Q375" s="148"/>
      <c r="R375" s="149"/>
      <c r="S375" s="132">
        <v>317069.46999999997</v>
      </c>
      <c r="T375" s="152"/>
      <c r="U375" s="152"/>
      <c r="V375" s="35"/>
      <c r="W375" s="159"/>
      <c r="X375" s="149"/>
      <c r="Y375" s="149"/>
      <c r="Z375" s="10"/>
      <c r="AA375" s="149"/>
      <c r="AB375" s="149"/>
      <c r="AC375" s="15"/>
      <c r="AD375" s="15"/>
      <c r="AE375" s="149"/>
      <c r="AF375" s="159"/>
      <c r="AG375" s="159"/>
      <c r="AH375" s="159"/>
      <c r="AI375" s="159"/>
      <c r="AJ375" s="15"/>
      <c r="AK375" s="174"/>
      <c r="AL375" s="144"/>
      <c r="AM375" s="67">
        <v>401641</v>
      </c>
    </row>
    <row r="376" spans="1:39" ht="15" thickBot="1" x14ac:dyDescent="0.4">
      <c r="A376" s="36">
        <v>5901</v>
      </c>
      <c r="B376" s="65" t="s">
        <v>402</v>
      </c>
      <c r="C376" s="42">
        <v>1809566</v>
      </c>
      <c r="D376" s="129">
        <v>148436</v>
      </c>
      <c r="E376" s="10">
        <v>1958002</v>
      </c>
      <c r="F376" s="42">
        <v>1310538</v>
      </c>
      <c r="G376" s="42">
        <v>0</v>
      </c>
      <c r="H376" s="15">
        <v>1310538</v>
      </c>
      <c r="I376" s="15">
        <v>647464</v>
      </c>
      <c r="J376" s="42">
        <v>275060.21999999997</v>
      </c>
      <c r="K376" s="42">
        <v>48277.65</v>
      </c>
      <c r="L376" s="42">
        <v>120432</v>
      </c>
      <c r="M376" s="42">
        <v>0</v>
      </c>
      <c r="N376" s="42">
        <v>0</v>
      </c>
      <c r="O376" s="42"/>
      <c r="P376" s="15">
        <v>203694.13</v>
      </c>
      <c r="Q376" s="148"/>
      <c r="R376" s="149"/>
      <c r="S376" s="132">
        <v>443769.87</v>
      </c>
      <c r="T376" s="152"/>
      <c r="U376" s="152"/>
      <c r="V376" s="35"/>
      <c r="W376" s="159"/>
      <c r="X376" s="149"/>
      <c r="Y376" s="149"/>
      <c r="Z376" s="10"/>
      <c r="AA376" s="149"/>
      <c r="AB376" s="149"/>
      <c r="AC376" s="15"/>
      <c r="AD376" s="15"/>
      <c r="AE376" s="149"/>
      <c r="AF376" s="159"/>
      <c r="AG376" s="159"/>
      <c r="AH376" s="159"/>
      <c r="AI376" s="159"/>
      <c r="AJ376" s="15"/>
      <c r="AK376" s="174"/>
      <c r="AL376" s="144"/>
      <c r="AM376" s="67">
        <v>647464</v>
      </c>
    </row>
    <row r="377" spans="1:39" ht="15" thickBot="1" x14ac:dyDescent="0.4">
      <c r="A377" s="36">
        <v>5985</v>
      </c>
      <c r="B377" s="65" t="s">
        <v>403</v>
      </c>
      <c r="C377" s="42">
        <v>882910</v>
      </c>
      <c r="D377" s="129">
        <v>0</v>
      </c>
      <c r="E377" s="10">
        <v>882910</v>
      </c>
      <c r="F377" s="42">
        <v>1026259</v>
      </c>
      <c r="G377" s="42">
        <v>0</v>
      </c>
      <c r="H377" s="15">
        <v>1026259</v>
      </c>
      <c r="I377" s="15">
        <v>-143349</v>
      </c>
      <c r="J377" s="42">
        <v>477773.5</v>
      </c>
      <c r="K377" s="42">
        <v>0</v>
      </c>
      <c r="L377" s="42">
        <v>0</v>
      </c>
      <c r="M377" s="42">
        <v>0</v>
      </c>
      <c r="N377" s="42">
        <v>0</v>
      </c>
      <c r="O377" s="42"/>
      <c r="P377" s="15">
        <v>-621122.5</v>
      </c>
      <c r="Q377" s="148"/>
      <c r="R377" s="149"/>
      <c r="S377" s="132">
        <v>621122.5</v>
      </c>
      <c r="T377" s="152"/>
      <c r="U377" s="152"/>
      <c r="V377" s="35"/>
      <c r="W377" s="159"/>
      <c r="X377" s="149"/>
      <c r="Y377" s="149"/>
      <c r="Z377" s="10"/>
      <c r="AA377" s="149"/>
      <c r="AB377" s="149"/>
      <c r="AC377" s="15"/>
      <c r="AD377" s="15"/>
      <c r="AE377" s="149"/>
      <c r="AF377" s="159"/>
      <c r="AG377" s="159"/>
      <c r="AH377" s="159"/>
      <c r="AI377" s="159"/>
      <c r="AJ377" s="15"/>
      <c r="AK377" s="174"/>
      <c r="AL377" s="144"/>
      <c r="AM377" s="67">
        <v>0</v>
      </c>
    </row>
    <row r="378" spans="1:39" ht="15" thickBot="1" x14ac:dyDescent="0.4">
      <c r="A378" s="36">
        <v>5992</v>
      </c>
      <c r="B378" s="65" t="s">
        <v>404</v>
      </c>
      <c r="C378" s="42">
        <v>188740</v>
      </c>
      <c r="D378" s="129">
        <v>0</v>
      </c>
      <c r="E378" s="10">
        <v>188740</v>
      </c>
      <c r="F378" s="42">
        <v>307056</v>
      </c>
      <c r="G378" s="42">
        <v>0</v>
      </c>
      <c r="H378" s="15">
        <v>307056</v>
      </c>
      <c r="I378" s="15">
        <v>-118316</v>
      </c>
      <c r="J378" s="42">
        <v>25197</v>
      </c>
      <c r="K378" s="42">
        <v>0</v>
      </c>
      <c r="L378" s="42">
        <v>0</v>
      </c>
      <c r="M378" s="42">
        <v>0</v>
      </c>
      <c r="N378" s="42">
        <v>0</v>
      </c>
      <c r="O378" s="42"/>
      <c r="P378" s="15">
        <v>-143513</v>
      </c>
      <c r="Q378" s="148"/>
      <c r="R378" s="149"/>
      <c r="S378" s="132">
        <v>0</v>
      </c>
      <c r="T378" s="152">
        <v>20240</v>
      </c>
      <c r="U378" s="152">
        <v>12650</v>
      </c>
      <c r="V378" s="34">
        <v>17709</v>
      </c>
      <c r="W378" s="159"/>
      <c r="X378" s="149"/>
      <c r="Y378" s="149">
        <v>32898.120000000003</v>
      </c>
      <c r="Z378" s="10">
        <v>54452.800000000003</v>
      </c>
      <c r="AA378" s="149"/>
      <c r="AB378" s="149"/>
      <c r="AC378" s="15"/>
      <c r="AD378" s="15"/>
      <c r="AE378" s="149"/>
      <c r="AF378" s="159"/>
      <c r="AG378" s="159"/>
      <c r="AH378" s="159"/>
      <c r="AI378" s="159"/>
      <c r="AJ378" s="15">
        <v>5563.08</v>
      </c>
      <c r="AK378" s="174"/>
      <c r="AL378" s="144"/>
      <c r="AM378" s="67">
        <v>0</v>
      </c>
    </row>
    <row r="379" spans="1:39" ht="15" thickBot="1" x14ac:dyDescent="0.4">
      <c r="A379" s="36">
        <v>6022</v>
      </c>
      <c r="B379" s="65" t="s">
        <v>405</v>
      </c>
      <c r="C379" s="42">
        <v>1195515</v>
      </c>
      <c r="D379" s="129">
        <v>0</v>
      </c>
      <c r="E379" s="10">
        <v>1195515</v>
      </c>
      <c r="F379" s="42">
        <v>981895</v>
      </c>
      <c r="G379" s="42">
        <v>0</v>
      </c>
      <c r="H379" s="15">
        <v>981895</v>
      </c>
      <c r="I379" s="15">
        <v>213620</v>
      </c>
      <c r="J379" s="42">
        <v>37795.5</v>
      </c>
      <c r="K379" s="42">
        <v>0</v>
      </c>
      <c r="L379" s="42">
        <v>0</v>
      </c>
      <c r="M379" s="42">
        <v>0</v>
      </c>
      <c r="N379" s="42">
        <v>0</v>
      </c>
      <c r="O379" s="42"/>
      <c r="P379" s="15">
        <v>175824.5</v>
      </c>
      <c r="Q379" s="148"/>
      <c r="R379" s="149"/>
      <c r="S379" s="132">
        <v>37795.5</v>
      </c>
      <c r="T379" s="152"/>
      <c r="U379" s="152"/>
      <c r="V379" s="35"/>
      <c r="W379" s="159"/>
      <c r="X379" s="149"/>
      <c r="Y379" s="149"/>
      <c r="Z379" s="10"/>
      <c r="AA379" s="149"/>
      <c r="AB379" s="149"/>
      <c r="AC379" s="15"/>
      <c r="AD379" s="15"/>
      <c r="AE379" s="149"/>
      <c r="AF379" s="159"/>
      <c r="AG379" s="159"/>
      <c r="AH379" s="159"/>
      <c r="AI379" s="159"/>
      <c r="AJ379" s="15"/>
      <c r="AK379" s="174"/>
      <c r="AL379" s="144"/>
      <c r="AM379" s="67">
        <v>213620</v>
      </c>
    </row>
    <row r="380" spans="1:39" ht="15" thickBot="1" x14ac:dyDescent="0.4">
      <c r="A380" s="36">
        <v>6027</v>
      </c>
      <c r="B380" s="65" t="s">
        <v>406</v>
      </c>
      <c r="C380" s="42">
        <v>1232047</v>
      </c>
      <c r="D380" s="129">
        <v>0</v>
      </c>
      <c r="E380" s="10">
        <v>1232047</v>
      </c>
      <c r="F380" s="42">
        <v>298002</v>
      </c>
      <c r="G380" s="42">
        <v>0</v>
      </c>
      <c r="H380" s="15">
        <v>298002</v>
      </c>
      <c r="I380" s="15">
        <v>934045</v>
      </c>
      <c r="J380" s="42">
        <v>27296.75</v>
      </c>
      <c r="K380" s="42">
        <v>78456</v>
      </c>
      <c r="L380" s="42">
        <v>0</v>
      </c>
      <c r="M380" s="42">
        <v>0</v>
      </c>
      <c r="N380" s="42">
        <v>0</v>
      </c>
      <c r="O380" s="42"/>
      <c r="P380" s="15">
        <v>828292.25</v>
      </c>
      <c r="Q380" s="148"/>
      <c r="R380" s="149"/>
      <c r="S380" s="132">
        <v>105752.75</v>
      </c>
      <c r="T380" s="152"/>
      <c r="U380" s="152"/>
      <c r="V380" s="35"/>
      <c r="W380" s="159"/>
      <c r="X380" s="149"/>
      <c r="Y380" s="149"/>
      <c r="Z380" s="10"/>
      <c r="AA380" s="149"/>
      <c r="AB380" s="149"/>
      <c r="AC380" s="15"/>
      <c r="AD380" s="15"/>
      <c r="AE380" s="149"/>
      <c r="AF380" s="159"/>
      <c r="AG380" s="159"/>
      <c r="AH380" s="159"/>
      <c r="AI380" s="159"/>
      <c r="AJ380" s="15"/>
      <c r="AK380" s="174"/>
      <c r="AL380" s="144"/>
      <c r="AM380" s="67">
        <v>934045</v>
      </c>
    </row>
    <row r="381" spans="1:39" ht="15" thickBot="1" x14ac:dyDescent="0.4">
      <c r="A381" s="36">
        <v>6069</v>
      </c>
      <c r="B381" s="65" t="s">
        <v>407</v>
      </c>
      <c r="C381" s="42">
        <v>0</v>
      </c>
      <c r="D381" s="129">
        <v>0</v>
      </c>
      <c r="E381" s="10">
        <v>0</v>
      </c>
      <c r="F381" s="42">
        <v>0</v>
      </c>
      <c r="G381" s="42">
        <v>0</v>
      </c>
      <c r="H381" s="15">
        <v>0</v>
      </c>
      <c r="I381" s="15">
        <v>0</v>
      </c>
      <c r="J381" s="42">
        <v>0</v>
      </c>
      <c r="K381" s="42">
        <v>0</v>
      </c>
      <c r="L381" s="42">
        <v>0</v>
      </c>
      <c r="M381" s="42">
        <v>0</v>
      </c>
      <c r="N381" s="42">
        <v>0</v>
      </c>
      <c r="O381" s="42"/>
      <c r="P381" s="15">
        <v>0</v>
      </c>
      <c r="Q381" s="148"/>
      <c r="R381" s="149"/>
      <c r="S381" s="132">
        <v>0</v>
      </c>
      <c r="T381" s="149"/>
      <c r="U381" s="149"/>
      <c r="V381" s="35"/>
      <c r="W381" s="159"/>
      <c r="X381" s="149"/>
      <c r="Y381" s="149"/>
      <c r="Z381" s="10"/>
      <c r="AA381" s="159"/>
      <c r="AB381" s="149"/>
      <c r="AC381" s="15"/>
      <c r="AD381" s="15"/>
      <c r="AE381" s="149"/>
      <c r="AF381" s="159"/>
      <c r="AG381" s="159"/>
      <c r="AH381" s="159"/>
      <c r="AI381" s="159"/>
      <c r="AJ381" s="15"/>
      <c r="AK381" s="174"/>
      <c r="AL381" s="144"/>
      <c r="AM381" s="67">
        <v>0</v>
      </c>
    </row>
    <row r="382" spans="1:39" ht="15" thickBot="1" x14ac:dyDescent="0.4">
      <c r="A382" s="36">
        <v>6104</v>
      </c>
      <c r="B382" s="65" t="s">
        <v>408</v>
      </c>
      <c r="C382" s="42">
        <v>338091</v>
      </c>
      <c r="D382" s="129">
        <v>0</v>
      </c>
      <c r="E382" s="10">
        <v>338091</v>
      </c>
      <c r="F382" s="42">
        <v>212367</v>
      </c>
      <c r="G382" s="42">
        <v>0</v>
      </c>
      <c r="H382" s="15">
        <v>212367</v>
      </c>
      <c r="I382" s="15">
        <v>125724</v>
      </c>
      <c r="J382" s="42">
        <v>33596</v>
      </c>
      <c r="K382" s="42">
        <v>0</v>
      </c>
      <c r="L382" s="42">
        <v>0</v>
      </c>
      <c r="M382" s="42">
        <v>0</v>
      </c>
      <c r="N382" s="42">
        <v>0</v>
      </c>
      <c r="O382" s="42"/>
      <c r="P382" s="15">
        <v>92128</v>
      </c>
      <c r="Q382" s="148"/>
      <c r="R382" s="149"/>
      <c r="S382" s="132">
        <v>33596</v>
      </c>
      <c r="T382" s="152"/>
      <c r="U382" s="152"/>
      <c r="V382" s="35"/>
      <c r="W382" s="159"/>
      <c r="X382" s="149"/>
      <c r="Y382" s="149"/>
      <c r="Z382" s="10"/>
      <c r="AA382" s="149"/>
      <c r="AB382" s="149"/>
      <c r="AC382" s="15"/>
      <c r="AD382" s="15"/>
      <c r="AE382" s="149"/>
      <c r="AF382" s="159"/>
      <c r="AG382" s="159"/>
      <c r="AH382" s="159"/>
      <c r="AI382" s="159"/>
      <c r="AJ382" s="15"/>
      <c r="AK382" s="174"/>
      <c r="AL382" s="144"/>
      <c r="AM382" s="67">
        <v>125724</v>
      </c>
    </row>
    <row r="383" spans="1:39" ht="15" thickBot="1" x14ac:dyDescent="0.4">
      <c r="A383" s="36">
        <v>6113</v>
      </c>
      <c r="B383" s="65" t="s">
        <v>409</v>
      </c>
      <c r="C383" s="42">
        <v>1328343</v>
      </c>
      <c r="D383" s="129">
        <v>0</v>
      </c>
      <c r="E383" s="10">
        <v>1328343</v>
      </c>
      <c r="F383" s="42">
        <v>845104</v>
      </c>
      <c r="G383" s="42">
        <v>0</v>
      </c>
      <c r="H383" s="15">
        <v>845104</v>
      </c>
      <c r="I383" s="15">
        <v>483239</v>
      </c>
      <c r="J383" s="42">
        <v>163780.5</v>
      </c>
      <c r="K383" s="42">
        <v>0</v>
      </c>
      <c r="L383" s="42">
        <v>0</v>
      </c>
      <c r="M383" s="42">
        <v>0</v>
      </c>
      <c r="N383" s="42">
        <v>0</v>
      </c>
      <c r="O383" s="42"/>
      <c r="P383" s="15">
        <v>319458.5</v>
      </c>
      <c r="Q383" s="148"/>
      <c r="R383" s="149"/>
      <c r="S383" s="132">
        <v>163780.5</v>
      </c>
      <c r="T383" s="152"/>
      <c r="U383" s="152"/>
      <c r="V383" s="35"/>
      <c r="W383" s="159"/>
      <c r="X383" s="149"/>
      <c r="Y383" s="149"/>
      <c r="Z383" s="10"/>
      <c r="AA383" s="149"/>
      <c r="AB383" s="149"/>
      <c r="AC383" s="15"/>
      <c r="AD383" s="15"/>
      <c r="AE383" s="149"/>
      <c r="AF383" s="159"/>
      <c r="AG383" s="159"/>
      <c r="AH383" s="159"/>
      <c r="AI383" s="159"/>
      <c r="AJ383" s="15"/>
      <c r="AK383" s="174"/>
      <c r="AL383" s="144"/>
      <c r="AM383" s="67">
        <v>483239</v>
      </c>
    </row>
    <row r="384" spans="1:39" ht="15" thickBot="1" x14ac:dyDescent="0.4">
      <c r="A384" s="36">
        <v>6083</v>
      </c>
      <c r="B384" s="65" t="s">
        <v>410</v>
      </c>
      <c r="C384" s="42">
        <v>601219</v>
      </c>
      <c r="D384" s="129">
        <v>0</v>
      </c>
      <c r="E384" s="10">
        <v>601219</v>
      </c>
      <c r="F384" s="42">
        <v>553914</v>
      </c>
      <c r="G384" s="42">
        <v>0</v>
      </c>
      <c r="H384" s="15">
        <v>553914</v>
      </c>
      <c r="I384" s="15">
        <v>47305</v>
      </c>
      <c r="J384" s="42">
        <v>27135</v>
      </c>
      <c r="K384" s="42">
        <v>13076</v>
      </c>
      <c r="L384" s="42">
        <v>0</v>
      </c>
      <c r="M384" s="42">
        <v>0</v>
      </c>
      <c r="N384" s="42">
        <v>0</v>
      </c>
      <c r="O384" s="42"/>
      <c r="P384" s="15">
        <v>7094</v>
      </c>
      <c r="Q384" s="148"/>
      <c r="R384" s="149"/>
      <c r="S384" s="132">
        <v>40211</v>
      </c>
      <c r="T384" s="152"/>
      <c r="U384" s="152"/>
      <c r="V384" s="35"/>
      <c r="W384" s="159"/>
      <c r="X384" s="149"/>
      <c r="Y384" s="149"/>
      <c r="Z384" s="10"/>
      <c r="AA384" s="149"/>
      <c r="AB384" s="149"/>
      <c r="AC384" s="15"/>
      <c r="AD384" s="15"/>
      <c r="AE384" s="149"/>
      <c r="AF384" s="159"/>
      <c r="AG384" s="159"/>
      <c r="AH384" s="159"/>
      <c r="AI384" s="159"/>
      <c r="AJ384" s="15"/>
      <c r="AK384" s="174"/>
      <c r="AL384" s="144"/>
      <c r="AM384" s="67">
        <v>47305</v>
      </c>
    </row>
    <row r="385" spans="1:39" ht="15" thickBot="1" x14ac:dyDescent="0.4">
      <c r="A385" s="36">
        <v>6118</v>
      </c>
      <c r="B385" s="65" t="s">
        <v>411</v>
      </c>
      <c r="C385" s="42">
        <v>613546</v>
      </c>
      <c r="D385" s="129">
        <v>0</v>
      </c>
      <c r="E385" s="10">
        <v>613546</v>
      </c>
      <c r="F385" s="42">
        <v>747116</v>
      </c>
      <c r="G385" s="42">
        <v>0</v>
      </c>
      <c r="H385" s="15">
        <v>747116</v>
      </c>
      <c r="I385" s="15">
        <v>-133570</v>
      </c>
      <c r="J385" s="42">
        <v>258430</v>
      </c>
      <c r="K385" s="42">
        <v>26152</v>
      </c>
      <c r="L385" s="42">
        <v>4632</v>
      </c>
      <c r="M385" s="42">
        <v>0</v>
      </c>
      <c r="N385" s="42">
        <v>0</v>
      </c>
      <c r="O385" s="42"/>
      <c r="P385" s="15">
        <v>-422784</v>
      </c>
      <c r="Q385" s="148"/>
      <c r="R385" s="149"/>
      <c r="S385" s="132">
        <v>422784</v>
      </c>
      <c r="T385" s="152"/>
      <c r="U385" s="152"/>
      <c r="V385" s="35"/>
      <c r="W385" s="159"/>
      <c r="X385" s="149"/>
      <c r="Y385" s="149"/>
      <c r="Z385" s="10"/>
      <c r="AA385" s="149"/>
      <c r="AB385" s="149"/>
      <c r="AC385" s="15"/>
      <c r="AD385" s="15"/>
      <c r="AE385" s="149"/>
      <c r="AF385" s="159"/>
      <c r="AG385" s="159"/>
      <c r="AH385" s="159"/>
      <c r="AI385" s="159"/>
      <c r="AJ385" s="15"/>
      <c r="AK385" s="174"/>
      <c r="AL385" s="144"/>
      <c r="AM385" s="67">
        <v>0</v>
      </c>
    </row>
    <row r="386" spans="1:39" ht="15" thickBot="1" x14ac:dyDescent="0.4">
      <c r="A386" s="36">
        <v>6125</v>
      </c>
      <c r="B386" s="65" t="s">
        <v>412</v>
      </c>
      <c r="C386" s="42">
        <v>839045</v>
      </c>
      <c r="D386" s="129">
        <v>0</v>
      </c>
      <c r="E386" s="10">
        <v>839045</v>
      </c>
      <c r="F386" s="42">
        <v>2901972</v>
      </c>
      <c r="G386" s="42">
        <v>0</v>
      </c>
      <c r="H386" s="15">
        <v>2901972</v>
      </c>
      <c r="I386" s="15">
        <v>-2062927</v>
      </c>
      <c r="J386" s="42">
        <v>2148523</v>
      </c>
      <c r="K386" s="42">
        <v>518021</v>
      </c>
      <c r="L386" s="42">
        <v>157488</v>
      </c>
      <c r="M386" s="42">
        <v>7598.97</v>
      </c>
      <c r="N386" s="42">
        <v>10016</v>
      </c>
      <c r="O386" s="42"/>
      <c r="P386" s="15">
        <v>-4904573.97</v>
      </c>
      <c r="Q386" s="148"/>
      <c r="R386" s="149"/>
      <c r="S386" s="132">
        <v>4904573.97</v>
      </c>
      <c r="T386" s="152"/>
      <c r="U386" s="152"/>
      <c r="V386" s="35"/>
      <c r="W386" s="159"/>
      <c r="X386" s="149"/>
      <c r="Y386" s="149"/>
      <c r="Z386" s="10"/>
      <c r="AA386" s="149"/>
      <c r="AB386" s="149"/>
      <c r="AC386" s="15"/>
      <c r="AD386" s="15"/>
      <c r="AE386" s="149"/>
      <c r="AF386" s="159"/>
      <c r="AG386" s="159"/>
      <c r="AH386" s="159"/>
      <c r="AI386" s="159"/>
      <c r="AJ386" s="15"/>
      <c r="AK386" s="174"/>
      <c r="AL386" s="144"/>
      <c r="AM386" s="67">
        <v>0</v>
      </c>
    </row>
    <row r="387" spans="1:39" ht="15" thickBot="1" x14ac:dyDescent="0.4">
      <c r="A387" s="36">
        <v>6174</v>
      </c>
      <c r="B387" s="65" t="s">
        <v>413</v>
      </c>
      <c r="C387" s="42">
        <v>9542855</v>
      </c>
      <c r="D387" s="129">
        <v>67272</v>
      </c>
      <c r="E387" s="10">
        <v>9610127</v>
      </c>
      <c r="F387" s="42">
        <v>6283314</v>
      </c>
      <c r="G387" s="42">
        <v>37748</v>
      </c>
      <c r="H387" s="15">
        <v>6321062</v>
      </c>
      <c r="I387" s="15">
        <v>3289065</v>
      </c>
      <c r="J387" s="42">
        <v>3805267.95</v>
      </c>
      <c r="K387" s="42">
        <v>411463</v>
      </c>
      <c r="L387" s="42">
        <v>858772.8</v>
      </c>
      <c r="M387" s="42">
        <v>0</v>
      </c>
      <c r="N387" s="42">
        <v>0</v>
      </c>
      <c r="O387" s="42"/>
      <c r="P387" s="15">
        <v>-1786438.75</v>
      </c>
      <c r="Q387" s="148"/>
      <c r="R387" s="149"/>
      <c r="S387" s="132">
        <v>5075503.75</v>
      </c>
      <c r="T387" s="152"/>
      <c r="U387" s="152"/>
      <c r="V387" s="35"/>
      <c r="W387" s="159"/>
      <c r="X387" s="149"/>
      <c r="Y387" s="149"/>
      <c r="Z387" s="10"/>
      <c r="AA387" s="149"/>
      <c r="AB387" s="149"/>
      <c r="AC387" s="15"/>
      <c r="AD387" s="15"/>
      <c r="AE387" s="149"/>
      <c r="AF387" s="159"/>
      <c r="AG387" s="159"/>
      <c r="AH387" s="159"/>
      <c r="AI387" s="159"/>
      <c r="AJ387" s="15"/>
      <c r="AK387" s="174"/>
      <c r="AL387" s="144"/>
      <c r="AM387" s="67">
        <v>3289065</v>
      </c>
    </row>
    <row r="388" spans="1:39" ht="15" thickBot="1" x14ac:dyDescent="0.4">
      <c r="A388" s="36">
        <v>6181</v>
      </c>
      <c r="B388" s="65" t="s">
        <v>414</v>
      </c>
      <c r="C388" s="42">
        <v>1975882</v>
      </c>
      <c r="D388" s="129">
        <v>0</v>
      </c>
      <c r="E388" s="10">
        <v>1975882</v>
      </c>
      <c r="F388" s="42">
        <v>366135</v>
      </c>
      <c r="G388" s="42">
        <v>29524</v>
      </c>
      <c r="H388" s="15">
        <v>395659</v>
      </c>
      <c r="I388" s="15">
        <v>1580223</v>
      </c>
      <c r="J388" s="42">
        <v>21837.4</v>
      </c>
      <c r="K388" s="42">
        <v>26152</v>
      </c>
      <c r="L388" s="42">
        <v>64848</v>
      </c>
      <c r="M388" s="42">
        <v>0</v>
      </c>
      <c r="N388" s="42"/>
      <c r="O388" s="42"/>
      <c r="P388" s="15">
        <v>1467385.6</v>
      </c>
      <c r="Q388" s="148"/>
      <c r="R388" s="149"/>
      <c r="S388" s="132">
        <v>112837.4</v>
      </c>
      <c r="T388" s="152"/>
      <c r="U388" s="152"/>
      <c r="V388" s="35"/>
      <c r="W388" s="159"/>
      <c r="X388" s="149"/>
      <c r="Y388" s="149"/>
      <c r="Z388" s="10"/>
      <c r="AA388" s="149"/>
      <c r="AB388" s="149"/>
      <c r="AC388" s="15"/>
      <c r="AD388" s="15"/>
      <c r="AE388" s="149"/>
      <c r="AF388" s="159"/>
      <c r="AG388" s="159"/>
      <c r="AH388" s="159"/>
      <c r="AI388" s="159"/>
      <c r="AJ388" s="15"/>
      <c r="AK388" s="174"/>
      <c r="AL388" s="144"/>
      <c r="AM388" s="67">
        <v>1580223</v>
      </c>
    </row>
    <row r="389" spans="1:39" ht="15" thickBot="1" x14ac:dyDescent="0.4">
      <c r="A389" s="36">
        <v>6195</v>
      </c>
      <c r="B389" s="65" t="s">
        <v>415</v>
      </c>
      <c r="C389" s="42">
        <v>989714</v>
      </c>
      <c r="D389" s="129">
        <v>0</v>
      </c>
      <c r="E389" s="10">
        <v>989714</v>
      </c>
      <c r="F389" s="42">
        <v>1080650</v>
      </c>
      <c r="G389" s="42">
        <v>0</v>
      </c>
      <c r="H389" s="15">
        <v>1080650</v>
      </c>
      <c r="I389" s="15">
        <v>-90936</v>
      </c>
      <c r="J389" s="42">
        <v>842418.2</v>
      </c>
      <c r="K389" s="42">
        <v>0</v>
      </c>
      <c r="L389" s="42">
        <v>18528</v>
      </c>
      <c r="M389" s="42">
        <v>0</v>
      </c>
      <c r="N389" s="42">
        <v>0</v>
      </c>
      <c r="O389" s="42"/>
      <c r="P389" s="15">
        <v>-951882.2</v>
      </c>
      <c r="Q389" s="148"/>
      <c r="R389" s="149"/>
      <c r="S389" s="132">
        <v>951882.2</v>
      </c>
      <c r="T389" s="152"/>
      <c r="U389" s="152"/>
      <c r="V389" s="35"/>
      <c r="W389" s="159"/>
      <c r="X389" s="149"/>
      <c r="Y389" s="149"/>
      <c r="Z389" s="10"/>
      <c r="AA389" s="149"/>
      <c r="AB389" s="149"/>
      <c r="AC389" s="15"/>
      <c r="AD389" s="15"/>
      <c r="AE389" s="149"/>
      <c r="AF389" s="159"/>
      <c r="AG389" s="159"/>
      <c r="AH389" s="159"/>
      <c r="AI389" s="159"/>
      <c r="AJ389" s="15"/>
      <c r="AK389" s="174"/>
      <c r="AL389" s="144"/>
      <c r="AM389" s="67">
        <v>0</v>
      </c>
    </row>
    <row r="390" spans="1:39" ht="15" thickBot="1" x14ac:dyDescent="0.4">
      <c r="A390" s="36">
        <v>6216</v>
      </c>
      <c r="B390" s="65" t="s">
        <v>416</v>
      </c>
      <c r="C390" s="42">
        <v>868696</v>
      </c>
      <c r="D390" s="129">
        <v>0</v>
      </c>
      <c r="E390" s="10">
        <v>868696</v>
      </c>
      <c r="F390" s="42">
        <v>1855689</v>
      </c>
      <c r="G390" s="42">
        <v>0</v>
      </c>
      <c r="H390" s="15">
        <v>1855689</v>
      </c>
      <c r="I390" s="15">
        <v>-986993</v>
      </c>
      <c r="J390" s="42">
        <v>896106.5</v>
      </c>
      <c r="K390" s="42">
        <v>250348.6</v>
      </c>
      <c r="L390" s="42">
        <v>0</v>
      </c>
      <c r="M390" s="42">
        <v>0</v>
      </c>
      <c r="N390" s="42">
        <v>0</v>
      </c>
      <c r="O390" s="42"/>
      <c r="P390" s="15">
        <v>-2133448.1</v>
      </c>
      <c r="Q390" s="148"/>
      <c r="R390" s="149"/>
      <c r="S390" s="132">
        <v>2133448.1</v>
      </c>
      <c r="T390" s="152"/>
      <c r="U390" s="152"/>
      <c r="V390" s="35"/>
      <c r="W390" s="159"/>
      <c r="X390" s="149"/>
      <c r="Y390" s="149"/>
      <c r="Z390" s="10"/>
      <c r="AA390" s="149"/>
      <c r="AB390" s="149"/>
      <c r="AC390" s="15"/>
      <c r="AD390" s="15"/>
      <c r="AE390" s="149"/>
      <c r="AF390" s="159"/>
      <c r="AG390" s="159"/>
      <c r="AH390" s="159"/>
      <c r="AI390" s="159"/>
      <c r="AJ390" s="15"/>
      <c r="AK390" s="174"/>
      <c r="AL390" s="144"/>
      <c r="AM390" s="67">
        <v>0</v>
      </c>
    </row>
    <row r="391" spans="1:39" ht="15" thickBot="1" x14ac:dyDescent="0.4">
      <c r="A391" s="36">
        <v>6223</v>
      </c>
      <c r="B391" s="65" t="s">
        <v>417</v>
      </c>
      <c r="C391" s="42">
        <v>2189017</v>
      </c>
      <c r="D391" s="129">
        <v>0</v>
      </c>
      <c r="E391" s="10">
        <v>2189017</v>
      </c>
      <c r="F391" s="42">
        <v>4240810</v>
      </c>
      <c r="G391" s="42">
        <v>0</v>
      </c>
      <c r="H391" s="15">
        <v>4240810</v>
      </c>
      <c r="I391" s="15">
        <v>-2051793</v>
      </c>
      <c r="J391" s="42">
        <v>2046961.53</v>
      </c>
      <c r="K391" s="42">
        <v>95254</v>
      </c>
      <c r="L391" s="42">
        <v>0</v>
      </c>
      <c r="M391" s="42">
        <v>0</v>
      </c>
      <c r="N391" s="42">
        <v>0</v>
      </c>
      <c r="O391" s="42"/>
      <c r="P391" s="15">
        <v>-4194008.53</v>
      </c>
      <c r="Q391" s="148"/>
      <c r="R391" s="149"/>
      <c r="S391" s="132">
        <v>4194008.53</v>
      </c>
      <c r="T391" s="152"/>
      <c r="U391" s="152"/>
      <c r="V391" s="35"/>
      <c r="W391" s="159"/>
      <c r="X391" s="149"/>
      <c r="Y391" s="149"/>
      <c r="Z391" s="10"/>
      <c r="AA391" s="149"/>
      <c r="AB391" s="149"/>
      <c r="AC391" s="15"/>
      <c r="AD391" s="15"/>
      <c r="AE391" s="149"/>
      <c r="AF391" s="159"/>
      <c r="AG391" s="159"/>
      <c r="AH391" s="159"/>
      <c r="AI391" s="159"/>
      <c r="AJ391" s="15"/>
      <c r="AK391" s="174"/>
      <c r="AL391" s="144"/>
      <c r="AM391" s="67">
        <v>0</v>
      </c>
    </row>
    <row r="392" spans="1:39" ht="15" thickBot="1" x14ac:dyDescent="0.4">
      <c r="A392" s="36">
        <v>6230</v>
      </c>
      <c r="B392" s="65" t="s">
        <v>38</v>
      </c>
      <c r="C392" s="42">
        <v>336937</v>
      </c>
      <c r="D392" s="129">
        <v>0</v>
      </c>
      <c r="E392" s="10">
        <v>336937</v>
      </c>
      <c r="F392" s="42">
        <v>486435</v>
      </c>
      <c r="G392" s="42">
        <v>0</v>
      </c>
      <c r="H392" s="15">
        <v>486435</v>
      </c>
      <c r="I392" s="15">
        <v>-149498</v>
      </c>
      <c r="J392" s="42">
        <v>58373.05</v>
      </c>
      <c r="K392" s="42">
        <v>0</v>
      </c>
      <c r="L392" s="42">
        <v>0</v>
      </c>
      <c r="M392" s="42">
        <v>0</v>
      </c>
      <c r="N392" s="42">
        <v>0</v>
      </c>
      <c r="O392" s="42"/>
      <c r="P392" s="15">
        <v>-207871.05</v>
      </c>
      <c r="Q392" s="148">
        <v>1109</v>
      </c>
      <c r="R392" s="149">
        <v>6032</v>
      </c>
      <c r="S392" s="132">
        <v>8444</v>
      </c>
      <c r="T392" s="152">
        <v>19891</v>
      </c>
      <c r="U392" s="152">
        <v>12432</v>
      </c>
      <c r="V392" s="34">
        <v>17405</v>
      </c>
      <c r="W392" s="159">
        <v>21523</v>
      </c>
      <c r="X392" s="149">
        <v>42964.28</v>
      </c>
      <c r="Y392" s="149">
        <v>39477.81</v>
      </c>
      <c r="Z392" s="11">
        <v>38592.959999999999</v>
      </c>
      <c r="AA392" s="149"/>
      <c r="AB392" s="149"/>
      <c r="AC392" s="15"/>
      <c r="AD392" s="10"/>
      <c r="AE392" s="149"/>
      <c r="AF392" s="159"/>
      <c r="AG392" s="159"/>
      <c r="AH392" s="159"/>
      <c r="AI392" s="159"/>
      <c r="AJ392" s="15"/>
      <c r="AK392" s="174"/>
      <c r="AL392" s="144"/>
      <c r="AM392" s="67">
        <v>0</v>
      </c>
    </row>
    <row r="393" spans="1:39" ht="15" thickBot="1" x14ac:dyDescent="0.4">
      <c r="A393" s="36">
        <v>6237</v>
      </c>
      <c r="B393" s="65" t="s">
        <v>418</v>
      </c>
      <c r="C393" s="42">
        <v>902266</v>
      </c>
      <c r="D393" s="129">
        <v>0</v>
      </c>
      <c r="E393" s="10">
        <v>902266</v>
      </c>
      <c r="F393" s="42">
        <v>1455328</v>
      </c>
      <c r="G393" s="42">
        <v>0</v>
      </c>
      <c r="H393" s="15">
        <v>1455328</v>
      </c>
      <c r="I393" s="15">
        <v>-553062</v>
      </c>
      <c r="J393" s="42">
        <v>115970.5</v>
      </c>
      <c r="K393" s="42">
        <v>0</v>
      </c>
      <c r="L393" s="42">
        <v>0</v>
      </c>
      <c r="M393" s="42">
        <v>0</v>
      </c>
      <c r="N393" s="42">
        <v>0</v>
      </c>
      <c r="O393" s="42"/>
      <c r="P393" s="15">
        <v>-669032.5</v>
      </c>
      <c r="Q393" s="148"/>
      <c r="R393" s="149"/>
      <c r="S393" s="132">
        <v>669032.5</v>
      </c>
      <c r="T393" s="152"/>
      <c r="U393" s="152"/>
      <c r="V393" s="35"/>
      <c r="W393" s="159"/>
      <c r="X393" s="149"/>
      <c r="Y393" s="149"/>
      <c r="Z393" s="10"/>
      <c r="AA393" s="149"/>
      <c r="AB393" s="149"/>
      <c r="AC393" s="15"/>
      <c r="AD393" s="15"/>
      <c r="AE393" s="149"/>
      <c r="AF393" s="159"/>
      <c r="AG393" s="159"/>
      <c r="AH393" s="159"/>
      <c r="AI393" s="159"/>
      <c r="AJ393" s="15"/>
      <c r="AK393" s="174"/>
      <c r="AL393" s="144"/>
      <c r="AM393" s="67">
        <v>0</v>
      </c>
    </row>
    <row r="394" spans="1:39" ht="15" thickBot="1" x14ac:dyDescent="0.4">
      <c r="A394" s="36">
        <v>6244</v>
      </c>
      <c r="B394" s="65" t="s">
        <v>419</v>
      </c>
      <c r="C394" s="42">
        <v>10403024</v>
      </c>
      <c r="D394" s="129">
        <v>0</v>
      </c>
      <c r="E394" s="10">
        <v>10403024</v>
      </c>
      <c r="F394" s="42">
        <v>2384026</v>
      </c>
      <c r="G394" s="42">
        <v>0</v>
      </c>
      <c r="H394" s="15">
        <v>2384026</v>
      </c>
      <c r="I394" s="15">
        <v>8018998</v>
      </c>
      <c r="J394" s="42">
        <v>963839.31</v>
      </c>
      <c r="K394" s="42">
        <v>145596.6</v>
      </c>
      <c r="L394" s="42">
        <v>46320</v>
      </c>
      <c r="M394" s="42">
        <v>0</v>
      </c>
      <c r="N394" s="42">
        <v>0</v>
      </c>
      <c r="O394" s="42"/>
      <c r="P394" s="15">
        <v>6863242.0899999999</v>
      </c>
      <c r="Q394" s="148"/>
      <c r="R394" s="149"/>
      <c r="S394" s="132">
        <v>1155755.9099999999</v>
      </c>
      <c r="T394" s="152"/>
      <c r="U394" s="152"/>
      <c r="V394" s="35"/>
      <c r="W394" s="159"/>
      <c r="X394" s="149"/>
      <c r="Y394" s="149"/>
      <c r="Z394" s="10"/>
      <c r="AA394" s="149"/>
      <c r="AB394" s="149"/>
      <c r="AC394" s="15"/>
      <c r="AD394" s="15"/>
      <c r="AE394" s="149"/>
      <c r="AF394" s="159"/>
      <c r="AG394" s="159"/>
      <c r="AH394" s="159"/>
      <c r="AI394" s="159"/>
      <c r="AJ394" s="15"/>
      <c r="AK394" s="174"/>
      <c r="AL394" s="144"/>
      <c r="AM394" s="67">
        <v>8018998</v>
      </c>
    </row>
    <row r="395" spans="1:39" ht="15" thickBot="1" x14ac:dyDescent="0.4">
      <c r="A395" s="36">
        <v>6251</v>
      </c>
      <c r="B395" s="65" t="s">
        <v>420</v>
      </c>
      <c r="C395" s="42">
        <v>420088</v>
      </c>
      <c r="D395" s="129">
        <v>0</v>
      </c>
      <c r="E395" s="10">
        <v>420088</v>
      </c>
      <c r="F395" s="42">
        <v>308792</v>
      </c>
      <c r="G395" s="42">
        <v>0</v>
      </c>
      <c r="H395" s="15">
        <v>308792</v>
      </c>
      <c r="I395" s="15">
        <v>111296</v>
      </c>
      <c r="J395" s="42">
        <v>0</v>
      </c>
      <c r="K395" s="42">
        <v>0</v>
      </c>
      <c r="L395" s="42">
        <v>0</v>
      </c>
      <c r="M395" s="42">
        <v>0</v>
      </c>
      <c r="N395" s="42">
        <v>0</v>
      </c>
      <c r="O395" s="42"/>
      <c r="P395" s="15">
        <v>111296</v>
      </c>
      <c r="Q395" s="148"/>
      <c r="R395" s="149"/>
      <c r="S395" s="132">
        <v>0</v>
      </c>
      <c r="T395" s="152"/>
      <c r="U395" s="152"/>
      <c r="V395" s="35"/>
      <c r="W395" s="159"/>
      <c r="X395" s="149"/>
      <c r="Y395" s="149"/>
      <c r="Z395" s="10"/>
      <c r="AA395" s="149"/>
      <c r="AB395" s="149"/>
      <c r="AC395" s="15"/>
      <c r="AD395" s="15"/>
      <c r="AE395" s="149"/>
      <c r="AF395" s="159"/>
      <c r="AG395" s="159"/>
      <c r="AH395" s="159"/>
      <c r="AI395" s="159"/>
      <c r="AJ395" s="15"/>
      <c r="AK395" s="174"/>
      <c r="AL395" s="144"/>
      <c r="AM395" s="67">
        <v>111296</v>
      </c>
    </row>
    <row r="396" spans="1:39" ht="15" thickBot="1" x14ac:dyDescent="0.4">
      <c r="A396" s="36">
        <v>6293</v>
      </c>
      <c r="B396" s="65" t="s">
        <v>421</v>
      </c>
      <c r="C396" s="42">
        <v>692030</v>
      </c>
      <c r="D396" s="129">
        <v>0</v>
      </c>
      <c r="E396" s="10">
        <v>692030</v>
      </c>
      <c r="F396" s="42">
        <v>593370</v>
      </c>
      <c r="G396" s="42">
        <v>0</v>
      </c>
      <c r="H396" s="15">
        <v>593370</v>
      </c>
      <c r="I396" s="15">
        <v>98660</v>
      </c>
      <c r="J396" s="42">
        <v>0</v>
      </c>
      <c r="K396" s="42">
        <v>0</v>
      </c>
      <c r="L396" s="42">
        <v>0</v>
      </c>
      <c r="M396" s="42">
        <v>0</v>
      </c>
      <c r="N396" s="42">
        <v>0</v>
      </c>
      <c r="O396" s="42"/>
      <c r="P396" s="15">
        <v>98660</v>
      </c>
      <c r="Q396" s="148"/>
      <c r="R396" s="149"/>
      <c r="S396" s="132">
        <v>0</v>
      </c>
      <c r="T396" s="149"/>
      <c r="U396" s="149"/>
      <c r="V396" s="35"/>
      <c r="W396" s="159"/>
      <c r="X396" s="149"/>
      <c r="Y396" s="149"/>
      <c r="Z396" s="10"/>
      <c r="AA396" s="149"/>
      <c r="AB396" s="149"/>
      <c r="AC396" s="15"/>
      <c r="AD396" s="15"/>
      <c r="AE396" s="149"/>
      <c r="AF396" s="159"/>
      <c r="AG396" s="159"/>
      <c r="AH396" s="159"/>
      <c r="AI396" s="159"/>
      <c r="AJ396" s="15"/>
      <c r="AK396" s="174"/>
      <c r="AL396" s="144"/>
      <c r="AM396" s="67">
        <v>98660</v>
      </c>
    </row>
    <row r="397" spans="1:39" ht="15" thickBot="1" x14ac:dyDescent="0.4">
      <c r="A397" s="36">
        <v>6300</v>
      </c>
      <c r="B397" s="65" t="s">
        <v>422</v>
      </c>
      <c r="C397" s="42">
        <v>5492837</v>
      </c>
      <c r="D397" s="129">
        <v>284056</v>
      </c>
      <c r="E397" s="10">
        <v>5776893</v>
      </c>
      <c r="F397" s="42">
        <v>12503215</v>
      </c>
      <c r="G397" s="42">
        <v>96796</v>
      </c>
      <c r="H397" s="15">
        <v>12600011</v>
      </c>
      <c r="I397" s="15">
        <v>-6823118</v>
      </c>
      <c r="J397" s="42">
        <v>4614106.92</v>
      </c>
      <c r="K397" s="42">
        <v>315407.82</v>
      </c>
      <c r="L397" s="42">
        <v>9264</v>
      </c>
      <c r="M397" s="42">
        <v>7598.97</v>
      </c>
      <c r="N397" s="42">
        <v>73502</v>
      </c>
      <c r="O397" s="42"/>
      <c r="P397" s="15">
        <v>-11842997.710000001</v>
      </c>
      <c r="Q397" s="148"/>
      <c r="R397" s="149"/>
      <c r="S397" s="132">
        <v>11842997.710000001</v>
      </c>
      <c r="T397" s="152"/>
      <c r="U397" s="152"/>
      <c r="V397" s="35"/>
      <c r="W397" s="159"/>
      <c r="X397" s="149"/>
      <c r="Y397" s="149"/>
      <c r="Z397" s="10"/>
      <c r="AA397" s="149"/>
      <c r="AB397" s="149"/>
      <c r="AC397" s="15"/>
      <c r="AD397" s="15"/>
      <c r="AE397" s="149"/>
      <c r="AF397" s="159"/>
      <c r="AG397" s="159"/>
      <c r="AH397" s="159"/>
      <c r="AI397" s="159"/>
      <c r="AJ397" s="15"/>
      <c r="AK397" s="174"/>
      <c r="AL397" s="144"/>
      <c r="AM397" s="67">
        <v>0</v>
      </c>
    </row>
    <row r="398" spans="1:39" ht="15" thickBot="1" x14ac:dyDescent="0.4">
      <c r="A398" s="36">
        <v>6307</v>
      </c>
      <c r="B398" s="65" t="s">
        <v>423</v>
      </c>
      <c r="C398" s="42">
        <v>1183057</v>
      </c>
      <c r="D398" s="129">
        <v>29524</v>
      </c>
      <c r="E398" s="10">
        <v>1212581</v>
      </c>
      <c r="F398" s="42">
        <v>4312822</v>
      </c>
      <c r="G398" s="42">
        <v>0</v>
      </c>
      <c r="H398" s="15">
        <v>4312822</v>
      </c>
      <c r="I398" s="15">
        <v>-3100241</v>
      </c>
      <c r="J398" s="42">
        <v>2941839.7</v>
      </c>
      <c r="K398" s="42">
        <v>688351</v>
      </c>
      <c r="L398" s="42">
        <v>0</v>
      </c>
      <c r="M398" s="42">
        <v>0</v>
      </c>
      <c r="N398" s="42">
        <v>20012</v>
      </c>
      <c r="O398" s="42"/>
      <c r="P398" s="15">
        <v>-6750443.7000000002</v>
      </c>
      <c r="Q398" s="148"/>
      <c r="R398" s="149"/>
      <c r="S398" s="132">
        <v>6750443.7000000002</v>
      </c>
      <c r="T398" s="152"/>
      <c r="U398" s="152"/>
      <c r="V398" s="35"/>
      <c r="W398" s="159"/>
      <c r="X398" s="149"/>
      <c r="Y398" s="149"/>
      <c r="Z398" s="10"/>
      <c r="AA398" s="149"/>
      <c r="AB398" s="149"/>
      <c r="AC398" s="15"/>
      <c r="AD398" s="15"/>
      <c r="AE398" s="149"/>
      <c r="AF398" s="159"/>
      <c r="AG398" s="159"/>
      <c r="AH398" s="159"/>
      <c r="AI398" s="159"/>
      <c r="AJ398" s="15"/>
      <c r="AK398" s="174"/>
      <c r="AL398" s="144"/>
      <c r="AM398" s="67">
        <v>0</v>
      </c>
    </row>
    <row r="399" spans="1:39" ht="15" thickBot="1" x14ac:dyDescent="0.4">
      <c r="A399" s="36">
        <v>6328</v>
      </c>
      <c r="B399" s="65" t="s">
        <v>424</v>
      </c>
      <c r="C399" s="42">
        <v>119988</v>
      </c>
      <c r="D399" s="129">
        <v>29524</v>
      </c>
      <c r="E399" s="10">
        <v>149512</v>
      </c>
      <c r="F399" s="42">
        <v>2392720</v>
      </c>
      <c r="G399" s="42">
        <v>0</v>
      </c>
      <c r="H399" s="15">
        <v>2392720</v>
      </c>
      <c r="I399" s="15">
        <v>-2243208</v>
      </c>
      <c r="J399" s="42">
        <v>434356.9</v>
      </c>
      <c r="K399" s="42">
        <v>67241</v>
      </c>
      <c r="L399" s="42">
        <v>83376</v>
      </c>
      <c r="M399" s="42">
        <v>7598.97</v>
      </c>
      <c r="N399" s="42">
        <v>10391</v>
      </c>
      <c r="O399" s="42"/>
      <c r="P399" s="15">
        <v>-2846171.87</v>
      </c>
      <c r="Q399" s="148"/>
      <c r="R399" s="149"/>
      <c r="S399" s="132">
        <v>2846171.87</v>
      </c>
      <c r="T399" s="152"/>
      <c r="U399" s="152"/>
      <c r="V399" s="35"/>
      <c r="W399" s="159"/>
      <c r="X399" s="149"/>
      <c r="Y399" s="149"/>
      <c r="Z399" s="10"/>
      <c r="AA399" s="149"/>
      <c r="AB399" s="149"/>
      <c r="AC399" s="15"/>
      <c r="AD399" s="15"/>
      <c r="AE399" s="149"/>
      <c r="AF399" s="159"/>
      <c r="AG399" s="159"/>
      <c r="AH399" s="159"/>
      <c r="AI399" s="159"/>
      <c r="AJ399" s="15"/>
      <c r="AK399" s="174"/>
      <c r="AL399" s="144"/>
      <c r="AM399" s="67">
        <v>0</v>
      </c>
    </row>
    <row r="400" spans="1:39" ht="15" thickBot="1" x14ac:dyDescent="0.4">
      <c r="A400" s="36">
        <v>6370</v>
      </c>
      <c r="B400" s="65" t="s">
        <v>425</v>
      </c>
      <c r="C400" s="42">
        <v>2177503</v>
      </c>
      <c r="D400" s="129">
        <v>0</v>
      </c>
      <c r="E400" s="10">
        <v>2177503</v>
      </c>
      <c r="F400" s="42">
        <v>1264862</v>
      </c>
      <c r="G400" s="42">
        <v>0</v>
      </c>
      <c r="H400" s="15">
        <v>1264862</v>
      </c>
      <c r="I400" s="15">
        <v>912641</v>
      </c>
      <c r="J400" s="42">
        <v>334021</v>
      </c>
      <c r="K400" s="42">
        <v>227613</v>
      </c>
      <c r="L400" s="42">
        <v>0</v>
      </c>
      <c r="M400" s="42">
        <v>0</v>
      </c>
      <c r="N400" s="42">
        <v>0</v>
      </c>
      <c r="O400" s="42"/>
      <c r="P400" s="15">
        <v>351007</v>
      </c>
      <c r="Q400" s="148"/>
      <c r="R400" s="149"/>
      <c r="S400" s="132">
        <v>561634</v>
      </c>
      <c r="T400" s="152"/>
      <c r="U400" s="152"/>
      <c r="V400" s="35"/>
      <c r="W400" s="159"/>
      <c r="X400" s="149"/>
      <c r="Y400" s="149"/>
      <c r="Z400" s="10"/>
      <c r="AA400" s="149"/>
      <c r="AB400" s="149"/>
      <c r="AC400" s="15"/>
      <c r="AD400" s="15"/>
      <c r="AE400" s="149"/>
      <c r="AF400" s="159"/>
      <c r="AG400" s="159"/>
      <c r="AH400" s="159"/>
      <c r="AI400" s="159"/>
      <c r="AJ400" s="15"/>
      <c r="AK400" s="174"/>
      <c r="AL400" s="144"/>
      <c r="AM400" s="67">
        <v>912641</v>
      </c>
    </row>
    <row r="401" spans="1:39" ht="15" thickBot="1" x14ac:dyDescent="0.4">
      <c r="A401" s="36">
        <v>6321</v>
      </c>
      <c r="B401" s="65" t="s">
        <v>426</v>
      </c>
      <c r="C401" s="42">
        <v>550281</v>
      </c>
      <c r="D401" s="129">
        <v>0</v>
      </c>
      <c r="E401" s="10">
        <v>550281</v>
      </c>
      <c r="F401" s="42">
        <v>1009863</v>
      </c>
      <c r="G401" s="42">
        <v>0</v>
      </c>
      <c r="H401" s="15">
        <v>1009863</v>
      </c>
      <c r="I401" s="15">
        <v>-459582</v>
      </c>
      <c r="J401" s="42">
        <v>269736.5</v>
      </c>
      <c r="K401" s="42">
        <v>13076</v>
      </c>
      <c r="L401" s="42">
        <v>0</v>
      </c>
      <c r="M401" s="42">
        <v>0</v>
      </c>
      <c r="N401" s="42">
        <v>0</v>
      </c>
      <c r="O401" s="42"/>
      <c r="P401" s="15">
        <v>-742394.5</v>
      </c>
      <c r="Q401" s="148"/>
      <c r="R401" s="149"/>
      <c r="S401" s="132">
        <v>742394.5</v>
      </c>
      <c r="T401" s="152"/>
      <c r="U401" s="152"/>
      <c r="V401" s="35"/>
      <c r="W401" s="159"/>
      <c r="X401" s="149"/>
      <c r="Y401" s="149"/>
      <c r="Z401" s="10"/>
      <c r="AA401" s="149"/>
      <c r="AB401" s="149"/>
      <c r="AC401" s="15"/>
      <c r="AD401" s="15"/>
      <c r="AE401" s="149"/>
      <c r="AF401" s="159"/>
      <c r="AG401" s="159"/>
      <c r="AH401" s="159"/>
      <c r="AI401" s="159"/>
      <c r="AJ401" s="15"/>
      <c r="AK401" s="174"/>
      <c r="AL401" s="144"/>
      <c r="AM401" s="67">
        <v>0</v>
      </c>
    </row>
    <row r="402" spans="1:39" ht="15" thickBot="1" x14ac:dyDescent="0.4">
      <c r="A402" s="36">
        <v>6335</v>
      </c>
      <c r="B402" s="65" t="s">
        <v>427</v>
      </c>
      <c r="C402" s="42">
        <v>822092</v>
      </c>
      <c r="D402" s="129">
        <v>0</v>
      </c>
      <c r="E402" s="10">
        <v>822092</v>
      </c>
      <c r="F402" s="42">
        <v>1789113</v>
      </c>
      <c r="G402" s="42">
        <v>0</v>
      </c>
      <c r="H402" s="15">
        <v>1789113</v>
      </c>
      <c r="I402" s="15">
        <v>-967021</v>
      </c>
      <c r="J402" s="42">
        <v>277489.5</v>
      </c>
      <c r="K402" s="42">
        <v>13076</v>
      </c>
      <c r="L402" s="42">
        <v>0</v>
      </c>
      <c r="M402" s="42">
        <v>7598.97</v>
      </c>
      <c r="N402" s="42">
        <v>0</v>
      </c>
      <c r="O402" s="42"/>
      <c r="P402" s="15">
        <v>-1265185.47</v>
      </c>
      <c r="Q402" s="148"/>
      <c r="R402" s="149"/>
      <c r="S402" s="132">
        <v>1265185.47</v>
      </c>
      <c r="T402" s="152"/>
      <c r="U402" s="152"/>
      <c r="V402" s="35"/>
      <c r="W402" s="159"/>
      <c r="X402" s="149"/>
      <c r="Y402" s="149"/>
      <c r="Z402" s="10"/>
      <c r="AA402" s="149"/>
      <c r="AB402" s="149"/>
      <c r="AC402" s="15"/>
      <c r="AD402" s="15"/>
      <c r="AE402" s="149"/>
      <c r="AF402" s="159"/>
      <c r="AG402" s="159"/>
      <c r="AH402" s="159"/>
      <c r="AI402" s="159"/>
      <c r="AJ402" s="15"/>
      <c r="AK402" s="174"/>
      <c r="AL402" s="144"/>
      <c r="AM402" s="67">
        <v>0</v>
      </c>
    </row>
    <row r="403" spans="1:39" ht="15" thickBot="1" x14ac:dyDescent="0.4">
      <c r="A403" s="36">
        <v>6354</v>
      </c>
      <c r="B403" s="65" t="s">
        <v>428</v>
      </c>
      <c r="C403" s="42">
        <v>468382</v>
      </c>
      <c r="D403" s="129">
        <v>0</v>
      </c>
      <c r="E403" s="10">
        <v>468382</v>
      </c>
      <c r="F403" s="42">
        <v>567640</v>
      </c>
      <c r="G403" s="42">
        <v>0</v>
      </c>
      <c r="H403" s="15">
        <v>567640</v>
      </c>
      <c r="I403" s="15">
        <v>-99258</v>
      </c>
      <c r="J403" s="42">
        <v>25197</v>
      </c>
      <c r="K403" s="42">
        <v>0</v>
      </c>
      <c r="L403" s="42">
        <v>0</v>
      </c>
      <c r="M403" s="42">
        <v>0</v>
      </c>
      <c r="N403" s="42">
        <v>0</v>
      </c>
      <c r="O403" s="42"/>
      <c r="P403" s="15">
        <v>-124455</v>
      </c>
      <c r="Q403" s="148"/>
      <c r="R403" s="149"/>
      <c r="S403" s="132">
        <v>124455</v>
      </c>
      <c r="T403" s="152"/>
      <c r="U403" s="152"/>
      <c r="V403" s="35"/>
      <c r="W403" s="159"/>
      <c r="X403" s="149"/>
      <c r="Y403" s="149"/>
      <c r="Z403" s="10"/>
      <c r="AA403" s="149"/>
      <c r="AB403" s="149"/>
      <c r="AC403" s="15"/>
      <c r="AD403" s="15"/>
      <c r="AE403" s="149"/>
      <c r="AF403" s="159"/>
      <c r="AG403" s="159"/>
      <c r="AH403" s="159"/>
      <c r="AI403" s="159"/>
      <c r="AJ403" s="15"/>
      <c r="AK403" s="174"/>
      <c r="AL403" s="144"/>
      <c r="AM403" s="67">
        <v>0</v>
      </c>
    </row>
    <row r="404" spans="1:39" ht="15" thickBot="1" x14ac:dyDescent="0.4">
      <c r="A404" s="36">
        <v>6384</v>
      </c>
      <c r="B404" s="65" t="s">
        <v>429</v>
      </c>
      <c r="C404" s="42">
        <v>503854</v>
      </c>
      <c r="D404" s="129">
        <v>0</v>
      </c>
      <c r="E404" s="10">
        <v>503854</v>
      </c>
      <c r="F404" s="42">
        <v>554423</v>
      </c>
      <c r="G404" s="42">
        <v>0</v>
      </c>
      <c r="H404" s="15">
        <v>554423</v>
      </c>
      <c r="I404" s="15">
        <v>-50569</v>
      </c>
      <c r="J404" s="42">
        <v>149630.79999999999</v>
      </c>
      <c r="K404" s="42">
        <v>0</v>
      </c>
      <c r="L404" s="42">
        <v>4632</v>
      </c>
      <c r="M404" s="42">
        <v>0</v>
      </c>
      <c r="N404" s="42">
        <v>10000</v>
      </c>
      <c r="O404" s="42"/>
      <c r="P404" s="15">
        <v>-214831.8</v>
      </c>
      <c r="Q404" s="148"/>
      <c r="R404" s="149"/>
      <c r="S404" s="132">
        <v>214831.8</v>
      </c>
      <c r="T404" s="152"/>
      <c r="U404" s="152"/>
      <c r="V404" s="35"/>
      <c r="W404" s="159"/>
      <c r="X404" s="149"/>
      <c r="Y404" s="149"/>
      <c r="Z404" s="10"/>
      <c r="AA404" s="149"/>
      <c r="AB404" s="149"/>
      <c r="AC404" s="15"/>
      <c r="AD404" s="15"/>
      <c r="AE404" s="149"/>
      <c r="AF404" s="159"/>
      <c r="AG404" s="159"/>
      <c r="AH404" s="159"/>
      <c r="AI404" s="159"/>
      <c r="AJ404" s="15"/>
      <c r="AK404" s="174"/>
      <c r="AL404" s="144"/>
      <c r="AM404" s="67">
        <v>0</v>
      </c>
    </row>
    <row r="405" spans="1:39" ht="15" thickBot="1" x14ac:dyDescent="0.4">
      <c r="A405" s="36">
        <v>6412</v>
      </c>
      <c r="B405" s="65" t="s">
        <v>430</v>
      </c>
      <c r="C405" s="42">
        <v>1783288</v>
      </c>
      <c r="D405" s="129">
        <v>0</v>
      </c>
      <c r="E405" s="10">
        <v>1783288</v>
      </c>
      <c r="F405" s="42">
        <v>555088</v>
      </c>
      <c r="G405" s="42">
        <v>0</v>
      </c>
      <c r="H405" s="15">
        <v>555088</v>
      </c>
      <c r="I405" s="15">
        <v>1228200</v>
      </c>
      <c r="J405" s="42">
        <v>20997.5</v>
      </c>
      <c r="K405" s="42">
        <v>0</v>
      </c>
      <c r="L405" s="42">
        <v>0</v>
      </c>
      <c r="M405" s="42">
        <v>0</v>
      </c>
      <c r="N405" s="42">
        <v>0</v>
      </c>
      <c r="O405" s="42"/>
      <c r="P405" s="15">
        <v>1207202.5</v>
      </c>
      <c r="Q405" s="148"/>
      <c r="R405" s="149"/>
      <c r="S405" s="132">
        <v>20997.5</v>
      </c>
      <c r="T405" s="152"/>
      <c r="U405" s="152"/>
      <c r="V405" s="35"/>
      <c r="W405" s="159"/>
      <c r="X405" s="149"/>
      <c r="Y405" s="149"/>
      <c r="Z405" s="10"/>
      <c r="AA405" s="149"/>
      <c r="AB405" s="149"/>
      <c r="AC405" s="15"/>
      <c r="AD405" s="15"/>
      <c r="AE405" s="149"/>
      <c r="AF405" s="159"/>
      <c r="AG405" s="159"/>
      <c r="AH405" s="159"/>
      <c r="AI405" s="159"/>
      <c r="AJ405" s="15"/>
      <c r="AK405" s="174"/>
      <c r="AL405" s="144"/>
      <c r="AM405" s="67">
        <v>1228200</v>
      </c>
    </row>
    <row r="406" spans="1:39" ht="15" thickBot="1" x14ac:dyDescent="0.4">
      <c r="A406" s="36">
        <v>6440</v>
      </c>
      <c r="B406" s="65" t="s">
        <v>431</v>
      </c>
      <c r="C406" s="42">
        <v>151841</v>
      </c>
      <c r="D406" s="129">
        <v>0</v>
      </c>
      <c r="E406" s="10">
        <v>151841</v>
      </c>
      <c r="F406" s="42">
        <v>173936</v>
      </c>
      <c r="G406" s="42">
        <v>0</v>
      </c>
      <c r="H406" s="15">
        <v>173936</v>
      </c>
      <c r="I406" s="15">
        <v>-22095</v>
      </c>
      <c r="J406" s="42">
        <v>8399</v>
      </c>
      <c r="K406" s="42">
        <v>0</v>
      </c>
      <c r="L406" s="42">
        <v>0</v>
      </c>
      <c r="M406" s="42">
        <v>0</v>
      </c>
      <c r="N406" s="42">
        <v>0</v>
      </c>
      <c r="O406" s="42"/>
      <c r="P406" s="15">
        <v>-30494</v>
      </c>
      <c r="Q406" s="148"/>
      <c r="R406" s="149"/>
      <c r="S406" s="132">
        <v>30494</v>
      </c>
      <c r="T406" s="152"/>
      <c r="U406" s="152"/>
      <c r="V406" s="35"/>
      <c r="W406" s="159"/>
      <c r="X406" s="149"/>
      <c r="Y406" s="149"/>
      <c r="Z406" s="10"/>
      <c r="AA406" s="149"/>
      <c r="AB406" s="149"/>
      <c r="AC406" s="15"/>
      <c r="AD406" s="15"/>
      <c r="AE406" s="149"/>
      <c r="AF406" s="159"/>
      <c r="AG406" s="159"/>
      <c r="AH406" s="159"/>
      <c r="AI406" s="159"/>
      <c r="AJ406" s="15"/>
      <c r="AK406" s="174"/>
      <c r="AL406" s="144"/>
      <c r="AM406" s="67">
        <v>0</v>
      </c>
    </row>
    <row r="407" spans="1:39" ht="15" thickBot="1" x14ac:dyDescent="0.4">
      <c r="A407" s="36">
        <v>6419</v>
      </c>
      <c r="B407" s="65" t="s">
        <v>432</v>
      </c>
      <c r="C407" s="42">
        <v>16448</v>
      </c>
      <c r="D407" s="129">
        <v>8224</v>
      </c>
      <c r="E407" s="10">
        <v>24672</v>
      </c>
      <c r="F407" s="42">
        <v>366534</v>
      </c>
      <c r="G407" s="42">
        <v>26152</v>
      </c>
      <c r="H407" s="15">
        <v>392686</v>
      </c>
      <c r="I407" s="15">
        <v>-368014</v>
      </c>
      <c r="J407" s="42">
        <v>96681.8</v>
      </c>
      <c r="K407" s="42">
        <v>73779</v>
      </c>
      <c r="L407" s="42">
        <v>18528</v>
      </c>
      <c r="M407" s="42">
        <v>0</v>
      </c>
      <c r="N407" s="42">
        <v>0</v>
      </c>
      <c r="O407" s="42"/>
      <c r="P407" s="15">
        <v>-557002.80000000005</v>
      </c>
      <c r="Q407" s="148"/>
      <c r="R407" s="149"/>
      <c r="S407" s="132">
        <v>557002.80000000005</v>
      </c>
      <c r="T407" s="152"/>
      <c r="U407" s="152"/>
      <c r="V407" s="35"/>
      <c r="W407" s="159"/>
      <c r="X407" s="149"/>
      <c r="Y407" s="149"/>
      <c r="Z407" s="10"/>
      <c r="AA407" s="149"/>
      <c r="AB407" s="149"/>
      <c r="AC407" s="15"/>
      <c r="AD407" s="15"/>
      <c r="AE407" s="149"/>
      <c r="AF407" s="159"/>
      <c r="AG407" s="159"/>
      <c r="AH407" s="159"/>
      <c r="AI407" s="159"/>
      <c r="AJ407" s="15"/>
      <c r="AK407" s="174"/>
      <c r="AL407" s="144"/>
      <c r="AM407" s="67">
        <v>0</v>
      </c>
    </row>
    <row r="408" spans="1:39" ht="15" thickBot="1" x14ac:dyDescent="0.4">
      <c r="A408" s="36">
        <v>6426</v>
      </c>
      <c r="B408" s="65" t="s">
        <v>433</v>
      </c>
      <c r="C408" s="42">
        <v>850992</v>
      </c>
      <c r="D408" s="129">
        <v>0</v>
      </c>
      <c r="E408" s="10">
        <v>850992</v>
      </c>
      <c r="F408" s="42">
        <v>691248</v>
      </c>
      <c r="G408" s="42">
        <v>0</v>
      </c>
      <c r="H408" s="15">
        <v>691248</v>
      </c>
      <c r="I408" s="15">
        <v>159744</v>
      </c>
      <c r="J408" s="42">
        <v>47680.4</v>
      </c>
      <c r="K408" s="42">
        <v>13076</v>
      </c>
      <c r="L408" s="42">
        <v>0</v>
      </c>
      <c r="M408" s="42">
        <v>0</v>
      </c>
      <c r="N408" s="42">
        <v>0</v>
      </c>
      <c r="O408" s="42"/>
      <c r="P408" s="15">
        <v>98987.6</v>
      </c>
      <c r="Q408" s="148"/>
      <c r="R408" s="149"/>
      <c r="S408" s="132">
        <v>60756.4</v>
      </c>
      <c r="T408" s="152"/>
      <c r="U408" s="152"/>
      <c r="V408" s="35"/>
      <c r="W408" s="159"/>
      <c r="X408" s="149"/>
      <c r="Y408" s="149"/>
      <c r="Z408" s="10"/>
      <c r="AA408" s="149"/>
      <c r="AB408" s="149"/>
      <c r="AC408" s="15"/>
      <c r="AD408" s="15"/>
      <c r="AE408" s="149"/>
      <c r="AF408" s="159"/>
      <c r="AG408" s="159"/>
      <c r="AH408" s="159"/>
      <c r="AI408" s="159"/>
      <c r="AJ408" s="15"/>
      <c r="AK408" s="174"/>
      <c r="AL408" s="144"/>
      <c r="AM408" s="67">
        <v>159744</v>
      </c>
    </row>
    <row r="409" spans="1:39" ht="15" thickBot="1" x14ac:dyDescent="0.4">
      <c r="A409" s="36">
        <v>6461</v>
      </c>
      <c r="B409" s="65" t="s">
        <v>434</v>
      </c>
      <c r="C409" s="42">
        <v>488848</v>
      </c>
      <c r="D409" s="129">
        <v>8224</v>
      </c>
      <c r="E409" s="10">
        <v>497072</v>
      </c>
      <c r="F409" s="42">
        <v>2236006</v>
      </c>
      <c r="G409" s="42">
        <v>0</v>
      </c>
      <c r="H409" s="15">
        <v>2236006</v>
      </c>
      <c r="I409" s="15">
        <v>-1738934</v>
      </c>
      <c r="J409" s="42">
        <v>188654</v>
      </c>
      <c r="K409" s="42">
        <v>21475</v>
      </c>
      <c r="L409" s="42">
        <v>27792</v>
      </c>
      <c r="M409" s="42">
        <v>0</v>
      </c>
      <c r="N409" s="42">
        <v>0</v>
      </c>
      <c r="O409" s="42"/>
      <c r="P409" s="15">
        <v>-1976855</v>
      </c>
      <c r="Q409" s="148"/>
      <c r="R409" s="149"/>
      <c r="S409" s="132">
        <v>1976855</v>
      </c>
      <c r="T409" s="152"/>
      <c r="U409" s="152"/>
      <c r="V409" s="35"/>
      <c r="W409" s="159"/>
      <c r="X409" s="149"/>
      <c r="Y409" s="149"/>
      <c r="Z409" s="10"/>
      <c r="AA409" s="149"/>
      <c r="AB409" s="149"/>
      <c r="AC409" s="15"/>
      <c r="AD409" s="15"/>
      <c r="AE409" s="149"/>
      <c r="AF409" s="159"/>
      <c r="AG409" s="159"/>
      <c r="AH409" s="159"/>
      <c r="AI409" s="159"/>
      <c r="AJ409" s="15"/>
      <c r="AK409" s="174"/>
      <c r="AL409" s="144"/>
      <c r="AM409" s="67">
        <v>0</v>
      </c>
    </row>
    <row r="410" spans="1:39" ht="15" thickBot="1" x14ac:dyDescent="0.4">
      <c r="A410" s="36">
        <v>6470</v>
      </c>
      <c r="B410" s="65" t="s">
        <v>435</v>
      </c>
      <c r="C410" s="42">
        <v>3208620</v>
      </c>
      <c r="D410" s="129">
        <v>144660</v>
      </c>
      <c r="E410" s="10">
        <v>3353280</v>
      </c>
      <c r="F410" s="42">
        <v>1305187</v>
      </c>
      <c r="G410" s="42">
        <v>8224</v>
      </c>
      <c r="H410" s="15">
        <v>1313411</v>
      </c>
      <c r="I410" s="15">
        <v>2039869</v>
      </c>
      <c r="J410" s="42">
        <v>358696.51</v>
      </c>
      <c r="K410" s="42">
        <v>26152</v>
      </c>
      <c r="L410" s="42">
        <v>9264</v>
      </c>
      <c r="M410" s="42">
        <v>0</v>
      </c>
      <c r="N410" s="42">
        <v>21997</v>
      </c>
      <c r="O410" s="42"/>
      <c r="P410" s="15">
        <v>1623759.49</v>
      </c>
      <c r="Q410" s="148"/>
      <c r="R410" s="149"/>
      <c r="S410" s="132">
        <v>416109.51</v>
      </c>
      <c r="T410" s="152"/>
      <c r="U410" s="152"/>
      <c r="V410" s="35"/>
      <c r="W410" s="159"/>
      <c r="X410" s="149"/>
      <c r="Y410" s="149"/>
      <c r="Z410" s="10"/>
      <c r="AA410" s="149"/>
      <c r="AB410" s="149"/>
      <c r="AC410" s="15"/>
      <c r="AD410" s="15"/>
      <c r="AE410" s="149"/>
      <c r="AF410" s="159"/>
      <c r="AG410" s="159"/>
      <c r="AH410" s="159"/>
      <c r="AI410" s="159"/>
      <c r="AJ410" s="15"/>
      <c r="AK410" s="174"/>
      <c r="AL410" s="144"/>
      <c r="AM410" s="67">
        <v>2039869</v>
      </c>
    </row>
    <row r="411" spans="1:39" ht="15" thickBot="1" x14ac:dyDescent="0.4">
      <c r="A411" s="36">
        <v>6475</v>
      </c>
      <c r="B411" s="65" t="s">
        <v>39</v>
      </c>
      <c r="C411" s="42">
        <v>711246</v>
      </c>
      <c r="D411" s="129">
        <v>0</v>
      </c>
      <c r="E411" s="10">
        <v>711246</v>
      </c>
      <c r="F411" s="42">
        <v>718162</v>
      </c>
      <c r="G411" s="42">
        <v>0</v>
      </c>
      <c r="H411" s="15">
        <v>718162</v>
      </c>
      <c r="I411" s="15">
        <v>-6916</v>
      </c>
      <c r="J411" s="42">
        <v>48326.400000000001</v>
      </c>
      <c r="K411" s="42">
        <v>0</v>
      </c>
      <c r="L411" s="42">
        <v>0</v>
      </c>
      <c r="M411" s="42">
        <v>0</v>
      </c>
      <c r="N411" s="42">
        <v>0</v>
      </c>
      <c r="O411" s="42"/>
      <c r="P411" s="15">
        <v>-55242.400000000001</v>
      </c>
      <c r="Q411" s="148"/>
      <c r="R411" s="149"/>
      <c r="S411" s="132">
        <v>55242.400000000001</v>
      </c>
      <c r="T411" s="149"/>
      <c r="U411" s="149"/>
      <c r="V411" s="35"/>
      <c r="W411" s="159"/>
      <c r="X411" s="149"/>
      <c r="Y411" s="149"/>
      <c r="Z411" s="10"/>
      <c r="AA411" s="149"/>
      <c r="AB411" s="149"/>
      <c r="AC411" s="15"/>
      <c r="AD411" s="15"/>
      <c r="AE411" s="149"/>
      <c r="AF411" s="159"/>
      <c r="AG411" s="159"/>
      <c r="AH411" s="159"/>
      <c r="AI411" s="159"/>
      <c r="AJ411" s="15"/>
      <c r="AK411" s="174"/>
      <c r="AL411" s="144"/>
      <c r="AM411" s="67">
        <v>0</v>
      </c>
    </row>
    <row r="412" spans="1:39" ht="15" thickBot="1" x14ac:dyDescent="0.4">
      <c r="A412" s="36">
        <v>6482</v>
      </c>
      <c r="B412" s="65" t="s">
        <v>436</v>
      </c>
      <c r="C412" s="42">
        <v>1851874</v>
      </c>
      <c r="D412" s="129">
        <v>0</v>
      </c>
      <c r="E412" s="10">
        <v>1851874</v>
      </c>
      <c r="F412" s="42">
        <v>768169</v>
      </c>
      <c r="G412" s="42">
        <v>0</v>
      </c>
      <c r="H412" s="15">
        <v>768169</v>
      </c>
      <c r="I412" s="15">
        <v>1083705</v>
      </c>
      <c r="J412" s="42">
        <v>54593.5</v>
      </c>
      <c r="K412" s="42">
        <v>0</v>
      </c>
      <c r="L412" s="42">
        <v>0</v>
      </c>
      <c r="M412" s="42">
        <v>0</v>
      </c>
      <c r="N412" s="42">
        <v>12850</v>
      </c>
      <c r="O412" s="42"/>
      <c r="P412" s="15">
        <v>1016261.5</v>
      </c>
      <c r="Q412" s="148"/>
      <c r="R412" s="149"/>
      <c r="S412" s="132">
        <v>0</v>
      </c>
      <c r="T412" s="152">
        <v>9507</v>
      </c>
      <c r="U412" s="152">
        <v>5942</v>
      </c>
      <c r="V412" s="35">
        <v>8319</v>
      </c>
      <c r="W412" s="159"/>
      <c r="X412" s="149"/>
      <c r="Y412" s="149"/>
      <c r="Z412" s="10"/>
      <c r="AA412" s="149">
        <v>30825.5</v>
      </c>
      <c r="AB412" s="149"/>
      <c r="AC412" s="15"/>
      <c r="AD412" s="15"/>
      <c r="AE412" s="149"/>
      <c r="AF412" s="159"/>
      <c r="AG412" s="159"/>
      <c r="AH412" s="159"/>
      <c r="AI412" s="159"/>
      <c r="AJ412" s="15">
        <v>12850</v>
      </c>
      <c r="AK412" s="174"/>
      <c r="AL412" s="144"/>
      <c r="AM412" s="67">
        <v>1083705</v>
      </c>
    </row>
    <row r="413" spans="1:39" ht="15" thickBot="1" x14ac:dyDescent="0.4">
      <c r="A413" s="36">
        <v>6545</v>
      </c>
      <c r="B413" s="65" t="s">
        <v>437</v>
      </c>
      <c r="C413" s="42">
        <v>885047</v>
      </c>
      <c r="D413" s="129">
        <v>0</v>
      </c>
      <c r="E413" s="10">
        <v>885047</v>
      </c>
      <c r="F413" s="42">
        <v>868585</v>
      </c>
      <c r="G413" s="42">
        <v>0</v>
      </c>
      <c r="H413" s="15">
        <v>868585</v>
      </c>
      <c r="I413" s="15">
        <v>16462</v>
      </c>
      <c r="J413" s="42">
        <v>9045</v>
      </c>
      <c r="K413" s="42">
        <v>0</v>
      </c>
      <c r="L413" s="42">
        <v>0</v>
      </c>
      <c r="M413" s="42">
        <v>0</v>
      </c>
      <c r="N413" s="42">
        <v>0</v>
      </c>
      <c r="O413" s="42"/>
      <c r="P413" s="15">
        <v>7417</v>
      </c>
      <c r="Q413" s="148"/>
      <c r="R413" s="149"/>
      <c r="S413" s="132">
        <v>9045</v>
      </c>
      <c r="T413" s="152"/>
      <c r="U413" s="152"/>
      <c r="V413" s="35"/>
      <c r="W413" s="159"/>
      <c r="X413" s="149"/>
      <c r="Y413" s="149"/>
      <c r="Z413" s="10"/>
      <c r="AA413" s="149"/>
      <c r="AB413" s="149"/>
      <c r="AC413" s="15"/>
      <c r="AD413" s="15"/>
      <c r="AE413" s="149"/>
      <c r="AF413" s="159"/>
      <c r="AG413" s="159"/>
      <c r="AH413" s="159"/>
      <c r="AI413" s="159"/>
      <c r="AJ413" s="15"/>
      <c r="AK413" s="174"/>
      <c r="AL413" s="144"/>
      <c r="AM413" s="67">
        <v>16462</v>
      </c>
    </row>
    <row r="414" spans="1:39" ht="15" thickBot="1" x14ac:dyDescent="0.4">
      <c r="A414" s="36">
        <v>6608</v>
      </c>
      <c r="B414" s="65" t="s">
        <v>438</v>
      </c>
      <c r="C414" s="42">
        <v>3087092</v>
      </c>
      <c r="D414" s="129">
        <v>0</v>
      </c>
      <c r="E414" s="10">
        <v>3087092</v>
      </c>
      <c r="F414" s="42">
        <v>650510</v>
      </c>
      <c r="G414" s="42">
        <v>0</v>
      </c>
      <c r="H414" s="15">
        <v>650510</v>
      </c>
      <c r="I414" s="15">
        <v>2436582</v>
      </c>
      <c r="J414" s="42">
        <v>222896</v>
      </c>
      <c r="K414" s="42">
        <v>6538</v>
      </c>
      <c r="L414" s="42">
        <v>0</v>
      </c>
      <c r="M414" s="42">
        <v>0</v>
      </c>
      <c r="N414" s="42">
        <v>20000</v>
      </c>
      <c r="O414" s="42"/>
      <c r="P414" s="15">
        <v>2187148</v>
      </c>
      <c r="Q414" s="148"/>
      <c r="R414" s="149"/>
      <c r="S414" s="132">
        <v>249434</v>
      </c>
      <c r="T414" s="152"/>
      <c r="U414" s="152"/>
      <c r="V414" s="35"/>
      <c r="W414" s="159"/>
      <c r="X414" s="149"/>
      <c r="Y414" s="149"/>
      <c r="Z414" s="10"/>
      <c r="AA414" s="149"/>
      <c r="AB414" s="149"/>
      <c r="AC414" s="15"/>
      <c r="AD414" s="15"/>
      <c r="AE414" s="149"/>
      <c r="AF414" s="159"/>
      <c r="AG414" s="159"/>
      <c r="AH414" s="159"/>
      <c r="AI414" s="159"/>
      <c r="AJ414" s="15"/>
      <c r="AK414" s="174"/>
      <c r="AL414" s="144"/>
      <c r="AM414" s="67">
        <v>2436582</v>
      </c>
    </row>
    <row r="415" spans="1:39" ht="15" thickBot="1" x14ac:dyDescent="0.4">
      <c r="A415" s="36">
        <v>6615</v>
      </c>
      <c r="B415" s="65" t="s">
        <v>12</v>
      </c>
      <c r="C415" s="42">
        <v>81244</v>
      </c>
      <c r="D415" s="129">
        <v>0</v>
      </c>
      <c r="E415" s="10">
        <v>81244</v>
      </c>
      <c r="F415" s="42">
        <v>335984</v>
      </c>
      <c r="G415" s="42">
        <v>0</v>
      </c>
      <c r="H415" s="15">
        <v>335984</v>
      </c>
      <c r="I415" s="15">
        <v>-254740</v>
      </c>
      <c r="J415" s="42">
        <v>16798</v>
      </c>
      <c r="K415" s="42">
        <v>0</v>
      </c>
      <c r="L415" s="42">
        <v>0</v>
      </c>
      <c r="M415" s="42">
        <v>0</v>
      </c>
      <c r="N415" s="42">
        <v>0</v>
      </c>
      <c r="O415" s="42"/>
      <c r="P415" s="15">
        <v>-271538</v>
      </c>
      <c r="Q415" s="148">
        <v>4050</v>
      </c>
      <c r="R415" s="149">
        <v>3618</v>
      </c>
      <c r="S415" s="132">
        <v>5065</v>
      </c>
      <c r="T415" s="149">
        <v>11224</v>
      </c>
      <c r="U415" s="149">
        <v>7015</v>
      </c>
      <c r="V415" s="180">
        <v>9821</v>
      </c>
      <c r="W415" s="154">
        <v>13813</v>
      </c>
      <c r="X415" s="154"/>
      <c r="Y415" s="154">
        <v>106618</v>
      </c>
      <c r="Z415" s="10">
        <v>53588.82</v>
      </c>
      <c r="AA415" s="149">
        <v>31437.58</v>
      </c>
      <c r="AB415" s="149">
        <v>25228</v>
      </c>
      <c r="AC415" s="15"/>
      <c r="AD415" s="10"/>
      <c r="AE415" s="149"/>
      <c r="AF415" s="159"/>
      <c r="AG415" s="159"/>
      <c r="AH415" s="159"/>
      <c r="AI415" s="159"/>
      <c r="AJ415" s="15">
        <v>59.6</v>
      </c>
      <c r="AK415" s="174"/>
      <c r="AL415" s="144"/>
      <c r="AM415" s="67">
        <v>0</v>
      </c>
    </row>
    <row r="416" spans="1:39" ht="15" thickBot="1" x14ac:dyDescent="0.4">
      <c r="A416" s="36">
        <v>6678</v>
      </c>
      <c r="B416" s="65" t="s">
        <v>439</v>
      </c>
      <c r="C416" s="42">
        <v>1011246</v>
      </c>
      <c r="D416" s="129">
        <v>13076</v>
      </c>
      <c r="E416" s="10">
        <v>1024322</v>
      </c>
      <c r="F416" s="42">
        <v>1272340</v>
      </c>
      <c r="G416" s="42">
        <v>0</v>
      </c>
      <c r="H416" s="15">
        <v>1272340</v>
      </c>
      <c r="I416" s="15">
        <v>-248018</v>
      </c>
      <c r="J416" s="42">
        <v>153313.9</v>
      </c>
      <c r="K416" s="42">
        <v>19614</v>
      </c>
      <c r="L416" s="42">
        <v>0</v>
      </c>
      <c r="M416" s="42">
        <v>7598.97</v>
      </c>
      <c r="N416" s="42">
        <v>10190</v>
      </c>
      <c r="O416" s="42"/>
      <c r="P416" s="15">
        <v>-438734.87</v>
      </c>
      <c r="Q416" s="148"/>
      <c r="R416" s="149"/>
      <c r="S416" s="132">
        <v>438734.87</v>
      </c>
      <c r="T416" s="149"/>
      <c r="U416" s="149"/>
      <c r="V416" s="35"/>
      <c r="W416" s="159"/>
      <c r="X416" s="149"/>
      <c r="Y416" s="149"/>
      <c r="Z416" s="10"/>
      <c r="AA416" s="149"/>
      <c r="AB416" s="149"/>
      <c r="AC416" s="15"/>
      <c r="AD416" s="15"/>
      <c r="AE416" s="149"/>
      <c r="AF416" s="159"/>
      <c r="AG416" s="159"/>
      <c r="AH416" s="159"/>
      <c r="AI416" s="159"/>
      <c r="AJ416" s="15"/>
      <c r="AK416" s="174"/>
      <c r="AL416" s="144"/>
      <c r="AM416" s="67">
        <v>0</v>
      </c>
    </row>
    <row r="417" spans="1:39" ht="15" thickBot="1" x14ac:dyDescent="0.4">
      <c r="A417" s="36">
        <v>469</v>
      </c>
      <c r="B417" s="65" t="s">
        <v>440</v>
      </c>
      <c r="C417" s="42">
        <v>615189</v>
      </c>
      <c r="D417" s="129">
        <v>0</v>
      </c>
      <c r="E417" s="10">
        <v>615189</v>
      </c>
      <c r="F417" s="42">
        <v>756550</v>
      </c>
      <c r="G417" s="42">
        <v>0</v>
      </c>
      <c r="H417" s="15">
        <v>756550</v>
      </c>
      <c r="I417" s="15">
        <v>-141361</v>
      </c>
      <c r="J417" s="42">
        <v>16798</v>
      </c>
      <c r="K417" s="42">
        <v>0</v>
      </c>
      <c r="L417" s="42">
        <v>0</v>
      </c>
      <c r="M417" s="42">
        <v>15197.94</v>
      </c>
      <c r="N417" s="42">
        <v>0</v>
      </c>
      <c r="O417" s="42"/>
      <c r="P417" s="15">
        <v>-173356.94</v>
      </c>
      <c r="Q417" s="148"/>
      <c r="R417" s="149"/>
      <c r="S417" s="132">
        <v>173356.94</v>
      </c>
      <c r="T417" s="152"/>
      <c r="U417" s="152"/>
      <c r="V417" s="35"/>
      <c r="W417" s="159"/>
      <c r="X417" s="149"/>
      <c r="Y417" s="149"/>
      <c r="Z417" s="10"/>
      <c r="AA417" s="149"/>
      <c r="AB417" s="149"/>
      <c r="AC417" s="15"/>
      <c r="AD417" s="15"/>
      <c r="AE417" s="149"/>
      <c r="AF417" s="159"/>
      <c r="AG417" s="159"/>
      <c r="AH417" s="159"/>
      <c r="AI417" s="159"/>
      <c r="AJ417" s="15"/>
      <c r="AK417" s="174"/>
      <c r="AL417" s="144"/>
      <c r="AM417" s="67">
        <v>0</v>
      </c>
    </row>
    <row r="418" spans="1:39" ht="15" thickBot="1" x14ac:dyDescent="0.4">
      <c r="A418" s="36">
        <v>6685</v>
      </c>
      <c r="B418" s="65" t="s">
        <v>441</v>
      </c>
      <c r="C418" s="42">
        <v>1743408</v>
      </c>
      <c r="D418" s="129">
        <v>0</v>
      </c>
      <c r="E418" s="10">
        <v>1743408</v>
      </c>
      <c r="F418" s="42">
        <v>3340713</v>
      </c>
      <c r="G418" s="42">
        <v>0</v>
      </c>
      <c r="H418" s="15">
        <v>3340713</v>
      </c>
      <c r="I418" s="15">
        <v>-1597305</v>
      </c>
      <c r="J418" s="42">
        <v>2139222.2999999998</v>
      </c>
      <c r="K418" s="42">
        <v>429598</v>
      </c>
      <c r="L418" s="42">
        <v>37056</v>
      </c>
      <c r="M418" s="42">
        <v>7598.97</v>
      </c>
      <c r="N418" s="42">
        <v>0</v>
      </c>
      <c r="O418" s="42"/>
      <c r="P418" s="15">
        <v>-4210780.2699999996</v>
      </c>
      <c r="Q418" s="148"/>
      <c r="R418" s="149"/>
      <c r="S418" s="132">
        <v>4210780.2699999996</v>
      </c>
      <c r="T418" s="151"/>
      <c r="U418" s="152"/>
      <c r="V418" s="35"/>
      <c r="W418" s="159"/>
      <c r="X418" s="149"/>
      <c r="Y418" s="149"/>
      <c r="Z418" s="10"/>
      <c r="AA418" s="149"/>
      <c r="AB418" s="149"/>
      <c r="AC418" s="15"/>
      <c r="AD418" s="15"/>
      <c r="AE418" s="149"/>
      <c r="AF418" s="159"/>
      <c r="AG418" s="159"/>
      <c r="AH418" s="159"/>
      <c r="AI418" s="159"/>
      <c r="AJ418" s="15"/>
      <c r="AK418" s="174"/>
      <c r="AL418" s="144"/>
      <c r="AM418" s="67">
        <v>0</v>
      </c>
    </row>
    <row r="419" spans="1:39" ht="15" thickBot="1" x14ac:dyDescent="0.4">
      <c r="A419" s="36">
        <v>6692</v>
      </c>
      <c r="B419" s="65" t="s">
        <v>442</v>
      </c>
      <c r="C419" s="42">
        <v>1351727</v>
      </c>
      <c r="D419" s="129">
        <v>0</v>
      </c>
      <c r="E419" s="10">
        <v>1351727</v>
      </c>
      <c r="F419" s="42">
        <v>1099637</v>
      </c>
      <c r="G419" s="42">
        <v>0</v>
      </c>
      <c r="H419" s="15">
        <v>1099637</v>
      </c>
      <c r="I419" s="15">
        <v>252090</v>
      </c>
      <c r="J419" s="42">
        <v>51040</v>
      </c>
      <c r="K419" s="42">
        <v>0</v>
      </c>
      <c r="L419" s="42">
        <v>0</v>
      </c>
      <c r="M419" s="42">
        <v>0</v>
      </c>
      <c r="N419" s="42">
        <v>0</v>
      </c>
      <c r="O419" s="42"/>
      <c r="P419" s="15">
        <v>201050</v>
      </c>
      <c r="Q419" s="148"/>
      <c r="R419" s="149"/>
      <c r="S419" s="132">
        <v>51040</v>
      </c>
      <c r="T419" s="152"/>
      <c r="U419" s="152"/>
      <c r="V419" s="35"/>
      <c r="W419" s="159"/>
      <c r="X419" s="149"/>
      <c r="Y419" s="149"/>
      <c r="Z419" s="10"/>
      <c r="AA419" s="149"/>
      <c r="AB419" s="149"/>
      <c r="AC419" s="15"/>
      <c r="AD419" s="15"/>
      <c r="AE419" s="149"/>
      <c r="AF419" s="159"/>
      <c r="AG419" s="159"/>
      <c r="AH419" s="159"/>
      <c r="AI419" s="159"/>
      <c r="AJ419" s="15"/>
      <c r="AK419" s="174"/>
      <c r="AL419" s="144"/>
      <c r="AM419" s="67">
        <v>252090</v>
      </c>
    </row>
    <row r="420" spans="1:39" ht="15" thickBot="1" x14ac:dyDescent="0.4">
      <c r="A420" s="36">
        <v>6713</v>
      </c>
      <c r="B420" s="65" t="s">
        <v>443</v>
      </c>
      <c r="C420" s="42">
        <v>636675</v>
      </c>
      <c r="D420" s="129">
        <v>0</v>
      </c>
      <c r="E420" s="10">
        <v>636675</v>
      </c>
      <c r="F420" s="42">
        <v>923275</v>
      </c>
      <c r="G420" s="42">
        <v>0</v>
      </c>
      <c r="H420" s="15">
        <v>923275</v>
      </c>
      <c r="I420" s="15">
        <v>-286600</v>
      </c>
      <c r="J420" s="42">
        <v>4199.5</v>
      </c>
      <c r="K420" s="42">
        <v>0</v>
      </c>
      <c r="L420" s="42">
        <v>0</v>
      </c>
      <c r="M420" s="42">
        <v>0</v>
      </c>
      <c r="N420" s="42">
        <v>0</v>
      </c>
      <c r="O420" s="42"/>
      <c r="P420" s="15">
        <v>-290799.5</v>
      </c>
      <c r="Q420" s="148"/>
      <c r="R420" s="149"/>
      <c r="S420" s="132">
        <v>290799.5</v>
      </c>
      <c r="T420" s="152"/>
      <c r="U420" s="152"/>
      <c r="V420" s="35"/>
      <c r="W420" s="159"/>
      <c r="X420" s="149"/>
      <c r="Y420" s="149"/>
      <c r="Z420" s="10"/>
      <c r="AA420" s="149"/>
      <c r="AB420" s="149"/>
      <c r="AC420" s="15"/>
      <c r="AD420" s="15"/>
      <c r="AE420" s="149"/>
      <c r="AF420" s="159"/>
      <c r="AG420" s="159"/>
      <c r="AH420" s="159"/>
      <c r="AI420" s="159"/>
      <c r="AJ420" s="15"/>
      <c r="AK420" s="174"/>
      <c r="AL420" s="144"/>
      <c r="AM420" s="67">
        <v>0</v>
      </c>
    </row>
    <row r="421" spans="1:39" ht="15" thickBot="1" x14ac:dyDescent="0.4">
      <c r="A421" s="36">
        <v>6720</v>
      </c>
      <c r="B421" s="65" t="s">
        <v>444</v>
      </c>
      <c r="C421" s="42">
        <v>1151308</v>
      </c>
      <c r="D421" s="129">
        <v>0</v>
      </c>
      <c r="E421" s="10">
        <v>1151308</v>
      </c>
      <c r="F421" s="42">
        <v>720154</v>
      </c>
      <c r="G421" s="42">
        <v>0</v>
      </c>
      <c r="H421" s="15">
        <v>720154</v>
      </c>
      <c r="I421" s="15">
        <v>431154</v>
      </c>
      <c r="J421" s="42">
        <v>8399</v>
      </c>
      <c r="K421" s="42">
        <v>0</v>
      </c>
      <c r="L421" s="42">
        <v>0</v>
      </c>
      <c r="M421" s="42">
        <v>0</v>
      </c>
      <c r="N421" s="42">
        <v>0</v>
      </c>
      <c r="O421" s="42"/>
      <c r="P421" s="15">
        <v>422755</v>
      </c>
      <c r="Q421" s="148"/>
      <c r="R421" s="149"/>
      <c r="S421" s="132">
        <v>8399</v>
      </c>
      <c r="T421" s="152"/>
      <c r="U421" s="152"/>
      <c r="V421" s="35"/>
      <c r="W421" s="159"/>
      <c r="X421" s="149"/>
      <c r="Y421" s="149"/>
      <c r="Z421" s="10"/>
      <c r="AA421" s="149"/>
      <c r="AB421" s="149"/>
      <c r="AC421" s="15"/>
      <c r="AD421" s="15"/>
      <c r="AE421" s="149"/>
      <c r="AF421" s="159"/>
      <c r="AG421" s="159"/>
      <c r="AH421" s="159"/>
      <c r="AI421" s="159"/>
      <c r="AJ421" s="15"/>
      <c r="AK421" s="174"/>
      <c r="AL421" s="144"/>
      <c r="AM421" s="67">
        <v>431154</v>
      </c>
    </row>
    <row r="422" spans="1:39" ht="15" thickBot="1" x14ac:dyDescent="0.4">
      <c r="A422" s="36">
        <v>6734</v>
      </c>
      <c r="B422" s="65" t="s">
        <v>445</v>
      </c>
      <c r="C422" s="42">
        <v>495785</v>
      </c>
      <c r="D422" s="129">
        <v>0</v>
      </c>
      <c r="E422" s="10">
        <v>495785</v>
      </c>
      <c r="F422" s="42">
        <v>656056</v>
      </c>
      <c r="G422" s="42">
        <v>0</v>
      </c>
      <c r="H422" s="15">
        <v>656056</v>
      </c>
      <c r="I422" s="15">
        <v>-160271</v>
      </c>
      <c r="J422" s="42">
        <v>342743.5</v>
      </c>
      <c r="K422" s="42">
        <v>26152</v>
      </c>
      <c r="L422" s="42">
        <v>4632</v>
      </c>
      <c r="M422" s="42">
        <v>7598.97</v>
      </c>
      <c r="N422" s="42">
        <v>0</v>
      </c>
      <c r="O422" s="42"/>
      <c r="P422" s="15">
        <v>-541397.47</v>
      </c>
      <c r="Q422" s="148"/>
      <c r="R422" s="149"/>
      <c r="S422" s="132">
        <v>541397.47</v>
      </c>
      <c r="T422" s="152"/>
      <c r="U422" s="152"/>
      <c r="V422" s="35"/>
      <c r="W422" s="159"/>
      <c r="X422" s="149"/>
      <c r="Y422" s="149"/>
      <c r="Z422" s="10"/>
      <c r="AA422" s="149"/>
      <c r="AB422" s="149"/>
      <c r="AC422" s="15"/>
      <c r="AD422" s="15"/>
      <c r="AE422" s="149"/>
      <c r="AF422" s="159"/>
      <c r="AG422" s="159"/>
      <c r="AH422" s="159"/>
      <c r="AI422" s="159"/>
      <c r="AJ422" s="15"/>
      <c r="AK422" s="174"/>
      <c r="AL422" s="144"/>
      <c r="AM422" s="67">
        <v>0</v>
      </c>
    </row>
    <row r="423" spans="1:39" ht="15" thickBot="1" x14ac:dyDescent="0.4">
      <c r="A423" s="37">
        <v>6748</v>
      </c>
      <c r="B423" s="66" t="s">
        <v>446</v>
      </c>
      <c r="C423" s="42">
        <v>1238255</v>
      </c>
      <c r="D423" s="129">
        <v>0</v>
      </c>
      <c r="E423" s="38">
        <v>1238255</v>
      </c>
      <c r="F423" s="42">
        <v>245060</v>
      </c>
      <c r="G423" s="42">
        <v>0</v>
      </c>
      <c r="H423" s="39">
        <v>245060</v>
      </c>
      <c r="I423" s="39">
        <v>993195</v>
      </c>
      <c r="J423" s="42">
        <v>25197</v>
      </c>
      <c r="K423" s="42">
        <v>0</v>
      </c>
      <c r="L423" s="42">
        <v>0</v>
      </c>
      <c r="M423" s="42">
        <v>0</v>
      </c>
      <c r="N423" s="42">
        <v>0</v>
      </c>
      <c r="O423" s="42"/>
      <c r="P423" s="39">
        <v>967998</v>
      </c>
      <c r="Q423" s="150"/>
      <c r="R423" s="150"/>
      <c r="S423" s="132">
        <v>25197</v>
      </c>
      <c r="T423" s="153"/>
      <c r="U423" s="153"/>
      <c r="V423" s="38"/>
      <c r="W423" s="162"/>
      <c r="X423" s="150"/>
      <c r="Y423" s="150"/>
      <c r="Z423" s="38"/>
      <c r="AA423" s="150"/>
      <c r="AB423" s="150"/>
      <c r="AC423" s="39"/>
      <c r="AD423" s="39"/>
      <c r="AE423" s="150"/>
      <c r="AF423" s="162"/>
      <c r="AG423" s="162"/>
      <c r="AH423" s="162"/>
      <c r="AI423" s="162"/>
      <c r="AJ423" s="39"/>
      <c r="AK423" s="174"/>
      <c r="AL423" s="147"/>
      <c r="AM423" s="89">
        <v>993195</v>
      </c>
    </row>
    <row r="424" spans="1:39" ht="15" thickBot="1" x14ac:dyDescent="0.4">
      <c r="A424" s="29"/>
      <c r="B424" s="30"/>
      <c r="C424" s="23"/>
      <c r="D424" s="23"/>
      <c r="E424" s="23"/>
      <c r="F424" s="23"/>
      <c r="G424" s="23"/>
      <c r="H424" s="31"/>
      <c r="I424" s="31"/>
      <c r="J424" s="23"/>
      <c r="K424" s="23"/>
      <c r="L424" s="23"/>
      <c r="M424" s="23"/>
      <c r="N424" s="23"/>
      <c r="O424" s="23"/>
      <c r="P424" s="31"/>
      <c r="Q424" s="118"/>
      <c r="R424" s="110"/>
      <c r="S424" s="110"/>
      <c r="T424" s="119"/>
      <c r="U424" s="119"/>
      <c r="V424" s="119"/>
      <c r="X424" s="23"/>
      <c r="Y424" s="23"/>
      <c r="Z424" s="23"/>
      <c r="AA424" s="23"/>
      <c r="AB424" s="23"/>
      <c r="AC424" s="31"/>
      <c r="AD424" s="31"/>
      <c r="AE424" s="23"/>
      <c r="AJ424" s="31"/>
      <c r="AK424" s="31"/>
      <c r="AM424" s="9"/>
    </row>
    <row r="425" spans="1:39" s="24" customFormat="1" ht="15" thickBot="1" x14ac:dyDescent="0.4">
      <c r="A425" s="120"/>
      <c r="B425" s="121"/>
      <c r="C425" s="122">
        <v>586111512</v>
      </c>
      <c r="D425" s="123">
        <v>1649745</v>
      </c>
      <c r="E425" s="115">
        <v>587761257</v>
      </c>
      <c r="F425" s="123">
        <v>586111512</v>
      </c>
      <c r="G425" s="123">
        <v>1649745</v>
      </c>
      <c r="H425" s="115">
        <v>587761257</v>
      </c>
      <c r="I425" s="124">
        <v>0</v>
      </c>
      <c r="J425" s="125">
        <v>166611287.05000001</v>
      </c>
      <c r="K425" s="125">
        <v>27657909.059999999</v>
      </c>
      <c r="L425" s="125">
        <v>18231552</v>
      </c>
      <c r="M425" s="125">
        <v>1322220.78</v>
      </c>
      <c r="N425" s="125">
        <v>1789249</v>
      </c>
      <c r="O425" s="125">
        <v>0</v>
      </c>
      <c r="P425" s="126">
        <v>-215612217.88999999</v>
      </c>
      <c r="Q425" s="127">
        <v>1528315.5</v>
      </c>
      <c r="R425" s="127">
        <v>6310446.9199999999</v>
      </c>
      <c r="S425" s="127">
        <v>428827183.56</v>
      </c>
      <c r="T425" s="127">
        <v>477222</v>
      </c>
      <c r="U425" s="127">
        <v>366242.5</v>
      </c>
      <c r="V425" s="127">
        <v>1052436.72</v>
      </c>
      <c r="W425" s="127">
        <v>269723</v>
      </c>
      <c r="X425" s="128">
        <v>334705.71999999997</v>
      </c>
      <c r="Y425" s="128">
        <v>631973.15</v>
      </c>
      <c r="Z425" s="127">
        <v>687291.49</v>
      </c>
      <c r="AA425" s="127">
        <v>3164902.6</v>
      </c>
      <c r="AB425" s="127">
        <v>124278</v>
      </c>
      <c r="AC425" s="127">
        <v>361.41</v>
      </c>
      <c r="AD425" s="127">
        <v>0</v>
      </c>
      <c r="AE425" s="127">
        <v>6088.54</v>
      </c>
      <c r="AF425" s="127">
        <v>207527</v>
      </c>
      <c r="AG425" s="127">
        <v>52482.63</v>
      </c>
      <c r="AH425" s="127">
        <v>31390.58</v>
      </c>
      <c r="AI425" s="127">
        <v>0</v>
      </c>
      <c r="AJ425" s="127">
        <v>143561.79</v>
      </c>
      <c r="AK425" s="127">
        <v>5618.78</v>
      </c>
      <c r="AL425" s="127">
        <v>0</v>
      </c>
      <c r="AM425" s="127">
        <v>228609534</v>
      </c>
    </row>
  </sheetData>
  <sortState xmlns:xlrd2="http://schemas.microsoft.com/office/spreadsheetml/2017/richdata2" ref="A3:AM423">
    <sortCondition ref="B3:B423"/>
  </sortState>
  <conditionalFormatting sqref="V2">
    <cfRule type="cellIs" dxfId="2" priority="157" stopIfTrue="1" operator="lessThan">
      <formula>0</formula>
    </cfRule>
  </conditionalFormatting>
  <conditionalFormatting sqref="S2 S424 S426:S65517">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24"/>
  <sheetViews>
    <sheetView zoomScale="90" zoomScaleNormal="90" workbookViewId="0">
      <pane xSplit="2" ySplit="2" topLeftCell="N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7" customWidth="1"/>
    <col min="2" max="2" width="32.54296875" style="8" customWidth="1"/>
    <col min="3" max="6" width="17.7265625" style="14" bestFit="1" customWidth="1"/>
    <col min="7" max="7" width="14.26953125" style="14" bestFit="1" customWidth="1"/>
    <col min="8" max="8" width="14.54296875" style="14" bestFit="1" customWidth="1"/>
    <col min="9" max="9" width="17.7265625" style="14" customWidth="1"/>
    <col min="10" max="10" width="22" style="9" customWidth="1"/>
    <col min="11" max="13" width="15" style="14" bestFit="1" customWidth="1"/>
    <col min="14" max="14" width="19.54296875" style="14" customWidth="1"/>
    <col min="15" max="15" width="15" style="14" bestFit="1" customWidth="1"/>
    <col min="16" max="17" width="17.7265625" style="14" customWidth="1"/>
    <col min="18" max="18" width="14.26953125" style="14" bestFit="1" customWidth="1"/>
    <col min="19" max="22" width="15" style="9" bestFit="1" customWidth="1"/>
    <col min="23" max="23" width="15" style="14" bestFit="1" customWidth="1"/>
    <col min="24" max="24" width="22.1796875" style="14" customWidth="1"/>
    <col min="25" max="25" width="25.1796875" style="9" customWidth="1"/>
    <col min="26" max="16384" width="9.1796875" style="8"/>
  </cols>
  <sheetData>
    <row r="1" spans="1:25" s="6" customFormat="1" x14ac:dyDescent="0.35">
      <c r="A1" s="6">
        <f>Withholding!A1</f>
        <v>1</v>
      </c>
      <c r="B1" s="109"/>
      <c r="C1" s="108" t="s">
        <v>494</v>
      </c>
      <c r="D1" s="28" t="s">
        <v>495</v>
      </c>
      <c r="E1" s="28" t="s">
        <v>496</v>
      </c>
      <c r="F1" s="84" t="s">
        <v>497</v>
      </c>
      <c r="G1" s="28" t="s">
        <v>15</v>
      </c>
      <c r="H1" s="28" t="s">
        <v>21</v>
      </c>
      <c r="I1" s="28" t="s">
        <v>24</v>
      </c>
      <c r="J1" s="98" t="s">
        <v>51</v>
      </c>
      <c r="K1" s="98" t="s">
        <v>452</v>
      </c>
      <c r="L1" s="98" t="s">
        <v>453</v>
      </c>
      <c r="M1" s="98" t="s">
        <v>454</v>
      </c>
      <c r="N1" s="98" t="s">
        <v>455</v>
      </c>
      <c r="O1" s="98" t="s">
        <v>17</v>
      </c>
      <c r="P1" s="98" t="s">
        <v>448</v>
      </c>
      <c r="Q1" s="98" t="s">
        <v>450</v>
      </c>
      <c r="R1" s="98" t="s">
        <v>13</v>
      </c>
      <c r="S1" s="98" t="s">
        <v>14</v>
      </c>
      <c r="T1" s="98" t="s">
        <v>16</v>
      </c>
      <c r="U1" s="98" t="s">
        <v>18</v>
      </c>
      <c r="V1" s="98" t="s">
        <v>19</v>
      </c>
      <c r="W1" s="98" t="s">
        <v>22</v>
      </c>
      <c r="X1" s="98" t="s">
        <v>449</v>
      </c>
      <c r="Y1" s="98" t="s">
        <v>472</v>
      </c>
    </row>
    <row r="2" spans="1:25" x14ac:dyDescent="0.35">
      <c r="A2" s="7" t="s">
        <v>28</v>
      </c>
      <c r="B2" s="12" t="s">
        <v>29</v>
      </c>
      <c r="C2" s="23">
        <v>0</v>
      </c>
      <c r="D2" s="23">
        <v>0</v>
      </c>
      <c r="E2" s="23">
        <v>0</v>
      </c>
      <c r="F2" s="23">
        <v>0</v>
      </c>
      <c r="G2" s="23">
        <v>0</v>
      </c>
      <c r="H2" s="23">
        <v>0</v>
      </c>
      <c r="I2" s="16">
        <v>0</v>
      </c>
      <c r="J2" s="23">
        <v>0</v>
      </c>
      <c r="K2" s="23">
        <v>0</v>
      </c>
      <c r="L2" s="23">
        <v>0</v>
      </c>
      <c r="M2" s="23">
        <v>0</v>
      </c>
      <c r="N2" s="23"/>
      <c r="O2" s="23">
        <v>0</v>
      </c>
      <c r="P2" s="23">
        <v>0</v>
      </c>
      <c r="Q2" s="23">
        <v>0</v>
      </c>
      <c r="R2" s="23">
        <v>0</v>
      </c>
      <c r="S2" s="23">
        <v>0</v>
      </c>
      <c r="T2" s="23">
        <v>0</v>
      </c>
      <c r="U2" s="23">
        <v>0</v>
      </c>
      <c r="V2" s="23">
        <v>0</v>
      </c>
      <c r="W2" s="23">
        <v>0</v>
      </c>
      <c r="X2" s="23">
        <v>0</v>
      </c>
      <c r="Y2" s="23">
        <v>0</v>
      </c>
    </row>
    <row r="3" spans="1:25" x14ac:dyDescent="0.35">
      <c r="A3" s="18">
        <v>7</v>
      </c>
      <c r="B3" s="19" t="s">
        <v>54</v>
      </c>
      <c r="C3" s="175">
        <v>1079339</v>
      </c>
      <c r="D3" s="175">
        <v>2010671</v>
      </c>
      <c r="E3" s="175">
        <v>1931256</v>
      </c>
      <c r="F3" s="10">
        <v>2703758</v>
      </c>
      <c r="G3" s="176">
        <v>0</v>
      </c>
      <c r="H3" s="176">
        <v>0</v>
      </c>
      <c r="I3" s="15">
        <v>0</v>
      </c>
      <c r="J3" s="175">
        <v>42563</v>
      </c>
      <c r="K3" s="175">
        <v>130764</v>
      </c>
      <c r="L3" s="175">
        <v>127182</v>
      </c>
      <c r="M3" s="10">
        <v>129651.14</v>
      </c>
      <c r="N3" s="175">
        <v>583212</v>
      </c>
      <c r="O3" s="175">
        <v>13100</v>
      </c>
      <c r="P3" s="15">
        <v>2931.58</v>
      </c>
      <c r="Q3" s="15">
        <v>0</v>
      </c>
      <c r="R3" s="10">
        <v>1609.91</v>
      </c>
      <c r="S3" s="10">
        <v>1695</v>
      </c>
      <c r="T3" s="10">
        <v>1609</v>
      </c>
      <c r="U3" s="10">
        <v>1825</v>
      </c>
      <c r="V3" s="10">
        <v>1627</v>
      </c>
      <c r="W3" s="10">
        <v>2951.94</v>
      </c>
      <c r="X3" s="15">
        <v>0</v>
      </c>
      <c r="Y3" s="177">
        <v>45829</v>
      </c>
    </row>
    <row r="4" spans="1:25" x14ac:dyDescent="0.35">
      <c r="A4" s="18">
        <v>14</v>
      </c>
      <c r="B4" s="19" t="s">
        <v>55</v>
      </c>
      <c r="C4" s="175">
        <v>688025</v>
      </c>
      <c r="D4" s="175">
        <v>1831004</v>
      </c>
      <c r="E4" s="175">
        <v>1574393</v>
      </c>
      <c r="F4" s="10">
        <v>2204150</v>
      </c>
      <c r="G4" s="176">
        <v>0</v>
      </c>
      <c r="H4" s="176">
        <v>0</v>
      </c>
      <c r="I4" s="15">
        <v>0</v>
      </c>
      <c r="J4" s="175">
        <v>75115</v>
      </c>
      <c r="K4" s="175">
        <v>203120</v>
      </c>
      <c r="L4" s="175">
        <v>197556</v>
      </c>
      <c r="M4" s="10">
        <v>201391.56</v>
      </c>
      <c r="N4" s="175">
        <v>1060318</v>
      </c>
      <c r="O4" s="175">
        <v>112890</v>
      </c>
      <c r="P4" s="15">
        <v>25263.03</v>
      </c>
      <c r="Q4" s="15">
        <v>354.37</v>
      </c>
      <c r="R4" s="10">
        <v>142183.82</v>
      </c>
      <c r="S4" s="10">
        <v>149696</v>
      </c>
      <c r="T4" s="10">
        <v>142184</v>
      </c>
      <c r="U4" s="10">
        <v>161141</v>
      </c>
      <c r="V4" s="10">
        <v>143606</v>
      </c>
      <c r="W4" s="10">
        <v>260809.94</v>
      </c>
      <c r="X4" s="15">
        <v>14193</v>
      </c>
      <c r="Y4" s="177">
        <v>76821</v>
      </c>
    </row>
    <row r="5" spans="1:25" ht="18" customHeight="1" x14ac:dyDescent="0.35">
      <c r="A5" s="18">
        <v>63</v>
      </c>
      <c r="B5" s="19" t="s">
        <v>56</v>
      </c>
      <c r="C5" s="175">
        <v>393715</v>
      </c>
      <c r="D5" s="175">
        <v>653709</v>
      </c>
      <c r="E5" s="175">
        <v>654640</v>
      </c>
      <c r="F5" s="10">
        <v>916496</v>
      </c>
      <c r="G5" s="176">
        <v>0</v>
      </c>
      <c r="H5" s="176">
        <v>0</v>
      </c>
      <c r="I5" s="15">
        <v>0</v>
      </c>
      <c r="J5" s="175">
        <v>0</v>
      </c>
      <c r="K5" s="175">
        <v>0</v>
      </c>
      <c r="L5" s="175">
        <v>0</v>
      </c>
      <c r="M5" s="10">
        <v>0</v>
      </c>
      <c r="N5" s="175">
        <v>300510</v>
      </c>
      <c r="O5" s="175">
        <v>5630</v>
      </c>
      <c r="P5" s="15">
        <v>1259.9100000000001</v>
      </c>
      <c r="Q5" s="15">
        <v>141.47</v>
      </c>
      <c r="R5" s="10">
        <v>28353.11</v>
      </c>
      <c r="S5" s="10">
        <v>29851</v>
      </c>
      <c r="T5" s="10">
        <v>28353</v>
      </c>
      <c r="U5" s="10">
        <v>32134</v>
      </c>
      <c r="V5" s="10">
        <v>28637</v>
      </c>
      <c r="W5" s="10">
        <v>52008.99</v>
      </c>
      <c r="X5" s="15">
        <v>0</v>
      </c>
      <c r="Y5" s="177">
        <v>21417</v>
      </c>
    </row>
    <row r="6" spans="1:25" x14ac:dyDescent="0.35">
      <c r="A6" s="18">
        <v>70</v>
      </c>
      <c r="B6" s="19" t="s">
        <v>57</v>
      </c>
      <c r="C6" s="175">
        <v>724537</v>
      </c>
      <c r="D6" s="175">
        <v>1193079</v>
      </c>
      <c r="E6" s="175">
        <v>1198510</v>
      </c>
      <c r="F6" s="10">
        <v>1677915</v>
      </c>
      <c r="G6" s="176">
        <v>0</v>
      </c>
      <c r="H6" s="176">
        <v>0</v>
      </c>
      <c r="I6" s="15">
        <v>0</v>
      </c>
      <c r="J6" s="175">
        <v>37263</v>
      </c>
      <c r="K6" s="175">
        <v>79330</v>
      </c>
      <c r="L6" s="175">
        <v>77158</v>
      </c>
      <c r="M6" s="10">
        <v>78654.27</v>
      </c>
      <c r="N6" s="175">
        <v>518658</v>
      </c>
      <c r="O6" s="175">
        <v>5290</v>
      </c>
      <c r="P6" s="15">
        <v>1183.82</v>
      </c>
      <c r="Q6" s="15">
        <v>0</v>
      </c>
      <c r="R6" s="10">
        <v>48002.9</v>
      </c>
      <c r="S6" s="10">
        <v>50539</v>
      </c>
      <c r="T6" s="10">
        <v>48003</v>
      </c>
      <c r="U6" s="10">
        <v>54402</v>
      </c>
      <c r="V6" s="10">
        <v>48484</v>
      </c>
      <c r="W6" s="10">
        <v>88052.29</v>
      </c>
      <c r="X6" s="15">
        <v>0</v>
      </c>
      <c r="Y6" s="177">
        <v>41882</v>
      </c>
    </row>
    <row r="7" spans="1:25" x14ac:dyDescent="0.35">
      <c r="A7" s="18">
        <v>84</v>
      </c>
      <c r="B7" s="19" t="s">
        <v>58</v>
      </c>
      <c r="C7" s="175">
        <v>158370</v>
      </c>
      <c r="D7" s="175">
        <v>375471</v>
      </c>
      <c r="E7" s="175">
        <v>333651</v>
      </c>
      <c r="F7" s="10">
        <v>467111</v>
      </c>
      <c r="G7" s="176">
        <v>0</v>
      </c>
      <c r="H7" s="176">
        <v>0</v>
      </c>
      <c r="I7" s="15">
        <v>0</v>
      </c>
      <c r="J7" s="175">
        <v>0</v>
      </c>
      <c r="K7" s="175">
        <v>23537</v>
      </c>
      <c r="L7" s="175">
        <v>22893</v>
      </c>
      <c r="M7" s="10">
        <v>23337.49</v>
      </c>
      <c r="N7" s="175">
        <v>168434</v>
      </c>
      <c r="O7" s="175">
        <v>25335</v>
      </c>
      <c r="P7" s="15">
        <v>5620.35</v>
      </c>
      <c r="Q7" s="15">
        <v>49372.88</v>
      </c>
      <c r="R7" s="10">
        <v>14591.96</v>
      </c>
      <c r="S7" s="10">
        <v>13182</v>
      </c>
      <c r="T7" s="10">
        <v>13501</v>
      </c>
      <c r="U7" s="10">
        <v>15303</v>
      </c>
      <c r="V7" s="10">
        <v>13636</v>
      </c>
      <c r="W7" s="10">
        <v>24765.52</v>
      </c>
      <c r="X7" s="15">
        <v>0</v>
      </c>
      <c r="Y7" s="177">
        <v>12387</v>
      </c>
    </row>
    <row r="8" spans="1:25" x14ac:dyDescent="0.35">
      <c r="A8" s="18">
        <v>91</v>
      </c>
      <c r="B8" s="19" t="s">
        <v>59</v>
      </c>
      <c r="C8" s="175">
        <v>603907</v>
      </c>
      <c r="D8" s="175">
        <v>1165068</v>
      </c>
      <c r="E8" s="175">
        <v>1105609</v>
      </c>
      <c r="F8" s="10">
        <v>1547853</v>
      </c>
      <c r="G8" s="176">
        <v>0</v>
      </c>
      <c r="H8" s="176">
        <v>0</v>
      </c>
      <c r="I8" s="15">
        <v>0</v>
      </c>
      <c r="J8" s="175">
        <v>28590</v>
      </c>
      <c r="K8" s="175">
        <v>83689</v>
      </c>
      <c r="L8" s="175">
        <v>81397</v>
      </c>
      <c r="M8" s="10">
        <v>82976.17</v>
      </c>
      <c r="N8" s="175">
        <v>388066</v>
      </c>
      <c r="O8" s="175">
        <v>30990</v>
      </c>
      <c r="P8" s="15">
        <v>6935.08</v>
      </c>
      <c r="Q8" s="15">
        <v>166014.01</v>
      </c>
      <c r="R8" s="10">
        <v>42304.45</v>
      </c>
      <c r="S8" s="10">
        <v>40600</v>
      </c>
      <c r="T8" s="10">
        <v>40335</v>
      </c>
      <c r="U8" s="10">
        <v>45711</v>
      </c>
      <c r="V8" s="10">
        <v>40739</v>
      </c>
      <c r="W8" s="10">
        <v>73985.56</v>
      </c>
      <c r="X8" s="15">
        <v>0</v>
      </c>
      <c r="Y8" s="177">
        <v>33986</v>
      </c>
    </row>
    <row r="9" spans="1:25" x14ac:dyDescent="0.35">
      <c r="A9" s="18">
        <v>105</v>
      </c>
      <c r="B9" s="19" t="s">
        <v>60</v>
      </c>
      <c r="C9" s="175">
        <v>500021</v>
      </c>
      <c r="D9" s="175">
        <v>926333</v>
      </c>
      <c r="E9" s="175">
        <v>891471</v>
      </c>
      <c r="F9" s="10">
        <v>1248059</v>
      </c>
      <c r="G9" s="176">
        <v>0</v>
      </c>
      <c r="H9" s="176">
        <v>0</v>
      </c>
      <c r="I9" s="15">
        <v>0</v>
      </c>
      <c r="J9" s="175">
        <v>23450</v>
      </c>
      <c r="K9" s="175">
        <v>49690</v>
      </c>
      <c r="L9" s="175">
        <v>48330</v>
      </c>
      <c r="M9" s="10">
        <v>49266.9</v>
      </c>
      <c r="N9" s="175">
        <v>327964</v>
      </c>
      <c r="O9" s="175">
        <v>18160</v>
      </c>
      <c r="P9" s="15">
        <v>4063.93</v>
      </c>
      <c r="Q9" s="15">
        <v>55233.32</v>
      </c>
      <c r="R9" s="10">
        <v>28096.47</v>
      </c>
      <c r="S9" s="10">
        <v>28669</v>
      </c>
      <c r="T9" s="10">
        <v>27640</v>
      </c>
      <c r="U9" s="10">
        <v>31327</v>
      </c>
      <c r="V9" s="10">
        <v>27917</v>
      </c>
      <c r="W9" s="10">
        <v>50701.02</v>
      </c>
      <c r="X9" s="15">
        <v>25519</v>
      </c>
      <c r="Y9" s="177">
        <v>28541</v>
      </c>
    </row>
    <row r="10" spans="1:25" x14ac:dyDescent="0.35">
      <c r="A10" s="18">
        <v>112</v>
      </c>
      <c r="B10" s="19" t="s">
        <v>61</v>
      </c>
      <c r="C10" s="175">
        <v>1861406</v>
      </c>
      <c r="D10" s="175">
        <v>3028244</v>
      </c>
      <c r="E10" s="175">
        <v>3056031</v>
      </c>
      <c r="F10" s="10">
        <v>4278444</v>
      </c>
      <c r="G10" s="176">
        <v>0</v>
      </c>
      <c r="H10" s="176">
        <v>0</v>
      </c>
      <c r="I10" s="15">
        <v>0</v>
      </c>
      <c r="J10" s="175">
        <v>0</v>
      </c>
      <c r="K10" s="175">
        <v>193530</v>
      </c>
      <c r="L10" s="175">
        <v>188230</v>
      </c>
      <c r="M10" s="10">
        <v>191883.77</v>
      </c>
      <c r="N10" s="175">
        <v>1196846</v>
      </c>
      <c r="O10" s="175">
        <v>39065</v>
      </c>
      <c r="P10" s="15">
        <v>8742.14</v>
      </c>
      <c r="Q10" s="15">
        <v>0</v>
      </c>
      <c r="R10" s="10">
        <v>153338.72</v>
      </c>
      <c r="S10" s="10">
        <v>161536</v>
      </c>
      <c r="T10" s="10">
        <v>153386</v>
      </c>
      <c r="U10" s="10">
        <v>173837</v>
      </c>
      <c r="V10" s="10">
        <v>154316</v>
      </c>
      <c r="W10" s="10">
        <v>281141.53999999998</v>
      </c>
      <c r="X10" s="15">
        <v>63411</v>
      </c>
      <c r="Y10" s="177">
        <v>99826</v>
      </c>
    </row>
    <row r="11" spans="1:25" x14ac:dyDescent="0.35">
      <c r="A11" s="18">
        <v>119</v>
      </c>
      <c r="B11" s="19" t="s">
        <v>62</v>
      </c>
      <c r="C11" s="175">
        <v>1254883</v>
      </c>
      <c r="D11" s="175">
        <v>2355115</v>
      </c>
      <c r="E11" s="175">
        <v>2256249</v>
      </c>
      <c r="F11" s="10">
        <v>3158747</v>
      </c>
      <c r="G11" s="176">
        <v>0</v>
      </c>
      <c r="H11" s="176">
        <v>0</v>
      </c>
      <c r="I11" s="15">
        <v>0</v>
      </c>
      <c r="J11" s="175">
        <v>0</v>
      </c>
      <c r="K11" s="175">
        <v>127277</v>
      </c>
      <c r="L11" s="175">
        <v>123791</v>
      </c>
      <c r="M11" s="10">
        <v>126193.22</v>
      </c>
      <c r="N11" s="175">
        <v>1072932</v>
      </c>
      <c r="O11" s="175">
        <v>68165</v>
      </c>
      <c r="P11" s="15">
        <v>15254.27</v>
      </c>
      <c r="Q11" s="15">
        <v>0</v>
      </c>
      <c r="R11" s="10">
        <v>103946</v>
      </c>
      <c r="S11" s="10">
        <v>115542</v>
      </c>
      <c r="T11" s="10">
        <v>109744</v>
      </c>
      <c r="U11" s="10">
        <v>111755</v>
      </c>
      <c r="V11" s="10">
        <v>107757</v>
      </c>
      <c r="W11" s="10">
        <v>195702.2</v>
      </c>
      <c r="X11" s="15">
        <v>0</v>
      </c>
      <c r="Y11" s="177">
        <v>91568</v>
      </c>
    </row>
    <row r="12" spans="1:25" x14ac:dyDescent="0.35">
      <c r="A12" s="18">
        <v>140</v>
      </c>
      <c r="B12" s="19" t="s">
        <v>63</v>
      </c>
      <c r="C12" s="175">
        <v>2337161</v>
      </c>
      <c r="D12" s="175">
        <v>4117284</v>
      </c>
      <c r="E12" s="175">
        <v>4034028</v>
      </c>
      <c r="F12" s="10">
        <v>5647640</v>
      </c>
      <c r="G12" s="176">
        <v>0</v>
      </c>
      <c r="H12" s="176">
        <v>0</v>
      </c>
      <c r="I12" s="15">
        <v>0</v>
      </c>
      <c r="J12" s="175">
        <v>116447</v>
      </c>
      <c r="K12" s="175">
        <v>288552</v>
      </c>
      <c r="L12" s="175">
        <v>280648</v>
      </c>
      <c r="M12" s="10">
        <v>286097.69</v>
      </c>
      <c r="N12" s="175">
        <v>1558942</v>
      </c>
      <c r="O12" s="175">
        <v>115645</v>
      </c>
      <c r="P12" s="15">
        <v>25879.55</v>
      </c>
      <c r="Q12" s="15">
        <v>0</v>
      </c>
      <c r="R12" s="10">
        <v>170101.34</v>
      </c>
      <c r="S12" s="10">
        <v>179089</v>
      </c>
      <c r="T12" s="10">
        <v>170101</v>
      </c>
      <c r="U12" s="10">
        <v>192783</v>
      </c>
      <c r="V12" s="10">
        <v>171802</v>
      </c>
      <c r="W12" s="10">
        <v>312016.94</v>
      </c>
      <c r="X12" s="15">
        <v>0</v>
      </c>
      <c r="Y12" s="177">
        <v>137578</v>
      </c>
    </row>
    <row r="13" spans="1:25" x14ac:dyDescent="0.35">
      <c r="A13" s="18">
        <v>147</v>
      </c>
      <c r="B13" s="19" t="s">
        <v>64</v>
      </c>
      <c r="C13" s="175">
        <v>14359020</v>
      </c>
      <c r="D13" s="175">
        <v>25010230</v>
      </c>
      <c r="E13" s="175">
        <v>24605781</v>
      </c>
      <c r="F13" s="10">
        <v>34448093</v>
      </c>
      <c r="G13" s="176">
        <v>0</v>
      </c>
      <c r="H13" s="176">
        <v>0</v>
      </c>
      <c r="I13" s="15">
        <v>0</v>
      </c>
      <c r="J13" s="175">
        <v>0</v>
      </c>
      <c r="K13" s="175">
        <v>591052</v>
      </c>
      <c r="L13" s="175">
        <v>641930</v>
      </c>
      <c r="M13" s="10">
        <v>619732.34</v>
      </c>
      <c r="N13" s="175">
        <v>10465910</v>
      </c>
      <c r="O13" s="175">
        <v>65315</v>
      </c>
      <c r="P13" s="15">
        <v>14616.48</v>
      </c>
      <c r="Q13" s="15">
        <v>0</v>
      </c>
      <c r="R13" s="10">
        <v>1312429</v>
      </c>
      <c r="S13" s="10">
        <v>1457627</v>
      </c>
      <c r="T13" s="10">
        <v>1385028</v>
      </c>
      <c r="U13" s="10">
        <v>1569700</v>
      </c>
      <c r="V13" s="10">
        <v>1398878</v>
      </c>
      <c r="W13" s="10">
        <v>2540562.69</v>
      </c>
      <c r="X13" s="15">
        <v>136568</v>
      </c>
      <c r="Y13" s="177">
        <v>865173</v>
      </c>
    </row>
    <row r="14" spans="1:25" x14ac:dyDescent="0.35">
      <c r="A14" s="18">
        <v>154</v>
      </c>
      <c r="B14" s="19" t="s">
        <v>65</v>
      </c>
      <c r="C14" s="175">
        <v>1741616</v>
      </c>
      <c r="D14" s="175">
        <v>3223589</v>
      </c>
      <c r="E14" s="175">
        <v>3103253</v>
      </c>
      <c r="F14" s="10">
        <v>4344555</v>
      </c>
      <c r="G14" s="176">
        <v>0</v>
      </c>
      <c r="H14" s="176">
        <v>0</v>
      </c>
      <c r="I14" s="15">
        <v>0</v>
      </c>
      <c r="J14" s="175">
        <v>67191</v>
      </c>
      <c r="K14" s="175">
        <v>230144</v>
      </c>
      <c r="L14" s="175">
        <v>223840</v>
      </c>
      <c r="M14" s="10">
        <v>228186.97</v>
      </c>
      <c r="N14" s="175">
        <v>930468</v>
      </c>
      <c r="O14" s="175">
        <v>36260</v>
      </c>
      <c r="P14" s="15">
        <v>8114.42</v>
      </c>
      <c r="Q14" s="15">
        <v>0</v>
      </c>
      <c r="R14" s="10">
        <v>91579.3</v>
      </c>
      <c r="S14" s="10">
        <v>96418</v>
      </c>
      <c r="T14" s="10">
        <v>91580</v>
      </c>
      <c r="U14" s="10">
        <v>103789</v>
      </c>
      <c r="V14" s="10">
        <v>92495</v>
      </c>
      <c r="W14" s="10">
        <v>167983.74</v>
      </c>
      <c r="X14" s="15">
        <v>18878</v>
      </c>
      <c r="Y14" s="177">
        <v>74779</v>
      </c>
    </row>
    <row r="15" spans="1:25" x14ac:dyDescent="0.35">
      <c r="A15" s="18">
        <v>161</v>
      </c>
      <c r="B15" s="19" t="s">
        <v>66</v>
      </c>
      <c r="C15" s="175">
        <v>324229</v>
      </c>
      <c r="D15" s="175">
        <v>485880</v>
      </c>
      <c r="E15" s="175">
        <v>506318</v>
      </c>
      <c r="F15" s="10">
        <v>708846</v>
      </c>
      <c r="G15" s="176">
        <v>0</v>
      </c>
      <c r="H15" s="176">
        <v>0</v>
      </c>
      <c r="I15" s="15">
        <v>0</v>
      </c>
      <c r="J15" s="175">
        <v>0</v>
      </c>
      <c r="K15" s="175">
        <v>26153</v>
      </c>
      <c r="L15" s="175">
        <v>25437</v>
      </c>
      <c r="M15" s="10">
        <v>25929.43</v>
      </c>
      <c r="N15" s="175">
        <v>203308</v>
      </c>
      <c r="O15" s="175">
        <v>6600</v>
      </c>
      <c r="P15" s="15">
        <v>1476.98</v>
      </c>
      <c r="Q15" s="15">
        <v>67706.33</v>
      </c>
      <c r="R15" s="10">
        <v>16990.07</v>
      </c>
      <c r="S15" s="10">
        <v>18258</v>
      </c>
      <c r="T15" s="10">
        <v>17175</v>
      </c>
      <c r="U15" s="10">
        <v>19424</v>
      </c>
      <c r="V15" s="10">
        <v>17337</v>
      </c>
      <c r="W15" s="10">
        <v>31484.39</v>
      </c>
      <c r="X15" s="15">
        <v>0</v>
      </c>
      <c r="Y15" s="177">
        <v>15836</v>
      </c>
    </row>
    <row r="16" spans="1:25" x14ac:dyDescent="0.35">
      <c r="A16" s="18">
        <v>2450</v>
      </c>
      <c r="B16" s="19" t="s">
        <v>67</v>
      </c>
      <c r="C16" s="175">
        <v>1016261</v>
      </c>
      <c r="D16" s="175">
        <v>1389644</v>
      </c>
      <c r="E16" s="175">
        <v>1503691</v>
      </c>
      <c r="F16" s="10">
        <v>2105167</v>
      </c>
      <c r="G16" s="176">
        <v>0</v>
      </c>
      <c r="H16" s="176">
        <v>0</v>
      </c>
      <c r="I16" s="15">
        <v>0</v>
      </c>
      <c r="J16" s="175">
        <v>0</v>
      </c>
      <c r="K16" s="175">
        <v>0</v>
      </c>
      <c r="L16" s="175">
        <v>0</v>
      </c>
      <c r="M16" s="10">
        <v>0</v>
      </c>
      <c r="N16" s="175">
        <v>1437996</v>
      </c>
      <c r="O16" s="175">
        <v>30880</v>
      </c>
      <c r="P16" s="15">
        <v>6910.46</v>
      </c>
      <c r="Q16" s="15">
        <v>0</v>
      </c>
      <c r="R16" s="10">
        <v>104141.69</v>
      </c>
      <c r="S16" s="10">
        <v>109644</v>
      </c>
      <c r="T16" s="10">
        <v>104142</v>
      </c>
      <c r="U16" s="10">
        <v>118027</v>
      </c>
      <c r="V16" s="10">
        <v>105184</v>
      </c>
      <c r="W16" s="10">
        <v>191027.29</v>
      </c>
      <c r="X16" s="15">
        <v>41939</v>
      </c>
      <c r="Y16" s="177">
        <v>126824</v>
      </c>
    </row>
    <row r="17" spans="1:25" x14ac:dyDescent="0.35">
      <c r="A17" s="18">
        <v>170</v>
      </c>
      <c r="B17" s="19" t="s">
        <v>68</v>
      </c>
      <c r="C17" s="175">
        <v>2691012</v>
      </c>
      <c r="D17" s="175">
        <v>4668910</v>
      </c>
      <c r="E17" s="175">
        <v>4599951</v>
      </c>
      <c r="F17" s="10">
        <v>6439931</v>
      </c>
      <c r="G17" s="176">
        <v>0</v>
      </c>
      <c r="H17" s="176">
        <v>0</v>
      </c>
      <c r="I17" s="15">
        <v>0</v>
      </c>
      <c r="J17" s="175">
        <v>107506</v>
      </c>
      <c r="K17" s="175">
        <v>297269</v>
      </c>
      <c r="L17" s="175">
        <v>289129</v>
      </c>
      <c r="M17" s="10">
        <v>294739.5</v>
      </c>
      <c r="N17" s="175">
        <v>1433544</v>
      </c>
      <c r="O17" s="175">
        <v>183065</v>
      </c>
      <c r="P17" s="15">
        <v>40967.1</v>
      </c>
      <c r="Q17" s="15">
        <v>214763.84</v>
      </c>
      <c r="R17" s="10">
        <v>128863.57</v>
      </c>
      <c r="S17" s="10">
        <v>119199</v>
      </c>
      <c r="T17" s="10">
        <v>120627</v>
      </c>
      <c r="U17" s="10">
        <v>95452</v>
      </c>
      <c r="V17" s="10">
        <v>111752</v>
      </c>
      <c r="W17" s="10">
        <v>202958.06</v>
      </c>
      <c r="X17" s="15">
        <v>31335</v>
      </c>
      <c r="Y17" s="177">
        <v>121969</v>
      </c>
    </row>
    <row r="18" spans="1:25" x14ac:dyDescent="0.35">
      <c r="A18" s="18">
        <v>182</v>
      </c>
      <c r="B18" s="19" t="s">
        <v>69</v>
      </c>
      <c r="C18" s="175">
        <v>1319528</v>
      </c>
      <c r="D18" s="175">
        <v>2550674</v>
      </c>
      <c r="E18" s="175">
        <v>2418876</v>
      </c>
      <c r="F18" s="10">
        <v>3386427</v>
      </c>
      <c r="G18" s="176">
        <v>0</v>
      </c>
      <c r="H18" s="176">
        <v>0</v>
      </c>
      <c r="I18" s="15">
        <v>0</v>
      </c>
      <c r="J18" s="175">
        <v>0</v>
      </c>
      <c r="K18" s="175">
        <v>0</v>
      </c>
      <c r="L18" s="175">
        <v>0</v>
      </c>
      <c r="M18" s="10">
        <v>0</v>
      </c>
      <c r="N18" s="175">
        <v>1587138</v>
      </c>
      <c r="O18" s="175">
        <v>31475</v>
      </c>
      <c r="P18" s="15">
        <v>7043.62</v>
      </c>
      <c r="Q18" s="15">
        <v>0</v>
      </c>
      <c r="R18" s="10">
        <v>201599.96</v>
      </c>
      <c r="S18" s="10">
        <v>212251</v>
      </c>
      <c r="T18" s="10">
        <v>200138</v>
      </c>
      <c r="U18" s="10">
        <v>227925</v>
      </c>
      <c r="V18" s="10">
        <v>203124</v>
      </c>
      <c r="W18" s="10">
        <v>368902.84</v>
      </c>
      <c r="X18" s="15">
        <v>0</v>
      </c>
      <c r="Y18" s="177">
        <v>131180</v>
      </c>
    </row>
    <row r="19" spans="1:25" x14ac:dyDescent="0.35">
      <c r="A19" s="18">
        <v>196</v>
      </c>
      <c r="B19" s="19" t="s">
        <v>70</v>
      </c>
      <c r="C19" s="175">
        <v>364072</v>
      </c>
      <c r="D19" s="175">
        <v>973779</v>
      </c>
      <c r="E19" s="175">
        <v>836157</v>
      </c>
      <c r="F19" s="10">
        <v>1170619</v>
      </c>
      <c r="G19" s="176">
        <v>0</v>
      </c>
      <c r="H19" s="176">
        <v>0</v>
      </c>
      <c r="I19" s="15">
        <v>0</v>
      </c>
      <c r="J19" s="175">
        <v>0</v>
      </c>
      <c r="K19" s="175">
        <v>0</v>
      </c>
      <c r="L19" s="175">
        <v>58468</v>
      </c>
      <c r="M19" s="10">
        <v>29387.35</v>
      </c>
      <c r="N19" s="175">
        <v>306446</v>
      </c>
      <c r="O19" s="175">
        <v>23755</v>
      </c>
      <c r="P19" s="15">
        <v>5316</v>
      </c>
      <c r="Q19" s="15">
        <v>322152.49</v>
      </c>
      <c r="R19" s="10">
        <v>62.19</v>
      </c>
      <c r="S19" s="10">
        <v>66</v>
      </c>
      <c r="T19" s="10">
        <v>62</v>
      </c>
      <c r="U19" s="10">
        <v>70</v>
      </c>
      <c r="V19" s="10">
        <v>63</v>
      </c>
      <c r="W19" s="10">
        <v>114</v>
      </c>
      <c r="X19" s="15">
        <v>0</v>
      </c>
      <c r="Y19" s="177">
        <v>49368</v>
      </c>
    </row>
    <row r="20" spans="1:25" x14ac:dyDescent="0.35">
      <c r="A20" s="18">
        <v>203</v>
      </c>
      <c r="B20" s="19" t="s">
        <v>71</v>
      </c>
      <c r="C20" s="175">
        <v>843509</v>
      </c>
      <c r="D20" s="175">
        <v>1563972</v>
      </c>
      <c r="E20" s="175">
        <v>1504676</v>
      </c>
      <c r="F20" s="10">
        <v>2106545</v>
      </c>
      <c r="G20" s="176">
        <v>0</v>
      </c>
      <c r="H20" s="176">
        <v>0</v>
      </c>
      <c r="I20" s="15">
        <v>0</v>
      </c>
      <c r="J20" s="175">
        <v>0</v>
      </c>
      <c r="K20" s="175">
        <v>58408</v>
      </c>
      <c r="L20" s="175">
        <v>56808</v>
      </c>
      <c r="M20" s="10">
        <v>57910.720000000001</v>
      </c>
      <c r="N20" s="175">
        <v>564662</v>
      </c>
      <c r="O20" s="175">
        <v>41060</v>
      </c>
      <c r="P20" s="15">
        <v>9188.59</v>
      </c>
      <c r="Q20" s="15">
        <v>154910.85</v>
      </c>
      <c r="R20" s="10">
        <v>34169.269999999997</v>
      </c>
      <c r="S20" s="10">
        <v>35975</v>
      </c>
      <c r="T20" s="10">
        <v>34169</v>
      </c>
      <c r="U20" s="10">
        <v>22724</v>
      </c>
      <c r="V20" s="10">
        <v>30602</v>
      </c>
      <c r="W20" s="10">
        <v>55575.92</v>
      </c>
      <c r="X20" s="15">
        <v>15186</v>
      </c>
      <c r="Y20" s="177">
        <v>51138</v>
      </c>
    </row>
    <row r="21" spans="1:25" x14ac:dyDescent="0.35">
      <c r="A21" s="18">
        <v>217</v>
      </c>
      <c r="B21" s="19" t="s">
        <v>72</v>
      </c>
      <c r="C21" s="175">
        <v>648106</v>
      </c>
      <c r="D21" s="175">
        <v>1175866</v>
      </c>
      <c r="E21" s="175">
        <v>1139983</v>
      </c>
      <c r="F21" s="10">
        <v>1595975</v>
      </c>
      <c r="G21" s="176">
        <v>0</v>
      </c>
      <c r="H21" s="176">
        <v>0</v>
      </c>
      <c r="I21" s="15">
        <v>0</v>
      </c>
      <c r="J21" s="175">
        <v>32123</v>
      </c>
      <c r="K21" s="175">
        <v>75843</v>
      </c>
      <c r="L21" s="175">
        <v>73765</v>
      </c>
      <c r="M21" s="10">
        <v>75198.34</v>
      </c>
      <c r="N21" s="175">
        <v>429618</v>
      </c>
      <c r="O21" s="175">
        <v>40765</v>
      </c>
      <c r="P21" s="15">
        <v>9122.57</v>
      </c>
      <c r="Q21" s="15">
        <v>36700.58</v>
      </c>
      <c r="R21" s="10">
        <v>34307.730000000003</v>
      </c>
      <c r="S21" s="10">
        <v>36121</v>
      </c>
      <c r="T21" s="10">
        <v>34308</v>
      </c>
      <c r="U21" s="10">
        <v>38881</v>
      </c>
      <c r="V21" s="10">
        <v>34650</v>
      </c>
      <c r="W21" s="10">
        <v>62930.78</v>
      </c>
      <c r="X21" s="15">
        <v>0</v>
      </c>
      <c r="Y21" s="177">
        <v>61393</v>
      </c>
    </row>
    <row r="22" spans="1:25" x14ac:dyDescent="0.35">
      <c r="A22" s="18">
        <v>231</v>
      </c>
      <c r="B22" s="19" t="s">
        <v>73</v>
      </c>
      <c r="C22" s="175">
        <v>1934717</v>
      </c>
      <c r="D22" s="175">
        <v>3108332</v>
      </c>
      <c r="E22" s="175">
        <v>3151906</v>
      </c>
      <c r="F22" s="10">
        <v>4412668</v>
      </c>
      <c r="G22" s="176">
        <v>0</v>
      </c>
      <c r="H22" s="176">
        <v>0</v>
      </c>
      <c r="I22" s="15">
        <v>0</v>
      </c>
      <c r="J22" s="175">
        <v>0</v>
      </c>
      <c r="K22" s="175">
        <v>0</v>
      </c>
      <c r="L22" s="175">
        <v>0</v>
      </c>
      <c r="M22" s="10">
        <v>0</v>
      </c>
      <c r="N22" s="175">
        <v>1202782</v>
      </c>
      <c r="O22" s="175">
        <v>58850</v>
      </c>
      <c r="P22" s="15">
        <v>13169.71</v>
      </c>
      <c r="Q22" s="15">
        <v>0</v>
      </c>
      <c r="R22" s="10">
        <v>135558.9</v>
      </c>
      <c r="S22" s="10">
        <v>140371</v>
      </c>
      <c r="T22" s="10">
        <v>134384</v>
      </c>
      <c r="U22" s="10">
        <v>152302</v>
      </c>
      <c r="V22" s="10">
        <v>135729</v>
      </c>
      <c r="W22" s="10">
        <v>246501.22</v>
      </c>
      <c r="X22" s="15">
        <v>0</v>
      </c>
      <c r="Y22" s="177">
        <v>90297</v>
      </c>
    </row>
    <row r="23" spans="1:25" x14ac:dyDescent="0.35">
      <c r="A23" s="18">
        <v>245</v>
      </c>
      <c r="B23" s="19" t="s">
        <v>74</v>
      </c>
      <c r="C23" s="175">
        <v>675780</v>
      </c>
      <c r="D23" s="175">
        <v>1370454</v>
      </c>
      <c r="E23" s="175">
        <v>1278896</v>
      </c>
      <c r="F23" s="10">
        <v>1790455</v>
      </c>
      <c r="G23" s="176">
        <v>0</v>
      </c>
      <c r="H23" s="176">
        <v>0</v>
      </c>
      <c r="I23" s="15">
        <v>0</v>
      </c>
      <c r="J23" s="175">
        <v>0</v>
      </c>
      <c r="K23" s="175">
        <v>0</v>
      </c>
      <c r="L23" s="175">
        <v>0</v>
      </c>
      <c r="M23" s="10">
        <v>0</v>
      </c>
      <c r="N23" s="175">
        <v>455588</v>
      </c>
      <c r="O23" s="175">
        <v>18690</v>
      </c>
      <c r="P23" s="15">
        <v>4182.53</v>
      </c>
      <c r="Q23" s="15">
        <v>0</v>
      </c>
      <c r="R23" s="10">
        <v>43206.15</v>
      </c>
      <c r="S23" s="10">
        <v>45490</v>
      </c>
      <c r="T23" s="10">
        <v>43206</v>
      </c>
      <c r="U23" s="10">
        <v>48967</v>
      </c>
      <c r="V23" s="10">
        <v>43636</v>
      </c>
      <c r="W23" s="10">
        <v>79254.460000000006</v>
      </c>
      <c r="X23" s="15">
        <v>5038</v>
      </c>
      <c r="Y23" s="177">
        <v>44786</v>
      </c>
    </row>
    <row r="24" spans="1:25" x14ac:dyDescent="0.35">
      <c r="A24" s="18">
        <v>280</v>
      </c>
      <c r="B24" s="19" t="s">
        <v>75</v>
      </c>
      <c r="C24" s="175">
        <v>2872269</v>
      </c>
      <c r="D24" s="175">
        <v>4878100</v>
      </c>
      <c r="E24" s="175">
        <v>4843981</v>
      </c>
      <c r="F24" s="10">
        <v>6781573</v>
      </c>
      <c r="G24" s="176">
        <v>0</v>
      </c>
      <c r="H24" s="176">
        <v>0</v>
      </c>
      <c r="I24" s="15">
        <v>0</v>
      </c>
      <c r="J24" s="175">
        <v>154727</v>
      </c>
      <c r="K24" s="175">
        <v>0</v>
      </c>
      <c r="L24" s="175">
        <v>0</v>
      </c>
      <c r="M24" s="10">
        <v>0</v>
      </c>
      <c r="N24" s="175">
        <v>2089472</v>
      </c>
      <c r="O24" s="175">
        <v>30250</v>
      </c>
      <c r="P24" s="15">
        <v>6769.48</v>
      </c>
      <c r="Q24" s="15">
        <v>0</v>
      </c>
      <c r="R24" s="10">
        <v>241396.71</v>
      </c>
      <c r="S24" s="10">
        <v>252835</v>
      </c>
      <c r="T24" s="10">
        <v>240739</v>
      </c>
      <c r="U24" s="10">
        <v>272838</v>
      </c>
      <c r="V24" s="10">
        <v>243146</v>
      </c>
      <c r="W24" s="10">
        <v>441589.43</v>
      </c>
      <c r="X24" s="15">
        <v>14967</v>
      </c>
      <c r="Y24" s="177">
        <v>193753</v>
      </c>
    </row>
    <row r="25" spans="1:25" x14ac:dyDescent="0.35">
      <c r="A25" s="18">
        <v>287</v>
      </c>
      <c r="B25" s="19" t="s">
        <v>76</v>
      </c>
      <c r="C25" s="175">
        <v>433770</v>
      </c>
      <c r="D25" s="175">
        <v>807415</v>
      </c>
      <c r="E25" s="175">
        <v>775741</v>
      </c>
      <c r="F25" s="10">
        <v>1086036</v>
      </c>
      <c r="G25" s="176">
        <v>0</v>
      </c>
      <c r="H25" s="176">
        <v>0</v>
      </c>
      <c r="I25" s="15">
        <v>0</v>
      </c>
      <c r="J25" s="175">
        <v>0</v>
      </c>
      <c r="K25" s="175">
        <v>22666</v>
      </c>
      <c r="L25" s="175">
        <v>22044</v>
      </c>
      <c r="M25" s="10">
        <v>22473.5</v>
      </c>
      <c r="N25" s="175">
        <v>308672</v>
      </c>
      <c r="O25" s="175">
        <v>7225</v>
      </c>
      <c r="P25" s="15">
        <v>1616.84</v>
      </c>
      <c r="Q25" s="15">
        <v>0</v>
      </c>
      <c r="R25" s="10">
        <v>24099.39</v>
      </c>
      <c r="S25" s="10">
        <v>25373</v>
      </c>
      <c r="T25" s="10">
        <v>24099</v>
      </c>
      <c r="U25" s="10">
        <v>27313</v>
      </c>
      <c r="V25" s="10">
        <v>24340</v>
      </c>
      <c r="W25" s="10">
        <v>44206.14</v>
      </c>
      <c r="X25" s="15">
        <v>0</v>
      </c>
      <c r="Y25" s="177">
        <v>23913</v>
      </c>
    </row>
    <row r="26" spans="1:25" x14ac:dyDescent="0.35">
      <c r="A26" s="18">
        <v>308</v>
      </c>
      <c r="B26" s="19" t="s">
        <v>77</v>
      </c>
      <c r="C26" s="175">
        <v>1813653</v>
      </c>
      <c r="D26" s="175">
        <v>2984322</v>
      </c>
      <c r="E26" s="175">
        <v>2998735</v>
      </c>
      <c r="F26" s="10">
        <v>4198228</v>
      </c>
      <c r="G26" s="176">
        <v>0</v>
      </c>
      <c r="H26" s="176">
        <v>0</v>
      </c>
      <c r="I26" s="15">
        <v>0</v>
      </c>
      <c r="J26" s="175">
        <v>71528</v>
      </c>
      <c r="K26" s="175">
        <v>142097</v>
      </c>
      <c r="L26" s="175">
        <v>138205</v>
      </c>
      <c r="M26" s="10">
        <v>140886.89000000001</v>
      </c>
      <c r="N26" s="175">
        <v>979440</v>
      </c>
      <c r="O26" s="175">
        <v>73990</v>
      </c>
      <c r="P26" s="15">
        <v>16557.810000000001</v>
      </c>
      <c r="Q26" s="15">
        <v>44881.11</v>
      </c>
      <c r="R26" s="10">
        <v>106117.25</v>
      </c>
      <c r="S26" s="10">
        <v>111723</v>
      </c>
      <c r="T26" s="10">
        <v>106118</v>
      </c>
      <c r="U26" s="10">
        <v>120266</v>
      </c>
      <c r="V26" s="10">
        <v>107179</v>
      </c>
      <c r="W26" s="10">
        <v>194652.22</v>
      </c>
      <c r="X26" s="15">
        <v>0</v>
      </c>
      <c r="Y26" s="177">
        <v>82538</v>
      </c>
    </row>
    <row r="27" spans="1:25" x14ac:dyDescent="0.35">
      <c r="A27" s="18">
        <v>315</v>
      </c>
      <c r="B27" s="19" t="s">
        <v>30</v>
      </c>
      <c r="C27" s="175">
        <v>19328</v>
      </c>
      <c r="D27" s="175">
        <v>26846</v>
      </c>
      <c r="E27" s="175">
        <v>28859</v>
      </c>
      <c r="F27" s="10">
        <v>40401</v>
      </c>
      <c r="G27" s="176">
        <v>0</v>
      </c>
      <c r="H27" s="176">
        <v>0</v>
      </c>
      <c r="I27" s="15">
        <v>0</v>
      </c>
      <c r="J27" s="175">
        <v>23075</v>
      </c>
      <c r="K27" s="175">
        <v>70612</v>
      </c>
      <c r="L27" s="175">
        <v>68678</v>
      </c>
      <c r="M27" s="10">
        <v>70012.460000000006</v>
      </c>
      <c r="N27" s="175">
        <v>322770</v>
      </c>
      <c r="O27" s="175">
        <v>18125</v>
      </c>
      <c r="P27" s="15">
        <v>4056.09</v>
      </c>
      <c r="Q27" s="15">
        <v>168068.78</v>
      </c>
      <c r="R27" s="10">
        <v>107274.13</v>
      </c>
      <c r="S27" s="10">
        <v>112942</v>
      </c>
      <c r="T27" s="10">
        <v>107274</v>
      </c>
      <c r="U27" s="10">
        <v>121579</v>
      </c>
      <c r="V27" s="10">
        <v>108345</v>
      </c>
      <c r="W27" s="10">
        <v>196774.18</v>
      </c>
      <c r="X27" s="15">
        <v>86107</v>
      </c>
      <c r="Y27" s="177">
        <v>22189</v>
      </c>
    </row>
    <row r="28" spans="1:25" x14ac:dyDescent="0.35">
      <c r="A28" s="18">
        <v>336</v>
      </c>
      <c r="B28" s="19" t="s">
        <v>78</v>
      </c>
      <c r="C28" s="175">
        <v>3850333</v>
      </c>
      <c r="D28" s="175">
        <v>5984597</v>
      </c>
      <c r="E28" s="175">
        <v>6146832</v>
      </c>
      <c r="F28" s="10">
        <v>8605564</v>
      </c>
      <c r="G28" s="176">
        <v>0</v>
      </c>
      <c r="H28" s="176">
        <v>0</v>
      </c>
      <c r="I28" s="15">
        <v>0</v>
      </c>
      <c r="J28" s="175">
        <v>185030</v>
      </c>
      <c r="K28" s="175">
        <v>264143</v>
      </c>
      <c r="L28" s="175">
        <v>256907</v>
      </c>
      <c r="M28" s="10">
        <v>261896.23</v>
      </c>
      <c r="N28" s="175">
        <v>2425598</v>
      </c>
      <c r="O28" s="175">
        <v>35300</v>
      </c>
      <c r="P28" s="15">
        <v>7899.59</v>
      </c>
      <c r="Q28" s="15">
        <v>0</v>
      </c>
      <c r="R28" s="10">
        <v>283900.03999999998</v>
      </c>
      <c r="S28" s="10">
        <v>293568</v>
      </c>
      <c r="T28" s="10">
        <v>278975</v>
      </c>
      <c r="U28" s="10">
        <v>144385</v>
      </c>
      <c r="V28" s="10">
        <v>453552</v>
      </c>
      <c r="W28" s="10">
        <v>511726.07</v>
      </c>
      <c r="X28" s="15">
        <v>0</v>
      </c>
      <c r="Y28" s="177">
        <v>191620</v>
      </c>
    </row>
    <row r="29" spans="1:25" x14ac:dyDescent="0.35">
      <c r="A29" s="18">
        <v>4263</v>
      </c>
      <c r="B29" s="19" t="s">
        <v>79</v>
      </c>
      <c r="C29" s="175">
        <v>14132</v>
      </c>
      <c r="D29" s="175">
        <v>108077</v>
      </c>
      <c r="E29" s="175">
        <v>76381</v>
      </c>
      <c r="F29" s="10">
        <v>106932</v>
      </c>
      <c r="G29" s="176">
        <v>0</v>
      </c>
      <c r="H29" s="176">
        <v>0</v>
      </c>
      <c r="I29" s="15">
        <v>0</v>
      </c>
      <c r="J29" s="175">
        <v>12903</v>
      </c>
      <c r="K29" s="175">
        <v>33999</v>
      </c>
      <c r="L29" s="175">
        <v>33067</v>
      </c>
      <c r="M29" s="10">
        <v>33709.26</v>
      </c>
      <c r="N29" s="175">
        <v>181790</v>
      </c>
      <c r="O29" s="175">
        <v>9650</v>
      </c>
      <c r="P29" s="15">
        <v>2159.52</v>
      </c>
      <c r="Q29" s="15">
        <v>7094.91</v>
      </c>
      <c r="R29" s="10">
        <v>25886.54</v>
      </c>
      <c r="S29" s="10">
        <v>21999</v>
      </c>
      <c r="T29" s="10">
        <v>23259</v>
      </c>
      <c r="U29" s="10">
        <v>26362</v>
      </c>
      <c r="V29" s="10">
        <v>23492</v>
      </c>
      <c r="W29" s="10">
        <v>42662.17</v>
      </c>
      <c r="X29" s="15">
        <v>33984</v>
      </c>
      <c r="Y29" s="177">
        <v>13068</v>
      </c>
    </row>
    <row r="30" spans="1:25" x14ac:dyDescent="0.35">
      <c r="A30" s="18">
        <v>350</v>
      </c>
      <c r="B30" s="19" t="s">
        <v>80</v>
      </c>
      <c r="C30" s="175">
        <v>819596</v>
      </c>
      <c r="D30" s="175">
        <v>1577603</v>
      </c>
      <c r="E30" s="175">
        <v>1498250</v>
      </c>
      <c r="F30" s="10">
        <v>2097549</v>
      </c>
      <c r="G30" s="176">
        <v>0</v>
      </c>
      <c r="H30" s="176">
        <v>0</v>
      </c>
      <c r="I30" s="15">
        <v>0</v>
      </c>
      <c r="J30" s="175">
        <v>0</v>
      </c>
      <c r="K30" s="175">
        <v>0</v>
      </c>
      <c r="L30" s="175">
        <v>0</v>
      </c>
      <c r="M30" s="10">
        <v>0</v>
      </c>
      <c r="N30" s="175">
        <v>678930</v>
      </c>
      <c r="O30" s="175">
        <v>16435</v>
      </c>
      <c r="P30" s="15">
        <v>3677.9</v>
      </c>
      <c r="Q30" s="15">
        <v>0</v>
      </c>
      <c r="R30" s="10">
        <v>46643.09</v>
      </c>
      <c r="S30" s="10">
        <v>49107</v>
      </c>
      <c r="T30" s="10">
        <v>46643</v>
      </c>
      <c r="U30" s="10">
        <v>52862</v>
      </c>
      <c r="V30" s="10">
        <v>47110</v>
      </c>
      <c r="W30" s="10">
        <v>85556.34</v>
      </c>
      <c r="X30" s="15">
        <v>0</v>
      </c>
      <c r="Y30" s="177">
        <v>51955</v>
      </c>
    </row>
    <row r="31" spans="1:25" x14ac:dyDescent="0.35">
      <c r="A31" s="18">
        <v>364</v>
      </c>
      <c r="B31" s="19" t="s">
        <v>81</v>
      </c>
      <c r="C31" s="175">
        <v>380016</v>
      </c>
      <c r="D31" s="175">
        <v>737252</v>
      </c>
      <c r="E31" s="175">
        <v>698292</v>
      </c>
      <c r="F31" s="10">
        <v>977609</v>
      </c>
      <c r="G31" s="176">
        <v>0</v>
      </c>
      <c r="H31" s="176">
        <v>0</v>
      </c>
      <c r="I31" s="15">
        <v>0</v>
      </c>
      <c r="J31" s="175">
        <v>0</v>
      </c>
      <c r="K31" s="175">
        <v>16563</v>
      </c>
      <c r="L31" s="175">
        <v>16111</v>
      </c>
      <c r="M31" s="10">
        <v>16421.64</v>
      </c>
      <c r="N31" s="175">
        <v>261926</v>
      </c>
      <c r="O31" s="175">
        <v>7790</v>
      </c>
      <c r="P31" s="15">
        <v>1743.28</v>
      </c>
      <c r="Q31" s="15">
        <v>11286.39</v>
      </c>
      <c r="R31" s="10">
        <v>22359.09</v>
      </c>
      <c r="S31" s="10">
        <v>22505</v>
      </c>
      <c r="T31" s="10">
        <v>21842</v>
      </c>
      <c r="U31" s="10">
        <v>24753</v>
      </c>
      <c r="V31" s="10">
        <v>22062</v>
      </c>
      <c r="W31" s="10">
        <v>40063.22</v>
      </c>
      <c r="X31" s="15">
        <v>0</v>
      </c>
      <c r="Y31" s="177">
        <v>21190</v>
      </c>
    </row>
    <row r="32" spans="1:25" s="13" customFormat="1" x14ac:dyDescent="0.35">
      <c r="A32" s="18">
        <v>413</v>
      </c>
      <c r="B32" s="19" t="s">
        <v>82</v>
      </c>
      <c r="C32" s="175">
        <v>10114600</v>
      </c>
      <c r="D32" s="175">
        <v>17127481</v>
      </c>
      <c r="E32" s="175">
        <v>17026301</v>
      </c>
      <c r="F32" s="10">
        <v>23836820</v>
      </c>
      <c r="G32" s="176">
        <v>0</v>
      </c>
      <c r="H32" s="176">
        <v>0</v>
      </c>
      <c r="I32" s="15">
        <v>0</v>
      </c>
      <c r="J32" s="175">
        <v>347146</v>
      </c>
      <c r="K32" s="175">
        <v>956318</v>
      </c>
      <c r="L32" s="175">
        <v>930128</v>
      </c>
      <c r="M32" s="10">
        <v>948181.1</v>
      </c>
      <c r="N32" s="175">
        <v>4497262</v>
      </c>
      <c r="O32" s="175">
        <v>30000</v>
      </c>
      <c r="P32" s="15">
        <v>6713.53</v>
      </c>
      <c r="Q32" s="15">
        <v>0</v>
      </c>
      <c r="R32" s="10">
        <v>634636.74</v>
      </c>
      <c r="S32" s="10">
        <v>664934</v>
      </c>
      <c r="T32" s="10">
        <v>633020</v>
      </c>
      <c r="U32" s="10">
        <v>717423</v>
      </c>
      <c r="V32" s="10">
        <v>639349</v>
      </c>
      <c r="W32" s="10">
        <v>1161152.46</v>
      </c>
      <c r="X32" s="15">
        <v>120747</v>
      </c>
      <c r="Y32" s="177">
        <v>370853</v>
      </c>
    </row>
    <row r="33" spans="1:25" x14ac:dyDescent="0.35">
      <c r="A33" s="18">
        <v>422</v>
      </c>
      <c r="B33" s="19" t="s">
        <v>83</v>
      </c>
      <c r="C33" s="175">
        <v>1474163</v>
      </c>
      <c r="D33" s="175">
        <v>2572283</v>
      </c>
      <c r="E33" s="175">
        <v>2529029</v>
      </c>
      <c r="F33" s="10">
        <v>3540641</v>
      </c>
      <c r="G33" s="176">
        <v>0</v>
      </c>
      <c r="H33" s="176">
        <v>0</v>
      </c>
      <c r="I33" s="15">
        <v>0</v>
      </c>
      <c r="J33" s="175">
        <v>0</v>
      </c>
      <c r="K33" s="175">
        <v>0</v>
      </c>
      <c r="L33" s="175">
        <v>0</v>
      </c>
      <c r="M33" s="10">
        <v>0</v>
      </c>
      <c r="N33" s="175">
        <v>874076</v>
      </c>
      <c r="O33" s="175">
        <v>19685</v>
      </c>
      <c r="P33" s="15">
        <v>4405.2</v>
      </c>
      <c r="Q33" s="15">
        <v>0</v>
      </c>
      <c r="R33" s="10">
        <v>99663.65</v>
      </c>
      <c r="S33" s="10">
        <v>104930</v>
      </c>
      <c r="T33" s="10">
        <v>99663</v>
      </c>
      <c r="U33" s="10">
        <v>112952</v>
      </c>
      <c r="V33" s="10">
        <v>100660</v>
      </c>
      <c r="W33" s="10">
        <v>182815.45</v>
      </c>
      <c r="X33" s="15">
        <v>4989</v>
      </c>
      <c r="Y33" s="177">
        <v>66067</v>
      </c>
    </row>
    <row r="34" spans="1:25" x14ac:dyDescent="0.35">
      <c r="A34" s="18">
        <v>427</v>
      </c>
      <c r="B34" s="19" t="s">
        <v>84</v>
      </c>
      <c r="C34" s="175">
        <v>311627</v>
      </c>
      <c r="D34" s="175">
        <v>551967</v>
      </c>
      <c r="E34" s="175">
        <v>539746</v>
      </c>
      <c r="F34" s="10">
        <v>755644</v>
      </c>
      <c r="G34" s="176">
        <v>0</v>
      </c>
      <c r="H34" s="176">
        <v>0</v>
      </c>
      <c r="I34" s="15">
        <v>0</v>
      </c>
      <c r="J34" s="175">
        <v>0</v>
      </c>
      <c r="K34" s="175">
        <v>30512</v>
      </c>
      <c r="L34" s="175">
        <v>29676</v>
      </c>
      <c r="M34" s="10">
        <v>30251.33</v>
      </c>
      <c r="N34" s="175">
        <v>178080</v>
      </c>
      <c r="O34" s="175">
        <v>3515</v>
      </c>
      <c r="P34" s="15">
        <v>786.6</v>
      </c>
      <c r="Q34" s="15">
        <v>0</v>
      </c>
      <c r="R34" s="10">
        <v>12760.35</v>
      </c>
      <c r="S34" s="10">
        <v>13435</v>
      </c>
      <c r="T34" s="10">
        <v>12760</v>
      </c>
      <c r="U34" s="10">
        <v>14461</v>
      </c>
      <c r="V34" s="10">
        <v>12889</v>
      </c>
      <c r="W34" s="10">
        <v>23404.55</v>
      </c>
      <c r="X34" s="15">
        <v>0</v>
      </c>
      <c r="Y34" s="177">
        <v>14792</v>
      </c>
    </row>
    <row r="35" spans="1:25" x14ac:dyDescent="0.35">
      <c r="A35" s="18">
        <v>434</v>
      </c>
      <c r="B35" s="19" t="s">
        <v>85</v>
      </c>
      <c r="C35" s="175">
        <v>1758573</v>
      </c>
      <c r="D35" s="175">
        <v>3039691</v>
      </c>
      <c r="E35" s="175">
        <v>2998915</v>
      </c>
      <c r="F35" s="10">
        <v>4198482</v>
      </c>
      <c r="G35" s="176">
        <v>0</v>
      </c>
      <c r="H35" s="176">
        <v>0</v>
      </c>
      <c r="I35" s="15">
        <v>0</v>
      </c>
      <c r="J35" s="175">
        <v>82129</v>
      </c>
      <c r="K35" s="175">
        <v>0</v>
      </c>
      <c r="L35" s="175">
        <v>0</v>
      </c>
      <c r="M35" s="10">
        <v>0</v>
      </c>
      <c r="N35" s="175">
        <v>1087772</v>
      </c>
      <c r="O35" s="175">
        <v>44960</v>
      </c>
      <c r="P35" s="15">
        <v>10011</v>
      </c>
      <c r="Q35" s="15">
        <v>0</v>
      </c>
      <c r="R35" s="10">
        <v>93500.67</v>
      </c>
      <c r="S35" s="10">
        <v>98441</v>
      </c>
      <c r="T35" s="10">
        <v>93501</v>
      </c>
      <c r="U35" s="10">
        <v>105966</v>
      </c>
      <c r="V35" s="10">
        <v>94437</v>
      </c>
      <c r="W35" s="10">
        <v>171507.67</v>
      </c>
      <c r="X35" s="15">
        <v>0</v>
      </c>
      <c r="Y35" s="177">
        <v>95969</v>
      </c>
    </row>
    <row r="36" spans="1:25" x14ac:dyDescent="0.35">
      <c r="A36" s="18">
        <v>6013</v>
      </c>
      <c r="B36" s="19" t="s">
        <v>40</v>
      </c>
      <c r="C36" s="175">
        <v>2124</v>
      </c>
      <c r="D36" s="175">
        <v>0</v>
      </c>
      <c r="E36" s="175">
        <v>0</v>
      </c>
      <c r="F36" s="10">
        <v>0</v>
      </c>
      <c r="G36" s="176">
        <v>16460</v>
      </c>
      <c r="H36" s="176">
        <v>11615</v>
      </c>
      <c r="I36" s="15">
        <v>16260</v>
      </c>
      <c r="J36" s="175">
        <v>0</v>
      </c>
      <c r="K36" s="175">
        <v>0</v>
      </c>
      <c r="L36" s="175">
        <v>0</v>
      </c>
      <c r="M36" s="10">
        <v>0</v>
      </c>
      <c r="N36" s="175">
        <v>367290</v>
      </c>
      <c r="O36" s="175">
        <v>16920</v>
      </c>
      <c r="P36" s="15">
        <v>3774.12</v>
      </c>
      <c r="Q36" s="15">
        <v>856.7</v>
      </c>
      <c r="R36" s="10">
        <v>20699.419999999998</v>
      </c>
      <c r="S36" s="10">
        <v>21793</v>
      </c>
      <c r="T36" s="10">
        <v>20700</v>
      </c>
      <c r="U36" s="10">
        <v>23458</v>
      </c>
      <c r="V36" s="10">
        <v>20908</v>
      </c>
      <c r="W36" s="10">
        <v>37968.26</v>
      </c>
      <c r="X36" s="15">
        <v>0</v>
      </c>
      <c r="Y36" s="177">
        <v>39386</v>
      </c>
    </row>
    <row r="37" spans="1:25" x14ac:dyDescent="0.35">
      <c r="A37" s="18">
        <v>441</v>
      </c>
      <c r="B37" s="19" t="s">
        <v>86</v>
      </c>
      <c r="C37" s="175">
        <v>0</v>
      </c>
      <c r="D37" s="175">
        <v>0</v>
      </c>
      <c r="E37" s="175">
        <v>0</v>
      </c>
      <c r="F37" s="10">
        <v>0</v>
      </c>
      <c r="G37" s="176">
        <v>1926</v>
      </c>
      <c r="H37" s="176">
        <v>1204</v>
      </c>
      <c r="I37" s="15">
        <v>1686</v>
      </c>
      <c r="J37" s="175">
        <v>10922</v>
      </c>
      <c r="K37" s="175">
        <v>0</v>
      </c>
      <c r="L37" s="175">
        <v>73944</v>
      </c>
      <c r="M37" s="10">
        <v>37167.18</v>
      </c>
      <c r="N37" s="175">
        <v>148400</v>
      </c>
      <c r="O37" s="175">
        <v>35570</v>
      </c>
      <c r="P37" s="15">
        <v>7960.01</v>
      </c>
      <c r="Q37" s="15">
        <v>151101.56</v>
      </c>
      <c r="R37" s="10">
        <v>22945.759999999998</v>
      </c>
      <c r="S37" s="10">
        <v>24158</v>
      </c>
      <c r="T37" s="10">
        <v>22946</v>
      </c>
      <c r="U37" s="10">
        <v>26005</v>
      </c>
      <c r="V37" s="10">
        <v>23176</v>
      </c>
      <c r="W37" s="10">
        <v>42088.18</v>
      </c>
      <c r="X37" s="15">
        <v>0</v>
      </c>
      <c r="Y37" s="177">
        <v>11934</v>
      </c>
    </row>
    <row r="38" spans="1:25" x14ac:dyDescent="0.35">
      <c r="A38" s="18">
        <v>2240</v>
      </c>
      <c r="B38" s="19" t="s">
        <v>87</v>
      </c>
      <c r="C38" s="175">
        <v>449001</v>
      </c>
      <c r="D38" s="175">
        <v>739043</v>
      </c>
      <c r="E38" s="175">
        <v>742527</v>
      </c>
      <c r="F38" s="10">
        <v>1039538</v>
      </c>
      <c r="G38" s="176">
        <v>0</v>
      </c>
      <c r="H38" s="176">
        <v>0</v>
      </c>
      <c r="I38" s="15">
        <v>0</v>
      </c>
      <c r="J38" s="175">
        <v>21255</v>
      </c>
      <c r="K38" s="175">
        <v>36614</v>
      </c>
      <c r="L38" s="175">
        <v>35610</v>
      </c>
      <c r="M38" s="10">
        <v>36303.199999999997</v>
      </c>
      <c r="N38" s="175">
        <v>281960</v>
      </c>
      <c r="O38" s="175">
        <v>26395</v>
      </c>
      <c r="P38" s="15">
        <v>5906.79</v>
      </c>
      <c r="Q38" s="15">
        <v>4377.42</v>
      </c>
      <c r="R38" s="10">
        <v>29804.34</v>
      </c>
      <c r="S38" s="10">
        <v>31379</v>
      </c>
      <c r="T38" s="10">
        <v>29804</v>
      </c>
      <c r="U38" s="10">
        <v>33779</v>
      </c>
      <c r="V38" s="10">
        <v>30101</v>
      </c>
      <c r="W38" s="10">
        <v>54672.94</v>
      </c>
      <c r="X38" s="15">
        <v>0</v>
      </c>
      <c r="Y38" s="177">
        <v>21735</v>
      </c>
    </row>
    <row r="39" spans="1:25" x14ac:dyDescent="0.35">
      <c r="A39" s="18">
        <v>476</v>
      </c>
      <c r="B39" s="19" t="s">
        <v>88</v>
      </c>
      <c r="C39" s="175">
        <v>1937551</v>
      </c>
      <c r="D39" s="175">
        <v>3116176</v>
      </c>
      <c r="E39" s="175">
        <v>3158580</v>
      </c>
      <c r="F39" s="10">
        <v>4422011</v>
      </c>
      <c r="G39" s="176">
        <v>0</v>
      </c>
      <c r="H39" s="176">
        <v>0</v>
      </c>
      <c r="I39" s="15">
        <v>0</v>
      </c>
      <c r="J39" s="175">
        <v>91659</v>
      </c>
      <c r="K39" s="175">
        <v>265886</v>
      </c>
      <c r="L39" s="175">
        <v>258604</v>
      </c>
      <c r="M39" s="10">
        <v>263624.19</v>
      </c>
      <c r="N39" s="175">
        <v>1250270</v>
      </c>
      <c r="O39" s="175">
        <v>66785</v>
      </c>
      <c r="P39" s="15">
        <v>14945.44</v>
      </c>
      <c r="Q39" s="15">
        <v>0</v>
      </c>
      <c r="R39" s="10">
        <v>175472.08</v>
      </c>
      <c r="S39" s="10">
        <v>184742</v>
      </c>
      <c r="T39" s="10">
        <v>175472</v>
      </c>
      <c r="U39" s="10">
        <v>198868</v>
      </c>
      <c r="V39" s="10">
        <v>177227</v>
      </c>
      <c r="W39" s="10">
        <v>321869.75</v>
      </c>
      <c r="X39" s="15">
        <v>0</v>
      </c>
      <c r="Y39" s="177">
        <v>96287</v>
      </c>
    </row>
    <row r="40" spans="1:25" x14ac:dyDescent="0.35">
      <c r="A40" s="18">
        <v>485</v>
      </c>
      <c r="B40" s="19" t="s">
        <v>89</v>
      </c>
      <c r="C40" s="175">
        <v>581834</v>
      </c>
      <c r="D40" s="175">
        <v>1219066</v>
      </c>
      <c r="E40" s="175">
        <v>1125562</v>
      </c>
      <c r="F40" s="10">
        <v>1575787</v>
      </c>
      <c r="G40" s="176">
        <v>0</v>
      </c>
      <c r="H40" s="176">
        <v>0</v>
      </c>
      <c r="I40" s="15">
        <v>0</v>
      </c>
      <c r="J40" s="175">
        <v>0</v>
      </c>
      <c r="K40" s="175">
        <v>76715</v>
      </c>
      <c r="L40" s="175">
        <v>74613</v>
      </c>
      <c r="M40" s="10">
        <v>76062.320000000007</v>
      </c>
      <c r="N40" s="175">
        <v>470428</v>
      </c>
      <c r="O40" s="175">
        <v>24675</v>
      </c>
      <c r="P40" s="15">
        <v>5521.88</v>
      </c>
      <c r="Q40" s="15">
        <v>50288.28</v>
      </c>
      <c r="R40" s="10">
        <v>45098.19</v>
      </c>
      <c r="S40" s="10">
        <v>47480</v>
      </c>
      <c r="T40" s="10">
        <v>45098</v>
      </c>
      <c r="U40" s="10">
        <v>51112</v>
      </c>
      <c r="V40" s="10">
        <v>45550</v>
      </c>
      <c r="W40" s="10">
        <v>65735.72</v>
      </c>
      <c r="X40" s="15">
        <v>0</v>
      </c>
      <c r="Y40" s="177">
        <v>36981</v>
      </c>
    </row>
    <row r="41" spans="1:25" x14ac:dyDescent="0.35">
      <c r="A41" s="18">
        <v>497</v>
      </c>
      <c r="B41" s="19" t="s">
        <v>90</v>
      </c>
      <c r="C41" s="175">
        <v>1313917</v>
      </c>
      <c r="D41" s="175">
        <v>2463188</v>
      </c>
      <c r="E41" s="175">
        <v>2360691</v>
      </c>
      <c r="F41" s="10">
        <v>3304966</v>
      </c>
      <c r="G41" s="176">
        <v>0</v>
      </c>
      <c r="H41" s="176">
        <v>0</v>
      </c>
      <c r="I41" s="15">
        <v>0</v>
      </c>
      <c r="J41" s="175">
        <v>0</v>
      </c>
      <c r="K41" s="175">
        <v>106354</v>
      </c>
      <c r="L41" s="175">
        <v>103442</v>
      </c>
      <c r="M41" s="10">
        <v>105449.68</v>
      </c>
      <c r="N41" s="175">
        <v>893368</v>
      </c>
      <c r="O41" s="175">
        <v>42285</v>
      </c>
      <c r="P41" s="15">
        <v>9462.7199999999993</v>
      </c>
      <c r="Q41" s="15">
        <v>47120.88</v>
      </c>
      <c r="R41" s="10">
        <v>88233.63</v>
      </c>
      <c r="S41" s="10">
        <v>92883</v>
      </c>
      <c r="T41" s="10">
        <v>88221</v>
      </c>
      <c r="U41" s="10">
        <v>99984</v>
      </c>
      <c r="V41" s="10">
        <v>89104</v>
      </c>
      <c r="W41" s="10">
        <v>161824.85999999999</v>
      </c>
      <c r="X41" s="15">
        <v>45039</v>
      </c>
      <c r="Y41" s="177">
        <v>85896</v>
      </c>
    </row>
    <row r="42" spans="1:25" x14ac:dyDescent="0.35">
      <c r="A42" s="18">
        <v>602</v>
      </c>
      <c r="B42" s="19" t="s">
        <v>91</v>
      </c>
      <c r="C42" s="175">
        <v>697007</v>
      </c>
      <c r="D42" s="175">
        <v>1165918</v>
      </c>
      <c r="E42" s="175">
        <v>1164328</v>
      </c>
      <c r="F42" s="10">
        <v>1630059</v>
      </c>
      <c r="G42" s="176">
        <v>0</v>
      </c>
      <c r="H42" s="176">
        <v>0</v>
      </c>
      <c r="I42" s="15">
        <v>0</v>
      </c>
      <c r="J42" s="175">
        <v>0</v>
      </c>
      <c r="K42" s="175">
        <v>59280</v>
      </c>
      <c r="L42" s="175">
        <v>57656</v>
      </c>
      <c r="M42" s="10">
        <v>58774.7</v>
      </c>
      <c r="N42" s="175">
        <v>530530</v>
      </c>
      <c r="O42" s="175">
        <v>40410</v>
      </c>
      <c r="P42" s="15">
        <v>9043.1299999999992</v>
      </c>
      <c r="Q42" s="15">
        <v>41060.839999999997</v>
      </c>
      <c r="R42" s="10">
        <v>39634</v>
      </c>
      <c r="S42" s="10">
        <v>44055</v>
      </c>
      <c r="T42" s="10">
        <v>41844</v>
      </c>
      <c r="U42" s="10">
        <v>47425</v>
      </c>
      <c r="V42" s="10">
        <v>86477</v>
      </c>
      <c r="W42" s="10">
        <v>92524.2</v>
      </c>
      <c r="X42" s="15">
        <v>0</v>
      </c>
      <c r="Y42" s="177">
        <v>36482</v>
      </c>
    </row>
    <row r="43" spans="1:25" x14ac:dyDescent="0.35">
      <c r="A43" s="18">
        <v>609</v>
      </c>
      <c r="B43" s="19" t="s">
        <v>92</v>
      </c>
      <c r="C43" s="175">
        <v>973439</v>
      </c>
      <c r="D43" s="175">
        <v>1620588</v>
      </c>
      <c r="E43" s="175">
        <v>1621267</v>
      </c>
      <c r="F43" s="10">
        <v>2269773</v>
      </c>
      <c r="G43" s="176">
        <v>0</v>
      </c>
      <c r="H43" s="176">
        <v>0</v>
      </c>
      <c r="I43" s="15">
        <v>0</v>
      </c>
      <c r="J43" s="175">
        <v>41332</v>
      </c>
      <c r="K43" s="175">
        <v>107226</v>
      </c>
      <c r="L43" s="175">
        <v>104290</v>
      </c>
      <c r="M43" s="10">
        <v>106313.66</v>
      </c>
      <c r="N43" s="175">
        <v>562436</v>
      </c>
      <c r="O43" s="175">
        <v>14085</v>
      </c>
      <c r="P43" s="15">
        <v>3152</v>
      </c>
      <c r="Q43" s="15">
        <v>0</v>
      </c>
      <c r="R43" s="10">
        <v>87175.12</v>
      </c>
      <c r="S43" s="10">
        <v>91781</v>
      </c>
      <c r="T43" s="10">
        <v>87176</v>
      </c>
      <c r="U43" s="10">
        <v>98797</v>
      </c>
      <c r="V43" s="10">
        <v>88047</v>
      </c>
      <c r="W43" s="10">
        <v>159906.9</v>
      </c>
      <c r="X43" s="15">
        <v>49337</v>
      </c>
      <c r="Y43" s="177">
        <v>47327</v>
      </c>
    </row>
    <row r="44" spans="1:25" x14ac:dyDescent="0.35">
      <c r="A44" s="18">
        <v>623</v>
      </c>
      <c r="B44" s="19" t="s">
        <v>93</v>
      </c>
      <c r="C44" s="175">
        <v>488480</v>
      </c>
      <c r="D44" s="175">
        <v>784151</v>
      </c>
      <c r="E44" s="175">
        <v>795395</v>
      </c>
      <c r="F44" s="10">
        <v>1113552</v>
      </c>
      <c r="G44" s="176">
        <v>0</v>
      </c>
      <c r="H44" s="176">
        <v>0</v>
      </c>
      <c r="I44" s="15">
        <v>0</v>
      </c>
      <c r="J44" s="175">
        <v>20880</v>
      </c>
      <c r="K44" s="175">
        <v>46203</v>
      </c>
      <c r="L44" s="175">
        <v>44937</v>
      </c>
      <c r="M44" s="10">
        <v>45810.99</v>
      </c>
      <c r="N44" s="175">
        <v>285670</v>
      </c>
      <c r="O44" s="175">
        <v>15280</v>
      </c>
      <c r="P44" s="15">
        <v>3419.43</v>
      </c>
      <c r="Q44" s="15">
        <v>85264.92</v>
      </c>
      <c r="R44" s="10">
        <v>31435.41</v>
      </c>
      <c r="S44" s="10">
        <v>33096</v>
      </c>
      <c r="T44" s="10">
        <v>31435</v>
      </c>
      <c r="U44" s="10">
        <v>35627</v>
      </c>
      <c r="V44" s="10">
        <v>31749</v>
      </c>
      <c r="W44" s="10">
        <v>57661.88</v>
      </c>
      <c r="X44" s="15">
        <v>0</v>
      </c>
      <c r="Y44" s="177">
        <v>21372</v>
      </c>
    </row>
    <row r="45" spans="1:25" x14ac:dyDescent="0.35">
      <c r="A45" s="18">
        <v>637</v>
      </c>
      <c r="B45" s="19" t="s">
        <v>94</v>
      </c>
      <c r="C45" s="175">
        <v>815829</v>
      </c>
      <c r="D45" s="175">
        <v>1488901</v>
      </c>
      <c r="E45" s="175">
        <v>1440457</v>
      </c>
      <c r="F45" s="10">
        <v>2016639</v>
      </c>
      <c r="G45" s="176">
        <v>0</v>
      </c>
      <c r="H45" s="176">
        <v>0</v>
      </c>
      <c r="I45" s="15">
        <v>0</v>
      </c>
      <c r="J45" s="175">
        <v>0</v>
      </c>
      <c r="K45" s="175">
        <v>60151</v>
      </c>
      <c r="L45" s="175">
        <v>84299</v>
      </c>
      <c r="M45" s="10">
        <v>72604.399999999994</v>
      </c>
      <c r="N45" s="175">
        <v>531272</v>
      </c>
      <c r="O45" s="175">
        <v>35045</v>
      </c>
      <c r="P45" s="15">
        <v>7842.53</v>
      </c>
      <c r="Q45" s="15">
        <v>24887.08</v>
      </c>
      <c r="R45" s="10">
        <v>64577.94</v>
      </c>
      <c r="S45" s="10">
        <v>67986</v>
      </c>
      <c r="T45" s="10">
        <v>64573</v>
      </c>
      <c r="U45" s="10">
        <v>73185</v>
      </c>
      <c r="V45" s="10">
        <v>65219</v>
      </c>
      <c r="W45" s="10">
        <v>118448.7</v>
      </c>
      <c r="X45" s="15">
        <v>0</v>
      </c>
      <c r="Y45" s="177">
        <v>46192</v>
      </c>
    </row>
    <row r="46" spans="1:25" x14ac:dyDescent="0.35">
      <c r="A46" s="18">
        <v>657</v>
      </c>
      <c r="B46" s="19" t="s">
        <v>95</v>
      </c>
      <c r="C46" s="175">
        <v>44879</v>
      </c>
      <c r="D46" s="175">
        <v>118339</v>
      </c>
      <c r="E46" s="175">
        <v>102011</v>
      </c>
      <c r="F46" s="10">
        <v>142815</v>
      </c>
      <c r="G46" s="176">
        <v>0</v>
      </c>
      <c r="H46" s="176">
        <v>0</v>
      </c>
      <c r="I46" s="15">
        <v>0</v>
      </c>
      <c r="J46" s="175">
        <v>0</v>
      </c>
      <c r="K46" s="175">
        <v>0</v>
      </c>
      <c r="L46" s="175">
        <v>0</v>
      </c>
      <c r="M46" s="10">
        <v>0</v>
      </c>
      <c r="N46" s="175">
        <v>100912</v>
      </c>
      <c r="O46" s="175">
        <v>5330</v>
      </c>
      <c r="P46" s="15">
        <v>1192.77</v>
      </c>
      <c r="Q46" s="15">
        <v>23397.39</v>
      </c>
      <c r="R46" s="10">
        <v>4056.66</v>
      </c>
      <c r="S46" s="10">
        <v>4272</v>
      </c>
      <c r="T46" s="10">
        <v>4056</v>
      </c>
      <c r="U46" s="10">
        <v>4598</v>
      </c>
      <c r="V46" s="10">
        <v>4096</v>
      </c>
      <c r="W46" s="10">
        <v>7441.86</v>
      </c>
      <c r="X46" s="15">
        <v>0</v>
      </c>
      <c r="Y46" s="177">
        <v>6398</v>
      </c>
    </row>
    <row r="47" spans="1:25" x14ac:dyDescent="0.35">
      <c r="A47" s="18">
        <v>658</v>
      </c>
      <c r="B47" s="19" t="s">
        <v>96</v>
      </c>
      <c r="C47" s="175">
        <v>1013499</v>
      </c>
      <c r="D47" s="175">
        <v>1811386</v>
      </c>
      <c r="E47" s="175">
        <v>1765553</v>
      </c>
      <c r="F47" s="10">
        <v>2471775</v>
      </c>
      <c r="G47" s="176">
        <v>0</v>
      </c>
      <c r="H47" s="176">
        <v>0</v>
      </c>
      <c r="I47" s="15">
        <v>0</v>
      </c>
      <c r="J47" s="175">
        <v>0</v>
      </c>
      <c r="K47" s="175">
        <v>0</v>
      </c>
      <c r="L47" s="175">
        <v>0</v>
      </c>
      <c r="M47" s="10">
        <v>0</v>
      </c>
      <c r="N47" s="175">
        <v>641830</v>
      </c>
      <c r="O47" s="175">
        <v>24690</v>
      </c>
      <c r="P47" s="15">
        <v>5525.24</v>
      </c>
      <c r="Q47" s="15">
        <v>0</v>
      </c>
      <c r="R47" s="10">
        <v>52717.46</v>
      </c>
      <c r="S47" s="10">
        <v>55503</v>
      </c>
      <c r="T47" s="10">
        <v>52717</v>
      </c>
      <c r="U47" s="10">
        <v>59747</v>
      </c>
      <c r="V47" s="10">
        <v>53245</v>
      </c>
      <c r="W47" s="10">
        <v>96698.12</v>
      </c>
      <c r="X47" s="15">
        <v>0</v>
      </c>
      <c r="Y47" s="177">
        <v>49777</v>
      </c>
    </row>
    <row r="48" spans="1:25" x14ac:dyDescent="0.35">
      <c r="A48" s="18">
        <v>665</v>
      </c>
      <c r="B48" s="19" t="s">
        <v>97</v>
      </c>
      <c r="C48" s="175">
        <v>586710</v>
      </c>
      <c r="D48" s="175">
        <v>1088410</v>
      </c>
      <c r="E48" s="175">
        <v>1046950</v>
      </c>
      <c r="F48" s="10">
        <v>1465730</v>
      </c>
      <c r="G48" s="176">
        <v>0</v>
      </c>
      <c r="H48" s="176">
        <v>0</v>
      </c>
      <c r="I48" s="15">
        <v>0</v>
      </c>
      <c r="J48" s="175">
        <v>0</v>
      </c>
      <c r="K48" s="175">
        <v>0</v>
      </c>
      <c r="L48" s="175">
        <v>0</v>
      </c>
      <c r="M48" s="10">
        <v>0</v>
      </c>
      <c r="N48" s="175">
        <v>550564</v>
      </c>
      <c r="O48" s="175">
        <v>17075</v>
      </c>
      <c r="P48" s="15">
        <v>3821.12</v>
      </c>
      <c r="Q48" s="15">
        <v>0</v>
      </c>
      <c r="R48" s="10">
        <v>68703.14</v>
      </c>
      <c r="S48" s="10">
        <v>68321</v>
      </c>
      <c r="T48" s="10">
        <v>66697</v>
      </c>
      <c r="U48" s="10">
        <v>75588</v>
      </c>
      <c r="V48" s="10">
        <v>67364</v>
      </c>
      <c r="W48" s="10">
        <v>122342.63</v>
      </c>
      <c r="X48" s="15">
        <v>10823</v>
      </c>
      <c r="Y48" s="177">
        <v>36255</v>
      </c>
    </row>
    <row r="49" spans="1:25" x14ac:dyDescent="0.35">
      <c r="A49" s="18">
        <v>700</v>
      </c>
      <c r="B49" s="19" t="s">
        <v>98</v>
      </c>
      <c r="C49" s="175">
        <v>1078221</v>
      </c>
      <c r="D49" s="175">
        <v>1882034</v>
      </c>
      <c r="E49" s="175">
        <v>1850160</v>
      </c>
      <c r="F49" s="10">
        <v>2590223</v>
      </c>
      <c r="G49" s="176">
        <v>0</v>
      </c>
      <c r="H49" s="176">
        <v>0</v>
      </c>
      <c r="I49" s="15">
        <v>0</v>
      </c>
      <c r="J49" s="175">
        <v>0</v>
      </c>
      <c r="K49" s="175">
        <v>0</v>
      </c>
      <c r="L49" s="175">
        <v>0</v>
      </c>
      <c r="M49" s="10">
        <v>0</v>
      </c>
      <c r="N49" s="175">
        <v>744968</v>
      </c>
      <c r="O49" s="175">
        <v>16255</v>
      </c>
      <c r="P49" s="15">
        <v>3637.62</v>
      </c>
      <c r="Q49" s="15">
        <v>0</v>
      </c>
      <c r="R49" s="10">
        <v>85128.35</v>
      </c>
      <c r="S49" s="10">
        <v>89626</v>
      </c>
      <c r="T49" s="10">
        <v>85128</v>
      </c>
      <c r="U49" s="10">
        <v>96480</v>
      </c>
      <c r="V49" s="10">
        <v>85978</v>
      </c>
      <c r="W49" s="10">
        <v>156150.97</v>
      </c>
      <c r="X49" s="15">
        <v>20301</v>
      </c>
      <c r="Y49" s="177">
        <v>65613</v>
      </c>
    </row>
    <row r="50" spans="1:25" x14ac:dyDescent="0.35">
      <c r="A50" s="18">
        <v>721</v>
      </c>
      <c r="B50" s="19" t="s">
        <v>99</v>
      </c>
      <c r="C50" s="175">
        <v>1730378</v>
      </c>
      <c r="D50" s="175">
        <v>3701600</v>
      </c>
      <c r="E50" s="175">
        <v>3394987</v>
      </c>
      <c r="F50" s="10">
        <v>4752981</v>
      </c>
      <c r="G50" s="176">
        <v>0</v>
      </c>
      <c r="H50" s="176">
        <v>0</v>
      </c>
      <c r="I50" s="15">
        <v>0</v>
      </c>
      <c r="J50" s="175">
        <v>89785</v>
      </c>
      <c r="K50" s="175">
        <v>0</v>
      </c>
      <c r="L50" s="175">
        <v>0</v>
      </c>
      <c r="M50" s="10">
        <v>0</v>
      </c>
      <c r="N50" s="175">
        <v>1258432</v>
      </c>
      <c r="O50" s="175">
        <v>16130</v>
      </c>
      <c r="P50" s="15">
        <v>3609.64</v>
      </c>
      <c r="Q50" s="15">
        <v>0</v>
      </c>
      <c r="R50" s="10">
        <v>138624.03</v>
      </c>
      <c r="S50" s="10">
        <v>145948</v>
      </c>
      <c r="T50" s="10">
        <v>138624</v>
      </c>
      <c r="U50" s="10">
        <v>157107</v>
      </c>
      <c r="V50" s="10">
        <v>140011</v>
      </c>
      <c r="W50" s="10">
        <v>254278.06</v>
      </c>
      <c r="X50" s="15">
        <v>0</v>
      </c>
      <c r="Y50" s="177">
        <v>96332</v>
      </c>
    </row>
    <row r="51" spans="1:25" x14ac:dyDescent="0.35">
      <c r="A51" s="18">
        <v>735</v>
      </c>
      <c r="B51" s="19" t="s">
        <v>100</v>
      </c>
      <c r="C51" s="175">
        <v>465799</v>
      </c>
      <c r="D51" s="175">
        <v>760619</v>
      </c>
      <c r="E51" s="175">
        <v>766511</v>
      </c>
      <c r="F51" s="10">
        <v>1073116</v>
      </c>
      <c r="G51" s="176">
        <v>0</v>
      </c>
      <c r="H51" s="176">
        <v>0</v>
      </c>
      <c r="I51" s="15">
        <v>0</v>
      </c>
      <c r="J51" s="175">
        <v>26930</v>
      </c>
      <c r="K51" s="175">
        <v>110713</v>
      </c>
      <c r="L51" s="175">
        <v>26859</v>
      </c>
      <c r="M51" s="10">
        <v>69146.48</v>
      </c>
      <c r="N51" s="175">
        <v>359870</v>
      </c>
      <c r="O51" s="175">
        <v>41525</v>
      </c>
      <c r="P51" s="15">
        <v>9292.65</v>
      </c>
      <c r="Q51" s="15">
        <v>59088.480000000003</v>
      </c>
      <c r="R51" s="10">
        <v>31032.21</v>
      </c>
      <c r="S51" s="10">
        <v>27286</v>
      </c>
      <c r="T51" s="10">
        <v>28339</v>
      </c>
      <c r="U51" s="10">
        <v>32117</v>
      </c>
      <c r="V51" s="10">
        <v>28623</v>
      </c>
      <c r="W51" s="10">
        <v>51981.99</v>
      </c>
      <c r="X51" s="15">
        <v>17101</v>
      </c>
      <c r="Y51" s="177">
        <v>27860</v>
      </c>
    </row>
    <row r="52" spans="1:25" x14ac:dyDescent="0.35">
      <c r="A52" s="18">
        <v>777</v>
      </c>
      <c r="B52" s="19" t="s">
        <v>101</v>
      </c>
      <c r="C52" s="175">
        <v>2787724</v>
      </c>
      <c r="D52" s="175">
        <v>4805712</v>
      </c>
      <c r="E52" s="175">
        <v>4745897</v>
      </c>
      <c r="F52" s="10">
        <v>6644256</v>
      </c>
      <c r="G52" s="176">
        <v>0</v>
      </c>
      <c r="H52" s="176">
        <v>0</v>
      </c>
      <c r="I52" s="15">
        <v>0</v>
      </c>
      <c r="J52" s="175">
        <v>0</v>
      </c>
      <c r="K52" s="175">
        <v>0</v>
      </c>
      <c r="L52" s="175">
        <v>0</v>
      </c>
      <c r="M52" s="10">
        <v>0</v>
      </c>
      <c r="N52" s="175">
        <v>2369948</v>
      </c>
      <c r="O52" s="175">
        <v>88815</v>
      </c>
      <c r="P52" s="15">
        <v>19875.41</v>
      </c>
      <c r="Q52" s="15">
        <v>0</v>
      </c>
      <c r="R52" s="10">
        <v>290379.62</v>
      </c>
      <c r="S52" s="10">
        <v>300669</v>
      </c>
      <c r="T52" s="10">
        <v>287854</v>
      </c>
      <c r="U52" s="10">
        <v>326234</v>
      </c>
      <c r="V52" s="10">
        <v>290733</v>
      </c>
      <c r="W52" s="10">
        <v>528013.75</v>
      </c>
      <c r="X52" s="15">
        <v>0</v>
      </c>
      <c r="Y52" s="177">
        <v>197565</v>
      </c>
    </row>
    <row r="53" spans="1:25" x14ac:dyDescent="0.35">
      <c r="A53" s="18">
        <v>840</v>
      </c>
      <c r="B53" s="19" t="s">
        <v>102</v>
      </c>
      <c r="C53" s="175">
        <v>107168</v>
      </c>
      <c r="D53" s="175">
        <v>218130</v>
      </c>
      <c r="E53" s="175">
        <v>203311</v>
      </c>
      <c r="F53" s="10">
        <v>284635</v>
      </c>
      <c r="G53" s="176">
        <v>0</v>
      </c>
      <c r="H53" s="176">
        <v>0</v>
      </c>
      <c r="I53" s="15">
        <v>0</v>
      </c>
      <c r="J53" s="175">
        <v>7174</v>
      </c>
      <c r="K53" s="175">
        <v>19179</v>
      </c>
      <c r="L53" s="175">
        <v>18653</v>
      </c>
      <c r="M53" s="10">
        <v>19015.580000000002</v>
      </c>
      <c r="N53" s="175">
        <v>100912</v>
      </c>
      <c r="O53" s="175">
        <v>2035</v>
      </c>
      <c r="P53" s="15">
        <v>455.4</v>
      </c>
      <c r="Q53" s="15">
        <v>59270.63</v>
      </c>
      <c r="R53" s="10">
        <v>14467.84</v>
      </c>
      <c r="S53" s="10">
        <v>15232</v>
      </c>
      <c r="T53" s="10">
        <v>14467</v>
      </c>
      <c r="U53" s="10">
        <v>16397</v>
      </c>
      <c r="V53" s="10">
        <v>14614</v>
      </c>
      <c r="W53" s="10">
        <v>26537.48</v>
      </c>
      <c r="X53" s="15">
        <v>0</v>
      </c>
      <c r="Y53" s="177">
        <v>9756</v>
      </c>
    </row>
    <row r="54" spans="1:25" x14ac:dyDescent="0.35">
      <c r="A54" s="18">
        <v>870</v>
      </c>
      <c r="B54" s="19" t="s">
        <v>103</v>
      </c>
      <c r="C54" s="175">
        <v>1041849</v>
      </c>
      <c r="D54" s="175">
        <v>1854087</v>
      </c>
      <c r="E54" s="175">
        <v>1809960</v>
      </c>
      <c r="F54" s="10">
        <v>2533945</v>
      </c>
      <c r="G54" s="176">
        <v>0</v>
      </c>
      <c r="H54" s="176">
        <v>0</v>
      </c>
      <c r="I54" s="15">
        <v>0</v>
      </c>
      <c r="J54" s="175">
        <v>0</v>
      </c>
      <c r="K54" s="175">
        <v>97637</v>
      </c>
      <c r="L54" s="175">
        <v>94963</v>
      </c>
      <c r="M54" s="10">
        <v>96805.87</v>
      </c>
      <c r="N54" s="175">
        <v>607698</v>
      </c>
      <c r="O54" s="175">
        <v>27185</v>
      </c>
      <c r="P54" s="15">
        <v>6032.11</v>
      </c>
      <c r="Q54" s="15">
        <v>145758.67000000001</v>
      </c>
      <c r="R54" s="10">
        <v>77864.5</v>
      </c>
      <c r="S54" s="10">
        <v>81978</v>
      </c>
      <c r="T54" s="10">
        <v>77865</v>
      </c>
      <c r="U54" s="10">
        <v>88246</v>
      </c>
      <c r="V54" s="10">
        <v>78644</v>
      </c>
      <c r="W54" s="10">
        <v>142826.23000000001</v>
      </c>
      <c r="X54" s="15">
        <v>44500</v>
      </c>
      <c r="Y54" s="177">
        <v>45965</v>
      </c>
    </row>
    <row r="55" spans="1:25" x14ac:dyDescent="0.35">
      <c r="A55" s="18">
        <v>882</v>
      </c>
      <c r="B55" s="19" t="s">
        <v>104</v>
      </c>
      <c r="C55" s="175">
        <v>351790</v>
      </c>
      <c r="D55" s="175">
        <v>641573</v>
      </c>
      <c r="E55" s="175">
        <v>620852</v>
      </c>
      <c r="F55" s="10">
        <v>869192</v>
      </c>
      <c r="G55" s="176">
        <v>0</v>
      </c>
      <c r="H55" s="176">
        <v>0</v>
      </c>
      <c r="I55" s="15">
        <v>0</v>
      </c>
      <c r="J55" s="175">
        <v>0</v>
      </c>
      <c r="K55" s="175">
        <v>36614</v>
      </c>
      <c r="L55" s="175">
        <v>35610</v>
      </c>
      <c r="M55" s="10">
        <v>36303.199999999997</v>
      </c>
      <c r="N55" s="175">
        <v>256732</v>
      </c>
      <c r="O55" s="175">
        <v>6145</v>
      </c>
      <c r="P55" s="15">
        <v>1375.16</v>
      </c>
      <c r="Q55" s="15">
        <v>38668.53</v>
      </c>
      <c r="R55" s="10">
        <v>26096.959999999999</v>
      </c>
      <c r="S55" s="10">
        <v>27476</v>
      </c>
      <c r="T55" s="10">
        <v>26097</v>
      </c>
      <c r="U55" s="10">
        <v>29576</v>
      </c>
      <c r="V55" s="10">
        <v>26359</v>
      </c>
      <c r="W55" s="10">
        <v>47870.07</v>
      </c>
      <c r="X55" s="15">
        <v>10822</v>
      </c>
      <c r="Y55" s="177">
        <v>21326</v>
      </c>
    </row>
    <row r="56" spans="1:25" x14ac:dyDescent="0.35">
      <c r="A56" s="18">
        <v>896</v>
      </c>
      <c r="B56" s="19" t="s">
        <v>105</v>
      </c>
      <c r="C56" s="175">
        <v>619054</v>
      </c>
      <c r="D56" s="175">
        <v>1189336</v>
      </c>
      <c r="E56" s="175">
        <v>1130244</v>
      </c>
      <c r="F56" s="10">
        <v>1582340</v>
      </c>
      <c r="G56" s="176">
        <v>0</v>
      </c>
      <c r="H56" s="176">
        <v>0</v>
      </c>
      <c r="I56" s="15">
        <v>0</v>
      </c>
      <c r="J56" s="175">
        <v>0</v>
      </c>
      <c r="K56" s="175">
        <v>0</v>
      </c>
      <c r="L56" s="175">
        <v>0</v>
      </c>
      <c r="M56" s="10">
        <v>0</v>
      </c>
      <c r="N56" s="175">
        <v>641830</v>
      </c>
      <c r="O56" s="175">
        <v>11905</v>
      </c>
      <c r="P56" s="15">
        <v>2664.15</v>
      </c>
      <c r="Q56" s="15">
        <v>584.26</v>
      </c>
      <c r="R56" s="10">
        <v>92517.43</v>
      </c>
      <c r="S56" s="10">
        <v>96490</v>
      </c>
      <c r="T56" s="10">
        <v>92059</v>
      </c>
      <c r="U56" s="10">
        <v>104335</v>
      </c>
      <c r="V56" s="10">
        <v>92978</v>
      </c>
      <c r="W56" s="10">
        <v>168865.72</v>
      </c>
      <c r="X56" s="15">
        <v>36436</v>
      </c>
      <c r="Y56" s="177">
        <v>46873</v>
      </c>
    </row>
    <row r="57" spans="1:25" x14ac:dyDescent="0.35">
      <c r="A57" s="18">
        <v>903</v>
      </c>
      <c r="B57" s="19" t="s">
        <v>106</v>
      </c>
      <c r="C57" s="175">
        <v>1056622</v>
      </c>
      <c r="D57" s="175">
        <v>1841024</v>
      </c>
      <c r="E57" s="175">
        <v>1811029</v>
      </c>
      <c r="F57" s="10">
        <v>2535440</v>
      </c>
      <c r="G57" s="176">
        <v>0</v>
      </c>
      <c r="H57" s="176">
        <v>0</v>
      </c>
      <c r="I57" s="15">
        <v>0</v>
      </c>
      <c r="J57" s="175">
        <v>0</v>
      </c>
      <c r="K57" s="175">
        <v>91535</v>
      </c>
      <c r="L57" s="175">
        <v>89027</v>
      </c>
      <c r="M57" s="10">
        <v>90756</v>
      </c>
      <c r="N57" s="175">
        <v>646282</v>
      </c>
      <c r="O57" s="175">
        <v>20045</v>
      </c>
      <c r="P57" s="15">
        <v>4485.76</v>
      </c>
      <c r="Q57" s="15">
        <v>0</v>
      </c>
      <c r="R57" s="10">
        <v>80252.3</v>
      </c>
      <c r="S57" s="10">
        <v>84492</v>
      </c>
      <c r="T57" s="10">
        <v>80252</v>
      </c>
      <c r="U57" s="10">
        <v>90954</v>
      </c>
      <c r="V57" s="10">
        <v>81053</v>
      </c>
      <c r="W57" s="10">
        <v>147207.14000000001</v>
      </c>
      <c r="X57" s="15">
        <v>18425</v>
      </c>
      <c r="Y57" s="177">
        <v>44241</v>
      </c>
    </row>
    <row r="58" spans="1:25" x14ac:dyDescent="0.35">
      <c r="A58" s="18">
        <v>910</v>
      </c>
      <c r="B58" s="19" t="s">
        <v>107</v>
      </c>
      <c r="C58" s="175">
        <v>1044481</v>
      </c>
      <c r="D58" s="175">
        <v>1989795</v>
      </c>
      <c r="E58" s="175">
        <v>1896422</v>
      </c>
      <c r="F58" s="10">
        <v>2654991</v>
      </c>
      <c r="G58" s="176">
        <v>0</v>
      </c>
      <c r="H58" s="176">
        <v>0</v>
      </c>
      <c r="I58" s="15">
        <v>0</v>
      </c>
      <c r="J58" s="175">
        <v>0</v>
      </c>
      <c r="K58" s="175">
        <v>0</v>
      </c>
      <c r="L58" s="175">
        <v>0</v>
      </c>
      <c r="M58" s="10">
        <v>0</v>
      </c>
      <c r="N58" s="175">
        <v>983892</v>
      </c>
      <c r="O58" s="175">
        <v>69585</v>
      </c>
      <c r="P58" s="15">
        <v>15572.04</v>
      </c>
      <c r="Q58" s="15">
        <v>10182.959999999999</v>
      </c>
      <c r="R58" s="10">
        <v>0</v>
      </c>
      <c r="S58" s="10">
        <v>0</v>
      </c>
      <c r="T58" s="10">
        <v>0</v>
      </c>
      <c r="U58" s="10">
        <v>400113</v>
      </c>
      <c r="V58" s="10">
        <v>97770</v>
      </c>
      <c r="W58" s="10">
        <v>177770.55</v>
      </c>
      <c r="X58" s="15">
        <v>0</v>
      </c>
      <c r="Y58" s="177">
        <v>96468</v>
      </c>
    </row>
    <row r="59" spans="1:25" x14ac:dyDescent="0.35">
      <c r="A59" s="18">
        <v>980</v>
      </c>
      <c r="B59" s="19" t="s">
        <v>108</v>
      </c>
      <c r="C59" s="175">
        <v>691653</v>
      </c>
      <c r="D59" s="175">
        <v>1170976</v>
      </c>
      <c r="E59" s="175">
        <v>1164143</v>
      </c>
      <c r="F59" s="10">
        <v>1629800</v>
      </c>
      <c r="G59" s="176">
        <v>0</v>
      </c>
      <c r="H59" s="176">
        <v>0</v>
      </c>
      <c r="I59" s="15">
        <v>0</v>
      </c>
      <c r="J59" s="175">
        <v>0</v>
      </c>
      <c r="K59" s="175">
        <v>61023</v>
      </c>
      <c r="L59" s="175">
        <v>59351</v>
      </c>
      <c r="M59" s="10">
        <v>60504.67</v>
      </c>
      <c r="N59" s="175">
        <v>409584</v>
      </c>
      <c r="O59" s="175">
        <v>20905</v>
      </c>
      <c r="P59" s="15">
        <v>4678.21</v>
      </c>
      <c r="Q59" s="15">
        <v>10759.48</v>
      </c>
      <c r="R59" s="10">
        <v>35243.71</v>
      </c>
      <c r="S59" s="10">
        <v>37106</v>
      </c>
      <c r="T59" s="10">
        <v>35244</v>
      </c>
      <c r="U59" s="10">
        <v>39942</v>
      </c>
      <c r="V59" s="10">
        <v>35596</v>
      </c>
      <c r="W59" s="10">
        <v>64649.75</v>
      </c>
      <c r="X59" s="15">
        <v>19699</v>
      </c>
      <c r="Y59" s="177">
        <v>83355</v>
      </c>
    </row>
    <row r="60" spans="1:25" x14ac:dyDescent="0.35">
      <c r="A60" s="18">
        <v>994</v>
      </c>
      <c r="B60" s="19" t="s">
        <v>109</v>
      </c>
      <c r="C60" s="175">
        <v>228325</v>
      </c>
      <c r="D60" s="175">
        <v>376315</v>
      </c>
      <c r="E60" s="175">
        <v>377900</v>
      </c>
      <c r="F60" s="10">
        <v>529059</v>
      </c>
      <c r="G60" s="176">
        <v>0</v>
      </c>
      <c r="H60" s="176">
        <v>0</v>
      </c>
      <c r="I60" s="15">
        <v>0</v>
      </c>
      <c r="J60" s="175">
        <v>12635</v>
      </c>
      <c r="K60" s="175">
        <v>0</v>
      </c>
      <c r="L60" s="175">
        <v>0</v>
      </c>
      <c r="M60" s="10">
        <v>0</v>
      </c>
      <c r="N60" s="175">
        <v>169918</v>
      </c>
      <c r="O60" s="175">
        <v>4265</v>
      </c>
      <c r="P60" s="15">
        <v>954.44</v>
      </c>
      <c r="Q60" s="15">
        <v>10031.07</v>
      </c>
      <c r="R60" s="10">
        <v>7913.76</v>
      </c>
      <c r="S60" s="10">
        <v>8331</v>
      </c>
      <c r="T60" s="10">
        <v>7914</v>
      </c>
      <c r="U60" s="10">
        <v>8970</v>
      </c>
      <c r="V60" s="10">
        <v>7992</v>
      </c>
      <c r="W60" s="10">
        <v>14515.72</v>
      </c>
      <c r="X60" s="15">
        <v>0</v>
      </c>
      <c r="Y60" s="177">
        <v>13113</v>
      </c>
    </row>
    <row r="61" spans="1:25" x14ac:dyDescent="0.35">
      <c r="A61" s="18">
        <v>1029</v>
      </c>
      <c r="B61" s="19" t="s">
        <v>110</v>
      </c>
      <c r="C61" s="175">
        <v>923874</v>
      </c>
      <c r="D61" s="175">
        <v>1731064</v>
      </c>
      <c r="E61" s="175">
        <v>1659337</v>
      </c>
      <c r="F61" s="10">
        <v>2323071</v>
      </c>
      <c r="G61" s="176">
        <v>0</v>
      </c>
      <c r="H61" s="176">
        <v>0</v>
      </c>
      <c r="I61" s="15">
        <v>0</v>
      </c>
      <c r="J61" s="175">
        <v>0</v>
      </c>
      <c r="K61" s="175">
        <v>0</v>
      </c>
      <c r="L61" s="175">
        <v>0</v>
      </c>
      <c r="M61" s="10">
        <v>0</v>
      </c>
      <c r="N61" s="175">
        <v>703416</v>
      </c>
      <c r="O61" s="175">
        <v>24010</v>
      </c>
      <c r="P61" s="15">
        <v>5373.06</v>
      </c>
      <c r="Q61" s="15">
        <v>0</v>
      </c>
      <c r="R61" s="10">
        <v>47762</v>
      </c>
      <c r="S61" s="10">
        <v>49361</v>
      </c>
      <c r="T61" s="10">
        <v>47300</v>
      </c>
      <c r="U61" s="10">
        <v>53606</v>
      </c>
      <c r="V61" s="10">
        <v>47772</v>
      </c>
      <c r="W61" s="10">
        <v>86760.320000000007</v>
      </c>
      <c r="X61" s="15">
        <v>0</v>
      </c>
      <c r="Y61" s="177">
        <v>55676</v>
      </c>
    </row>
    <row r="62" spans="1:25" x14ac:dyDescent="0.35">
      <c r="A62" s="18">
        <v>1015</v>
      </c>
      <c r="B62" s="19" t="s">
        <v>111</v>
      </c>
      <c r="C62" s="175">
        <v>2164183</v>
      </c>
      <c r="D62" s="175">
        <v>3568710</v>
      </c>
      <c r="E62" s="175">
        <v>3583058</v>
      </c>
      <c r="F62" s="10">
        <v>5016281</v>
      </c>
      <c r="G62" s="176">
        <v>0</v>
      </c>
      <c r="H62" s="176">
        <v>0</v>
      </c>
      <c r="I62" s="15">
        <v>0</v>
      </c>
      <c r="J62" s="175">
        <v>0</v>
      </c>
      <c r="K62" s="175">
        <v>0</v>
      </c>
      <c r="L62" s="175">
        <v>0</v>
      </c>
      <c r="M62" s="10">
        <v>0</v>
      </c>
      <c r="N62" s="175">
        <v>2208192</v>
      </c>
      <c r="O62" s="175">
        <v>40895</v>
      </c>
      <c r="P62" s="15">
        <v>9151.66</v>
      </c>
      <c r="Q62" s="15">
        <v>0</v>
      </c>
      <c r="R62" s="10">
        <v>211154.66</v>
      </c>
      <c r="S62" s="10">
        <v>222310</v>
      </c>
      <c r="T62" s="10">
        <v>211154</v>
      </c>
      <c r="U62" s="10">
        <v>239310</v>
      </c>
      <c r="V62" s="10">
        <v>213266</v>
      </c>
      <c r="W62" s="10">
        <v>387320.48</v>
      </c>
      <c r="X62" s="15">
        <v>156592</v>
      </c>
      <c r="Y62" s="177">
        <v>166301</v>
      </c>
    </row>
    <row r="63" spans="1:25" x14ac:dyDescent="0.35">
      <c r="A63" s="18">
        <v>5054</v>
      </c>
      <c r="B63" s="19" t="s">
        <v>112</v>
      </c>
      <c r="C63" s="175">
        <v>839559</v>
      </c>
      <c r="D63" s="175">
        <v>1258313</v>
      </c>
      <c r="E63" s="175">
        <v>1311170</v>
      </c>
      <c r="F63" s="10">
        <v>1835638</v>
      </c>
      <c r="G63" s="176">
        <v>0</v>
      </c>
      <c r="H63" s="176">
        <v>0</v>
      </c>
      <c r="I63" s="15">
        <v>0</v>
      </c>
      <c r="J63" s="175">
        <v>0</v>
      </c>
      <c r="K63" s="175">
        <v>0</v>
      </c>
      <c r="L63" s="175">
        <v>0</v>
      </c>
      <c r="M63" s="10">
        <v>0</v>
      </c>
      <c r="N63" s="175">
        <v>823620</v>
      </c>
      <c r="O63" s="175">
        <v>27000</v>
      </c>
      <c r="P63" s="15">
        <v>6042.18</v>
      </c>
      <c r="Q63" s="15">
        <v>0</v>
      </c>
      <c r="R63" s="10">
        <v>66434.06</v>
      </c>
      <c r="S63" s="10">
        <v>69945</v>
      </c>
      <c r="T63" s="10">
        <v>66434</v>
      </c>
      <c r="U63" s="10">
        <v>75290</v>
      </c>
      <c r="V63" s="10">
        <v>67100</v>
      </c>
      <c r="W63" s="10">
        <v>121859.63</v>
      </c>
      <c r="X63" s="15">
        <v>41853</v>
      </c>
      <c r="Y63" s="177">
        <v>92520</v>
      </c>
    </row>
    <row r="64" spans="1:25" x14ac:dyDescent="0.35">
      <c r="A64" s="18">
        <v>1071</v>
      </c>
      <c r="B64" s="19" t="s">
        <v>113</v>
      </c>
      <c r="C64" s="175">
        <v>309810</v>
      </c>
      <c r="D64" s="175">
        <v>732362</v>
      </c>
      <c r="E64" s="175">
        <v>651358</v>
      </c>
      <c r="F64" s="10">
        <v>911901</v>
      </c>
      <c r="G64" s="176">
        <v>0</v>
      </c>
      <c r="H64" s="176">
        <v>0</v>
      </c>
      <c r="I64" s="15">
        <v>0</v>
      </c>
      <c r="J64" s="175">
        <v>39672</v>
      </c>
      <c r="K64" s="175">
        <v>93278</v>
      </c>
      <c r="L64" s="175">
        <v>183207.97</v>
      </c>
      <c r="M64" s="10">
        <v>0</v>
      </c>
      <c r="N64" s="175">
        <v>546112</v>
      </c>
      <c r="O64" s="175">
        <v>84455</v>
      </c>
      <c r="P64" s="15">
        <v>18899.71</v>
      </c>
      <c r="Q64" s="15">
        <v>116367.92</v>
      </c>
      <c r="R64" s="10">
        <v>56603.69</v>
      </c>
      <c r="S64" s="10">
        <v>59594</v>
      </c>
      <c r="T64" s="10">
        <v>56604</v>
      </c>
      <c r="U64" s="10">
        <v>64151</v>
      </c>
      <c r="V64" s="10">
        <v>57169</v>
      </c>
      <c r="W64" s="10">
        <v>103828.98</v>
      </c>
      <c r="X64" s="15">
        <v>10781</v>
      </c>
      <c r="Y64" s="177">
        <v>41428</v>
      </c>
    </row>
    <row r="65" spans="1:25" x14ac:dyDescent="0.35">
      <c r="A65" s="18">
        <v>1080</v>
      </c>
      <c r="B65" s="19" t="s">
        <v>114</v>
      </c>
      <c r="C65" s="175">
        <v>559352</v>
      </c>
      <c r="D65" s="175">
        <v>685438</v>
      </c>
      <c r="E65" s="175">
        <v>777994</v>
      </c>
      <c r="F65" s="10">
        <v>1089191</v>
      </c>
      <c r="G65" s="176">
        <v>9402</v>
      </c>
      <c r="H65" s="176">
        <v>5876</v>
      </c>
      <c r="I65" s="15">
        <v>8226</v>
      </c>
      <c r="J65" s="175">
        <v>56537</v>
      </c>
      <c r="K65" s="175">
        <v>111585</v>
      </c>
      <c r="L65" s="175">
        <v>136043</v>
      </c>
      <c r="M65" s="10">
        <v>124465.26</v>
      </c>
      <c r="N65" s="175">
        <v>772422</v>
      </c>
      <c r="O65" s="175">
        <v>77915</v>
      </c>
      <c r="P65" s="15">
        <v>17436.16</v>
      </c>
      <c r="Q65" s="15">
        <v>23971.3</v>
      </c>
      <c r="R65" s="10">
        <v>69845.37</v>
      </c>
      <c r="S65" s="10">
        <v>73536</v>
      </c>
      <c r="T65" s="10">
        <v>69846</v>
      </c>
      <c r="U65" s="10">
        <v>79157</v>
      </c>
      <c r="V65" s="10">
        <v>70545</v>
      </c>
      <c r="W65" s="10">
        <v>128116.51</v>
      </c>
      <c r="X65" s="15">
        <v>0</v>
      </c>
      <c r="Y65" s="177">
        <v>61393</v>
      </c>
    </row>
    <row r="66" spans="1:25" x14ac:dyDescent="0.35">
      <c r="A66" s="18">
        <v>1085</v>
      </c>
      <c r="B66" s="19" t="s">
        <v>115</v>
      </c>
      <c r="C66" s="175">
        <v>1163045</v>
      </c>
      <c r="D66" s="175">
        <v>2009829</v>
      </c>
      <c r="E66" s="175">
        <v>1983047</v>
      </c>
      <c r="F66" s="10">
        <v>2776265</v>
      </c>
      <c r="G66" s="176">
        <v>0</v>
      </c>
      <c r="H66" s="176">
        <v>0</v>
      </c>
      <c r="I66" s="15">
        <v>0</v>
      </c>
      <c r="J66" s="175">
        <v>0</v>
      </c>
      <c r="K66" s="175">
        <v>0</v>
      </c>
      <c r="L66" s="175">
        <v>0</v>
      </c>
      <c r="M66" s="10">
        <v>0</v>
      </c>
      <c r="N66" s="175">
        <v>784294</v>
      </c>
      <c r="O66" s="175">
        <v>21975</v>
      </c>
      <c r="P66" s="15">
        <v>4917.66</v>
      </c>
      <c r="Q66" s="15">
        <v>0</v>
      </c>
      <c r="R66" s="10">
        <v>50817.65</v>
      </c>
      <c r="S66" s="10">
        <v>53502</v>
      </c>
      <c r="T66" s="10">
        <v>50817</v>
      </c>
      <c r="U66" s="10">
        <v>57594</v>
      </c>
      <c r="V66" s="10">
        <v>51326</v>
      </c>
      <c r="W66" s="10">
        <v>93215.19</v>
      </c>
      <c r="X66" s="15">
        <v>0</v>
      </c>
      <c r="Y66" s="177">
        <v>69288</v>
      </c>
    </row>
    <row r="67" spans="1:25" x14ac:dyDescent="0.35">
      <c r="A67" s="18">
        <v>1092</v>
      </c>
      <c r="B67" s="19" t="s">
        <v>116</v>
      </c>
      <c r="C67" s="175">
        <v>4783164</v>
      </c>
      <c r="D67" s="175">
        <v>8134134</v>
      </c>
      <c r="E67" s="175">
        <v>8073311</v>
      </c>
      <c r="F67" s="10">
        <v>11302635</v>
      </c>
      <c r="G67" s="176">
        <v>0</v>
      </c>
      <c r="H67" s="176">
        <v>0</v>
      </c>
      <c r="I67" s="15">
        <v>0</v>
      </c>
      <c r="J67" s="175">
        <v>0</v>
      </c>
      <c r="K67" s="175">
        <v>0</v>
      </c>
      <c r="L67" s="175">
        <v>0</v>
      </c>
      <c r="M67" s="10">
        <v>0</v>
      </c>
      <c r="N67" s="175">
        <v>3635058</v>
      </c>
      <c r="O67" s="175">
        <v>202050</v>
      </c>
      <c r="P67" s="15">
        <v>45215.65</v>
      </c>
      <c r="Q67" s="15">
        <v>13124.23</v>
      </c>
      <c r="R67" s="10">
        <v>383018.39</v>
      </c>
      <c r="S67" s="10">
        <v>403255</v>
      </c>
      <c r="T67" s="10">
        <v>383019</v>
      </c>
      <c r="U67" s="10">
        <v>434085</v>
      </c>
      <c r="V67" s="10">
        <v>386851</v>
      </c>
      <c r="W67" s="10">
        <v>702572.36</v>
      </c>
      <c r="X67" s="15">
        <v>0</v>
      </c>
      <c r="Y67" s="177">
        <v>352658</v>
      </c>
    </row>
    <row r="68" spans="1:25" x14ac:dyDescent="0.35">
      <c r="A68" s="18">
        <v>1120</v>
      </c>
      <c r="B68" s="19" t="s">
        <v>117</v>
      </c>
      <c r="C68" s="175">
        <v>392032</v>
      </c>
      <c r="D68" s="175">
        <v>635400</v>
      </c>
      <c r="E68" s="175">
        <v>642145</v>
      </c>
      <c r="F68" s="10">
        <v>899002</v>
      </c>
      <c r="G68" s="176">
        <v>0</v>
      </c>
      <c r="H68" s="176">
        <v>0</v>
      </c>
      <c r="I68" s="15">
        <v>0</v>
      </c>
      <c r="J68" s="175">
        <v>16062</v>
      </c>
      <c r="K68" s="175">
        <v>0</v>
      </c>
      <c r="L68" s="175">
        <v>55028</v>
      </c>
      <c r="M68" s="10">
        <v>27659.39</v>
      </c>
      <c r="N68" s="175">
        <v>212954</v>
      </c>
      <c r="O68" s="175">
        <v>5695</v>
      </c>
      <c r="P68" s="15">
        <v>1274.45</v>
      </c>
      <c r="Q68" s="15">
        <v>190.13</v>
      </c>
      <c r="R68" s="10">
        <v>13651.11</v>
      </c>
      <c r="S68" s="10">
        <v>14372</v>
      </c>
      <c r="T68" s="10">
        <v>13651</v>
      </c>
      <c r="U68" s="10">
        <v>15470</v>
      </c>
      <c r="V68" s="10">
        <v>13790</v>
      </c>
      <c r="W68" s="10">
        <v>25039.51</v>
      </c>
      <c r="X68" s="15">
        <v>0</v>
      </c>
      <c r="Y68" s="177">
        <v>15518</v>
      </c>
    </row>
    <row r="69" spans="1:25" x14ac:dyDescent="0.35">
      <c r="A69" s="18">
        <v>1127</v>
      </c>
      <c r="B69" s="19" t="s">
        <v>118</v>
      </c>
      <c r="C69" s="175">
        <v>771743</v>
      </c>
      <c r="D69" s="175">
        <v>1335303</v>
      </c>
      <c r="E69" s="175">
        <v>1316904</v>
      </c>
      <c r="F69" s="10">
        <v>1843665</v>
      </c>
      <c r="G69" s="176">
        <v>0</v>
      </c>
      <c r="H69" s="176">
        <v>0</v>
      </c>
      <c r="I69" s="15">
        <v>0</v>
      </c>
      <c r="J69" s="175">
        <v>0</v>
      </c>
      <c r="K69" s="175">
        <v>56664</v>
      </c>
      <c r="L69" s="175">
        <v>55112</v>
      </c>
      <c r="M69" s="10">
        <v>56182.76</v>
      </c>
      <c r="N69" s="175">
        <v>438522</v>
      </c>
      <c r="O69" s="175">
        <v>23510</v>
      </c>
      <c r="P69" s="15">
        <v>5213.0600000000004</v>
      </c>
      <c r="Q69" s="15">
        <v>249.42</v>
      </c>
      <c r="R69" s="10">
        <v>34767.56</v>
      </c>
      <c r="S69" s="10">
        <v>36604</v>
      </c>
      <c r="T69" s="10">
        <v>34768</v>
      </c>
      <c r="U69" s="10">
        <v>39403</v>
      </c>
      <c r="V69" s="10">
        <v>35116</v>
      </c>
      <c r="W69" s="10">
        <v>63774.76</v>
      </c>
      <c r="X69" s="15">
        <v>0</v>
      </c>
      <c r="Y69" s="177">
        <v>60077</v>
      </c>
    </row>
    <row r="70" spans="1:25" x14ac:dyDescent="0.35">
      <c r="A70" s="18">
        <v>1134</v>
      </c>
      <c r="B70" s="19" t="s">
        <v>119</v>
      </c>
      <c r="C70" s="175">
        <v>1131201</v>
      </c>
      <c r="D70" s="175">
        <v>2076723</v>
      </c>
      <c r="E70" s="175">
        <v>2004953</v>
      </c>
      <c r="F70" s="10">
        <v>2806933</v>
      </c>
      <c r="G70" s="176">
        <v>0</v>
      </c>
      <c r="H70" s="176">
        <v>0</v>
      </c>
      <c r="I70" s="15">
        <v>0</v>
      </c>
      <c r="J70" s="175">
        <v>0</v>
      </c>
      <c r="K70" s="175">
        <v>0</v>
      </c>
      <c r="L70" s="175">
        <v>0</v>
      </c>
      <c r="M70" s="10">
        <v>0</v>
      </c>
      <c r="N70" s="175">
        <v>701190</v>
      </c>
      <c r="O70" s="175">
        <v>19470</v>
      </c>
      <c r="P70" s="15">
        <v>4357.08</v>
      </c>
      <c r="Q70" s="15">
        <v>61196.5</v>
      </c>
      <c r="R70" s="10">
        <v>86573.29</v>
      </c>
      <c r="S70" s="10">
        <v>91148</v>
      </c>
      <c r="T70" s="10">
        <v>86573</v>
      </c>
      <c r="U70" s="10">
        <v>98117</v>
      </c>
      <c r="V70" s="10">
        <v>87437</v>
      </c>
      <c r="W70" s="10">
        <v>158803.92000000001</v>
      </c>
      <c r="X70" s="15">
        <v>0</v>
      </c>
      <c r="Y70" s="177">
        <v>43334</v>
      </c>
    </row>
    <row r="71" spans="1:25" x14ac:dyDescent="0.35">
      <c r="A71" s="18">
        <v>1141</v>
      </c>
      <c r="B71" s="19" t="s">
        <v>120</v>
      </c>
      <c r="C71" s="175">
        <v>1407434</v>
      </c>
      <c r="D71" s="175">
        <v>2454402</v>
      </c>
      <c r="E71" s="175">
        <v>2413647</v>
      </c>
      <c r="F71" s="10">
        <v>3379106</v>
      </c>
      <c r="G71" s="176">
        <v>0</v>
      </c>
      <c r="H71" s="176">
        <v>0</v>
      </c>
      <c r="I71" s="15">
        <v>0</v>
      </c>
      <c r="J71" s="175">
        <v>65906</v>
      </c>
      <c r="K71" s="175">
        <v>157788</v>
      </c>
      <c r="L71" s="175">
        <v>153466</v>
      </c>
      <c r="M71" s="10">
        <v>156446.54999999999</v>
      </c>
      <c r="N71" s="175">
        <v>891142</v>
      </c>
      <c r="O71" s="175">
        <v>42895</v>
      </c>
      <c r="P71" s="15">
        <v>9599.23</v>
      </c>
      <c r="Q71" s="15">
        <v>0</v>
      </c>
      <c r="R71" s="10">
        <v>137802.23000000001</v>
      </c>
      <c r="S71" s="10">
        <v>145082</v>
      </c>
      <c r="T71" s="10">
        <v>137802</v>
      </c>
      <c r="U71" s="10">
        <v>156177</v>
      </c>
      <c r="V71" s="10">
        <v>139178</v>
      </c>
      <c r="W71" s="10">
        <v>252772.09</v>
      </c>
      <c r="X71" s="15">
        <v>63625</v>
      </c>
      <c r="Y71" s="177">
        <v>86259</v>
      </c>
    </row>
    <row r="72" spans="1:25" x14ac:dyDescent="0.35">
      <c r="A72" s="18">
        <v>1155</v>
      </c>
      <c r="B72" s="19" t="s">
        <v>121</v>
      </c>
      <c r="C72" s="175">
        <v>501887</v>
      </c>
      <c r="D72" s="175">
        <v>771231</v>
      </c>
      <c r="E72" s="175">
        <v>795699</v>
      </c>
      <c r="F72" s="10">
        <v>1113979</v>
      </c>
      <c r="G72" s="176">
        <v>0</v>
      </c>
      <c r="H72" s="176">
        <v>0</v>
      </c>
      <c r="I72" s="15">
        <v>0</v>
      </c>
      <c r="J72" s="175">
        <v>0</v>
      </c>
      <c r="K72" s="175">
        <v>36614</v>
      </c>
      <c r="L72" s="175">
        <v>35610</v>
      </c>
      <c r="M72" s="10">
        <v>36303.199999999997</v>
      </c>
      <c r="N72" s="175">
        <v>408842</v>
      </c>
      <c r="O72" s="175">
        <v>61690</v>
      </c>
      <c r="P72" s="15">
        <v>13805.26</v>
      </c>
      <c r="Q72" s="15">
        <v>128525.98</v>
      </c>
      <c r="R72" s="10">
        <v>25656.81</v>
      </c>
      <c r="S72" s="10">
        <v>27013</v>
      </c>
      <c r="T72" s="10">
        <v>25657</v>
      </c>
      <c r="U72" s="10">
        <v>29078</v>
      </c>
      <c r="V72" s="10">
        <v>25913</v>
      </c>
      <c r="W72" s="10">
        <v>47062.09</v>
      </c>
      <c r="X72" s="15">
        <v>7090</v>
      </c>
      <c r="Y72" s="177">
        <v>38251</v>
      </c>
    </row>
    <row r="73" spans="1:25" x14ac:dyDescent="0.35">
      <c r="A73" s="18">
        <v>1162</v>
      </c>
      <c r="B73" s="19" t="s">
        <v>122</v>
      </c>
      <c r="C73" s="175">
        <v>1199518</v>
      </c>
      <c r="D73" s="175">
        <v>2336600</v>
      </c>
      <c r="E73" s="175">
        <v>2210074</v>
      </c>
      <c r="F73" s="10">
        <v>3094104</v>
      </c>
      <c r="G73" s="176">
        <v>0</v>
      </c>
      <c r="H73" s="176">
        <v>0</v>
      </c>
      <c r="I73" s="15">
        <v>0</v>
      </c>
      <c r="J73" s="175">
        <v>53003</v>
      </c>
      <c r="K73" s="175">
        <v>122046</v>
      </c>
      <c r="L73" s="175">
        <v>118704</v>
      </c>
      <c r="M73" s="10">
        <v>121007.33</v>
      </c>
      <c r="N73" s="175">
        <v>725676</v>
      </c>
      <c r="O73" s="175">
        <v>38735</v>
      </c>
      <c r="P73" s="15">
        <v>8668.2900000000009</v>
      </c>
      <c r="Q73" s="15">
        <v>47038.05</v>
      </c>
      <c r="R73" s="10">
        <v>68885.53</v>
      </c>
      <c r="S73" s="10">
        <v>72526</v>
      </c>
      <c r="T73" s="10">
        <v>68886</v>
      </c>
      <c r="U73" s="10">
        <v>78068</v>
      </c>
      <c r="V73" s="10">
        <v>69576</v>
      </c>
      <c r="W73" s="10">
        <v>125602.56</v>
      </c>
      <c r="X73" s="15">
        <v>0</v>
      </c>
      <c r="Y73" s="177">
        <v>69878</v>
      </c>
    </row>
    <row r="74" spans="1:25" x14ac:dyDescent="0.35">
      <c r="A74" s="18">
        <v>1169</v>
      </c>
      <c r="B74" s="19" t="s">
        <v>123</v>
      </c>
      <c r="C74" s="175">
        <v>572473</v>
      </c>
      <c r="D74" s="175">
        <v>1250406</v>
      </c>
      <c r="E74" s="175">
        <v>1139300</v>
      </c>
      <c r="F74" s="10">
        <v>1595019</v>
      </c>
      <c r="G74" s="176">
        <v>0</v>
      </c>
      <c r="H74" s="176">
        <v>0</v>
      </c>
      <c r="I74" s="15">
        <v>0</v>
      </c>
      <c r="J74" s="175">
        <v>0</v>
      </c>
      <c r="K74" s="175">
        <v>85432</v>
      </c>
      <c r="L74" s="175">
        <v>83092</v>
      </c>
      <c r="M74" s="10">
        <v>84706.13</v>
      </c>
      <c r="N74" s="175">
        <v>509754</v>
      </c>
      <c r="O74" s="175">
        <v>53765</v>
      </c>
      <c r="P74" s="15">
        <v>12031.77</v>
      </c>
      <c r="Q74" s="15">
        <v>87603.18</v>
      </c>
      <c r="R74" s="10">
        <v>36037.599999999999</v>
      </c>
      <c r="S74" s="10">
        <v>37942</v>
      </c>
      <c r="T74" s="10">
        <v>36037</v>
      </c>
      <c r="U74" s="10">
        <v>40842</v>
      </c>
      <c r="V74" s="10">
        <v>36399</v>
      </c>
      <c r="W74" s="10">
        <v>66104.72</v>
      </c>
      <c r="X74" s="15">
        <v>0</v>
      </c>
      <c r="Y74" s="177">
        <v>44150</v>
      </c>
    </row>
    <row r="75" spans="1:25" x14ac:dyDescent="0.35">
      <c r="A75" s="18">
        <v>1176</v>
      </c>
      <c r="B75" s="19" t="s">
        <v>124</v>
      </c>
      <c r="C75" s="175">
        <v>850865</v>
      </c>
      <c r="D75" s="175">
        <v>1563612</v>
      </c>
      <c r="E75" s="175">
        <v>1509048</v>
      </c>
      <c r="F75" s="10">
        <v>2112668</v>
      </c>
      <c r="G75" s="176">
        <v>0</v>
      </c>
      <c r="H75" s="176">
        <v>0</v>
      </c>
      <c r="I75" s="15">
        <v>0</v>
      </c>
      <c r="J75" s="175">
        <v>0</v>
      </c>
      <c r="K75" s="175">
        <v>0</v>
      </c>
      <c r="L75" s="175">
        <v>0</v>
      </c>
      <c r="M75" s="10">
        <v>0</v>
      </c>
      <c r="N75" s="175">
        <v>558726</v>
      </c>
      <c r="O75" s="175">
        <v>59090</v>
      </c>
      <c r="P75" s="15">
        <v>13223.42</v>
      </c>
      <c r="Q75" s="15">
        <v>9013.9500000000007</v>
      </c>
      <c r="R75" s="10">
        <v>42612.36</v>
      </c>
      <c r="S75" s="10">
        <v>44864</v>
      </c>
      <c r="T75" s="10">
        <v>42612</v>
      </c>
      <c r="U75" s="10">
        <v>48294</v>
      </c>
      <c r="V75" s="10">
        <v>43039</v>
      </c>
      <c r="W75" s="10">
        <v>78163.48</v>
      </c>
      <c r="X75" s="15">
        <v>0</v>
      </c>
      <c r="Y75" s="177">
        <v>43787</v>
      </c>
    </row>
    <row r="76" spans="1:25" x14ac:dyDescent="0.35">
      <c r="A76" s="18">
        <v>1183</v>
      </c>
      <c r="B76" s="19" t="s">
        <v>125</v>
      </c>
      <c r="C76" s="175">
        <v>1145884</v>
      </c>
      <c r="D76" s="175">
        <v>2085744</v>
      </c>
      <c r="E76" s="175">
        <v>2019768</v>
      </c>
      <c r="F76" s="10">
        <v>2827674</v>
      </c>
      <c r="G76" s="176">
        <v>0</v>
      </c>
      <c r="H76" s="176">
        <v>0</v>
      </c>
      <c r="I76" s="15">
        <v>0</v>
      </c>
      <c r="J76" s="175">
        <v>0</v>
      </c>
      <c r="K76" s="175">
        <v>0</v>
      </c>
      <c r="L76" s="175">
        <v>0</v>
      </c>
      <c r="M76" s="10">
        <v>0</v>
      </c>
      <c r="N76" s="175">
        <v>885948</v>
      </c>
      <c r="O76" s="175">
        <v>9450</v>
      </c>
      <c r="P76" s="15">
        <v>2114.7600000000002</v>
      </c>
      <c r="Q76" s="15">
        <v>0</v>
      </c>
      <c r="R76" s="10">
        <v>116024.64</v>
      </c>
      <c r="S76" s="10">
        <v>122154</v>
      </c>
      <c r="T76" s="10">
        <v>116025</v>
      </c>
      <c r="U76" s="10">
        <v>131494</v>
      </c>
      <c r="V76" s="10">
        <v>117185</v>
      </c>
      <c r="W76" s="10">
        <v>212825.87</v>
      </c>
      <c r="X76" s="15">
        <v>42614</v>
      </c>
      <c r="Y76" s="177">
        <v>81358</v>
      </c>
    </row>
    <row r="77" spans="1:25" x14ac:dyDescent="0.35">
      <c r="A77" s="18">
        <v>1204</v>
      </c>
      <c r="B77" s="19" t="s">
        <v>126</v>
      </c>
      <c r="C77" s="175">
        <v>422898</v>
      </c>
      <c r="D77" s="175">
        <v>617047</v>
      </c>
      <c r="E77" s="175">
        <v>649966</v>
      </c>
      <c r="F77" s="10">
        <v>909951</v>
      </c>
      <c r="G77" s="176">
        <v>0</v>
      </c>
      <c r="H77" s="176">
        <v>0</v>
      </c>
      <c r="I77" s="15">
        <v>0</v>
      </c>
      <c r="J77" s="175">
        <v>21683</v>
      </c>
      <c r="K77" s="175">
        <v>55792</v>
      </c>
      <c r="L77" s="175">
        <v>73180</v>
      </c>
      <c r="M77" s="10">
        <v>64826.57</v>
      </c>
      <c r="N77" s="175">
        <v>309414</v>
      </c>
      <c r="O77" s="175">
        <v>9640</v>
      </c>
      <c r="P77" s="15">
        <v>2157.2800000000002</v>
      </c>
      <c r="Q77" s="15">
        <v>48537.99</v>
      </c>
      <c r="R77" s="10">
        <v>40246.71</v>
      </c>
      <c r="S77" s="10">
        <v>42373</v>
      </c>
      <c r="T77" s="10">
        <v>40246</v>
      </c>
      <c r="U77" s="10">
        <v>45613</v>
      </c>
      <c r="V77" s="10">
        <v>40649</v>
      </c>
      <c r="W77" s="10">
        <v>73826.570000000007</v>
      </c>
      <c r="X77" s="15">
        <v>0</v>
      </c>
      <c r="Y77" s="177">
        <v>30265</v>
      </c>
    </row>
    <row r="78" spans="1:25" x14ac:dyDescent="0.35">
      <c r="A78" s="18">
        <v>1218</v>
      </c>
      <c r="B78" s="19" t="s">
        <v>127</v>
      </c>
      <c r="C78" s="175">
        <v>650716</v>
      </c>
      <c r="D78" s="175">
        <v>1100985</v>
      </c>
      <c r="E78" s="175">
        <v>1094813</v>
      </c>
      <c r="F78" s="10">
        <v>1532738</v>
      </c>
      <c r="G78" s="176">
        <v>0</v>
      </c>
      <c r="H78" s="176">
        <v>0</v>
      </c>
      <c r="I78" s="15">
        <v>0</v>
      </c>
      <c r="J78" s="175">
        <v>0</v>
      </c>
      <c r="K78" s="175">
        <v>0</v>
      </c>
      <c r="L78" s="175">
        <v>0</v>
      </c>
      <c r="M78" s="10">
        <v>0</v>
      </c>
      <c r="N78" s="175">
        <v>654444</v>
      </c>
      <c r="O78" s="175">
        <v>30295</v>
      </c>
      <c r="P78" s="15">
        <v>6779.55</v>
      </c>
      <c r="Q78" s="15">
        <v>0</v>
      </c>
      <c r="R78" s="10">
        <v>84957.18</v>
      </c>
      <c r="S78" s="10">
        <v>86807</v>
      </c>
      <c r="T78" s="10">
        <v>83637</v>
      </c>
      <c r="U78" s="10">
        <v>94790</v>
      </c>
      <c r="V78" s="10">
        <v>84473</v>
      </c>
      <c r="W78" s="10">
        <v>153416.01999999999</v>
      </c>
      <c r="X78" s="15">
        <v>0</v>
      </c>
      <c r="Y78" s="177">
        <v>68245</v>
      </c>
    </row>
    <row r="79" spans="1:25" x14ac:dyDescent="0.35">
      <c r="A79" s="18">
        <v>1232</v>
      </c>
      <c r="B79" s="19" t="s">
        <v>128</v>
      </c>
      <c r="C79" s="175">
        <v>208483</v>
      </c>
      <c r="D79" s="175">
        <v>557722</v>
      </c>
      <c r="E79" s="175">
        <v>478878</v>
      </c>
      <c r="F79" s="10">
        <v>670430</v>
      </c>
      <c r="G79" s="176">
        <v>0</v>
      </c>
      <c r="H79" s="176">
        <v>0</v>
      </c>
      <c r="I79" s="15">
        <v>0</v>
      </c>
      <c r="J79" s="175">
        <v>0</v>
      </c>
      <c r="K79" s="175">
        <v>0</v>
      </c>
      <c r="L79" s="175">
        <v>0</v>
      </c>
      <c r="M79" s="10">
        <v>0</v>
      </c>
      <c r="N79" s="175">
        <v>579502</v>
      </c>
      <c r="O79" s="175">
        <v>51330</v>
      </c>
      <c r="P79" s="15">
        <v>11486.86</v>
      </c>
      <c r="Q79" s="15">
        <v>3662.63</v>
      </c>
      <c r="R79" s="10">
        <v>41625.839999999997</v>
      </c>
      <c r="S79" s="10">
        <v>43824</v>
      </c>
      <c r="T79" s="10">
        <v>41626</v>
      </c>
      <c r="U79" s="10">
        <v>47176</v>
      </c>
      <c r="V79" s="10">
        <v>42044</v>
      </c>
      <c r="W79" s="10">
        <v>76352.52</v>
      </c>
      <c r="X79" s="15">
        <v>0</v>
      </c>
      <c r="Y79" s="177">
        <v>46827</v>
      </c>
    </row>
    <row r="80" spans="1:25" x14ac:dyDescent="0.35">
      <c r="A80" s="18">
        <v>1246</v>
      </c>
      <c r="B80" s="19" t="s">
        <v>129</v>
      </c>
      <c r="C80" s="175">
        <v>643652</v>
      </c>
      <c r="D80" s="175">
        <v>1276510</v>
      </c>
      <c r="E80" s="175">
        <v>1200102</v>
      </c>
      <c r="F80" s="10">
        <v>1680142</v>
      </c>
      <c r="G80" s="176">
        <v>0</v>
      </c>
      <c r="H80" s="176">
        <v>0</v>
      </c>
      <c r="I80" s="15">
        <v>0</v>
      </c>
      <c r="J80" s="175">
        <v>0</v>
      </c>
      <c r="K80" s="175">
        <v>0</v>
      </c>
      <c r="L80" s="175">
        <v>0</v>
      </c>
      <c r="M80" s="10">
        <v>0</v>
      </c>
      <c r="N80" s="175">
        <v>459298</v>
      </c>
      <c r="O80" s="175">
        <v>31615</v>
      </c>
      <c r="P80" s="15">
        <v>7074.95</v>
      </c>
      <c r="Q80" s="15">
        <v>0</v>
      </c>
      <c r="R80" s="10">
        <v>71809.16</v>
      </c>
      <c r="S80" s="10">
        <v>75604</v>
      </c>
      <c r="T80" s="10">
        <v>71810</v>
      </c>
      <c r="U80" s="10">
        <v>81383</v>
      </c>
      <c r="V80" s="10">
        <v>72527</v>
      </c>
      <c r="W80" s="10">
        <v>131720.44</v>
      </c>
      <c r="X80" s="15">
        <v>0</v>
      </c>
      <c r="Y80" s="177">
        <v>45285</v>
      </c>
    </row>
    <row r="81" spans="1:25" x14ac:dyDescent="0.35">
      <c r="A81" s="18">
        <v>1253</v>
      </c>
      <c r="B81" s="19" t="s">
        <v>130</v>
      </c>
      <c r="C81" s="175">
        <v>2968045</v>
      </c>
      <c r="D81" s="175">
        <v>4124303</v>
      </c>
      <c r="E81" s="175">
        <v>4432718</v>
      </c>
      <c r="F81" s="10">
        <v>6205805</v>
      </c>
      <c r="G81" s="176">
        <v>0</v>
      </c>
      <c r="H81" s="176">
        <v>0</v>
      </c>
      <c r="I81" s="15">
        <v>0</v>
      </c>
      <c r="J81" s="175">
        <v>125549</v>
      </c>
      <c r="K81" s="175">
        <v>185684</v>
      </c>
      <c r="L81" s="175">
        <v>275180</v>
      </c>
      <c r="M81" s="10">
        <v>231642.89</v>
      </c>
      <c r="N81" s="175">
        <v>1647982</v>
      </c>
      <c r="O81" s="175">
        <v>0</v>
      </c>
      <c r="P81" s="15">
        <v>0</v>
      </c>
      <c r="Q81" s="15">
        <v>0</v>
      </c>
      <c r="R81" s="10">
        <v>229976.42</v>
      </c>
      <c r="S81" s="10">
        <v>242127</v>
      </c>
      <c r="T81" s="10">
        <v>229976</v>
      </c>
      <c r="U81" s="10">
        <v>260641</v>
      </c>
      <c r="V81" s="10">
        <v>232275</v>
      </c>
      <c r="W81" s="10">
        <v>421846.81</v>
      </c>
      <c r="X81" s="15">
        <v>0</v>
      </c>
      <c r="Y81" s="177">
        <v>141481</v>
      </c>
    </row>
    <row r="82" spans="1:25" x14ac:dyDescent="0.35">
      <c r="A82" s="18">
        <v>1260</v>
      </c>
      <c r="B82" s="19" t="s">
        <v>131</v>
      </c>
      <c r="C82" s="175">
        <v>703933</v>
      </c>
      <c r="D82" s="175">
        <v>1209846</v>
      </c>
      <c r="E82" s="175">
        <v>1196112</v>
      </c>
      <c r="F82" s="10">
        <v>1674557</v>
      </c>
      <c r="G82" s="176">
        <v>0</v>
      </c>
      <c r="H82" s="176">
        <v>0</v>
      </c>
      <c r="I82" s="15">
        <v>0</v>
      </c>
      <c r="J82" s="175">
        <v>0</v>
      </c>
      <c r="K82" s="175">
        <v>104611</v>
      </c>
      <c r="L82" s="175">
        <v>101745</v>
      </c>
      <c r="M82" s="10">
        <v>103721.71</v>
      </c>
      <c r="N82" s="175">
        <v>671510</v>
      </c>
      <c r="O82" s="175">
        <v>35870</v>
      </c>
      <c r="P82" s="15">
        <v>8027.15</v>
      </c>
      <c r="Q82" s="15">
        <v>220129.78</v>
      </c>
      <c r="R82" s="10">
        <v>86341.46</v>
      </c>
      <c r="S82" s="10">
        <v>90903</v>
      </c>
      <c r="T82" s="10">
        <v>86341</v>
      </c>
      <c r="U82" s="10">
        <v>97854</v>
      </c>
      <c r="V82" s="10">
        <v>87206</v>
      </c>
      <c r="W82" s="10">
        <v>158376.93</v>
      </c>
      <c r="X82" s="15">
        <v>0</v>
      </c>
      <c r="Y82" s="177">
        <v>48189</v>
      </c>
    </row>
    <row r="83" spans="1:25" x14ac:dyDescent="0.35">
      <c r="A83" s="18">
        <v>4970</v>
      </c>
      <c r="B83" s="19" t="s">
        <v>132</v>
      </c>
      <c r="C83" s="175">
        <v>6999071</v>
      </c>
      <c r="D83" s="175">
        <v>11620247</v>
      </c>
      <c r="E83" s="175">
        <v>11637074</v>
      </c>
      <c r="F83" s="10">
        <v>16291903</v>
      </c>
      <c r="G83" s="176">
        <v>0</v>
      </c>
      <c r="H83" s="176">
        <v>0</v>
      </c>
      <c r="I83" s="15">
        <v>0</v>
      </c>
      <c r="J83" s="175">
        <v>0</v>
      </c>
      <c r="K83" s="175">
        <v>0</v>
      </c>
      <c r="L83" s="175">
        <v>0</v>
      </c>
      <c r="M83" s="10">
        <v>0</v>
      </c>
      <c r="N83" s="175">
        <v>4301374</v>
      </c>
      <c r="O83" s="175">
        <v>178735</v>
      </c>
      <c r="P83" s="15">
        <v>39998.11</v>
      </c>
      <c r="Q83" s="15">
        <v>0</v>
      </c>
      <c r="R83" s="10">
        <v>451949.59</v>
      </c>
      <c r="S83" s="10">
        <v>469975</v>
      </c>
      <c r="T83" s="10">
        <v>449024</v>
      </c>
      <c r="U83" s="10">
        <v>508893</v>
      </c>
      <c r="V83" s="10">
        <v>453513</v>
      </c>
      <c r="W83" s="10">
        <v>823644.01</v>
      </c>
      <c r="X83" s="15">
        <v>133815</v>
      </c>
      <c r="Y83" s="177">
        <v>350888</v>
      </c>
    </row>
    <row r="84" spans="1:25" x14ac:dyDescent="0.35">
      <c r="A84" s="18">
        <v>1295</v>
      </c>
      <c r="B84" s="19" t="s">
        <v>133</v>
      </c>
      <c r="C84" s="175">
        <v>1115571</v>
      </c>
      <c r="D84" s="175">
        <v>1891731</v>
      </c>
      <c r="E84" s="175">
        <v>1879564</v>
      </c>
      <c r="F84" s="10">
        <v>2631388</v>
      </c>
      <c r="G84" s="176">
        <v>0</v>
      </c>
      <c r="H84" s="176">
        <v>0</v>
      </c>
      <c r="I84" s="15">
        <v>0</v>
      </c>
      <c r="J84" s="175">
        <v>0</v>
      </c>
      <c r="K84" s="175">
        <v>0</v>
      </c>
      <c r="L84" s="175">
        <v>0</v>
      </c>
      <c r="M84" s="10">
        <v>0</v>
      </c>
      <c r="N84" s="175">
        <v>656670</v>
      </c>
      <c r="O84" s="175">
        <v>21920</v>
      </c>
      <c r="P84" s="15">
        <v>4905.3500000000004</v>
      </c>
      <c r="Q84" s="15">
        <v>0</v>
      </c>
      <c r="R84" s="10">
        <v>51675.03</v>
      </c>
      <c r="S84" s="10">
        <v>54405</v>
      </c>
      <c r="T84" s="10">
        <v>51675</v>
      </c>
      <c r="U84" s="10">
        <v>58565</v>
      </c>
      <c r="V84" s="10">
        <v>52191</v>
      </c>
      <c r="W84" s="10">
        <v>94789.16</v>
      </c>
      <c r="X84" s="15">
        <v>22656</v>
      </c>
      <c r="Y84" s="177">
        <v>43651</v>
      </c>
    </row>
    <row r="85" spans="1:25" x14ac:dyDescent="0.35">
      <c r="A85" s="18">
        <v>1309</v>
      </c>
      <c r="B85" s="19" t="s">
        <v>134</v>
      </c>
      <c r="C85" s="175">
        <v>732394</v>
      </c>
      <c r="D85" s="175">
        <v>1303276</v>
      </c>
      <c r="E85" s="175">
        <v>1272294</v>
      </c>
      <c r="F85" s="10">
        <v>1781212</v>
      </c>
      <c r="G85" s="176">
        <v>0</v>
      </c>
      <c r="H85" s="176">
        <v>0</v>
      </c>
      <c r="I85" s="15">
        <v>0</v>
      </c>
      <c r="J85" s="175">
        <v>0</v>
      </c>
      <c r="K85" s="175">
        <v>0</v>
      </c>
      <c r="L85" s="175">
        <v>0</v>
      </c>
      <c r="M85" s="10">
        <v>0</v>
      </c>
      <c r="N85" s="175">
        <v>549080</v>
      </c>
      <c r="O85" s="175">
        <v>5100</v>
      </c>
      <c r="P85" s="15">
        <v>1141.3</v>
      </c>
      <c r="Q85" s="15">
        <v>0</v>
      </c>
      <c r="R85" s="10">
        <v>73409.070000000007</v>
      </c>
      <c r="S85" s="10">
        <v>77287</v>
      </c>
      <c r="T85" s="10">
        <v>73409</v>
      </c>
      <c r="U85" s="10">
        <v>83197</v>
      </c>
      <c r="V85" s="10">
        <v>74143</v>
      </c>
      <c r="W85" s="10">
        <v>134654.39000000001</v>
      </c>
      <c r="X85" s="15">
        <v>11487</v>
      </c>
      <c r="Y85" s="177">
        <v>40611</v>
      </c>
    </row>
    <row r="86" spans="1:25" x14ac:dyDescent="0.35">
      <c r="A86" s="18">
        <v>1316</v>
      </c>
      <c r="B86" s="19" t="s">
        <v>135</v>
      </c>
      <c r="C86" s="175">
        <v>2849606</v>
      </c>
      <c r="D86" s="175">
        <v>5437876</v>
      </c>
      <c r="E86" s="175">
        <v>5179676</v>
      </c>
      <c r="F86" s="10">
        <v>7251546</v>
      </c>
      <c r="G86" s="176">
        <v>0</v>
      </c>
      <c r="H86" s="176">
        <v>0</v>
      </c>
      <c r="I86" s="15">
        <v>0</v>
      </c>
      <c r="J86" s="175">
        <v>0</v>
      </c>
      <c r="K86" s="175">
        <v>0</v>
      </c>
      <c r="L86" s="175">
        <v>0</v>
      </c>
      <c r="M86" s="10">
        <v>0</v>
      </c>
      <c r="N86" s="175">
        <v>2894542</v>
      </c>
      <c r="O86" s="175">
        <v>58740</v>
      </c>
      <c r="P86" s="15">
        <v>13145.1</v>
      </c>
      <c r="Q86" s="15">
        <v>0</v>
      </c>
      <c r="R86" s="10">
        <v>371045.55</v>
      </c>
      <c r="S86" s="10">
        <v>390649</v>
      </c>
      <c r="T86" s="10">
        <v>371046</v>
      </c>
      <c r="U86" s="10">
        <v>420518</v>
      </c>
      <c r="V86" s="10">
        <v>374756</v>
      </c>
      <c r="W86" s="10">
        <v>680610.79</v>
      </c>
      <c r="X86" s="15">
        <v>149198</v>
      </c>
      <c r="Y86" s="177">
        <v>215896</v>
      </c>
    </row>
    <row r="87" spans="1:25" x14ac:dyDescent="0.35">
      <c r="A87" s="18">
        <v>1380</v>
      </c>
      <c r="B87" s="19" t="s">
        <v>136</v>
      </c>
      <c r="C87" s="175">
        <v>2022250</v>
      </c>
      <c r="D87" s="175">
        <v>3527432</v>
      </c>
      <c r="E87" s="175">
        <v>3468551</v>
      </c>
      <c r="F87" s="10">
        <v>4855972</v>
      </c>
      <c r="G87" s="176">
        <v>0</v>
      </c>
      <c r="H87" s="176">
        <v>0</v>
      </c>
      <c r="I87" s="15">
        <v>0</v>
      </c>
      <c r="J87" s="175">
        <v>135239</v>
      </c>
      <c r="K87" s="175">
        <v>0</v>
      </c>
      <c r="L87" s="175">
        <v>0</v>
      </c>
      <c r="M87" s="10">
        <v>0</v>
      </c>
      <c r="N87" s="175">
        <v>1802318</v>
      </c>
      <c r="O87" s="175">
        <v>43380</v>
      </c>
      <c r="P87" s="15">
        <v>9707.77</v>
      </c>
      <c r="Q87" s="15">
        <v>0</v>
      </c>
      <c r="R87" s="10">
        <v>139830.97</v>
      </c>
      <c r="S87" s="10">
        <v>147219</v>
      </c>
      <c r="T87" s="10">
        <v>139830</v>
      </c>
      <c r="U87" s="10">
        <v>157568</v>
      </c>
      <c r="V87" s="10">
        <v>141005</v>
      </c>
      <c r="W87" s="10">
        <v>256091.03</v>
      </c>
      <c r="X87" s="15">
        <v>689</v>
      </c>
      <c r="Y87" s="177">
        <v>154821</v>
      </c>
    </row>
    <row r="88" spans="1:25" x14ac:dyDescent="0.35">
      <c r="A88" s="18">
        <v>1407</v>
      </c>
      <c r="B88" s="19" t="s">
        <v>137</v>
      </c>
      <c r="C88" s="175">
        <v>1493641</v>
      </c>
      <c r="D88" s="175">
        <v>2858977</v>
      </c>
      <c r="E88" s="175">
        <v>2720386</v>
      </c>
      <c r="F88" s="10">
        <v>3808540</v>
      </c>
      <c r="G88" s="176">
        <v>0</v>
      </c>
      <c r="H88" s="176">
        <v>0</v>
      </c>
      <c r="I88" s="15">
        <v>0</v>
      </c>
      <c r="J88" s="175">
        <v>0</v>
      </c>
      <c r="K88" s="175">
        <v>0</v>
      </c>
      <c r="L88" s="175">
        <v>0</v>
      </c>
      <c r="M88" s="10">
        <v>0</v>
      </c>
      <c r="N88" s="175">
        <v>1072190</v>
      </c>
      <c r="O88" s="175">
        <v>40725</v>
      </c>
      <c r="P88" s="15">
        <v>9113.6200000000008</v>
      </c>
      <c r="Q88" s="15">
        <v>0</v>
      </c>
      <c r="R88" s="10">
        <v>103797.94</v>
      </c>
      <c r="S88" s="10">
        <v>109282</v>
      </c>
      <c r="T88" s="10">
        <v>103797</v>
      </c>
      <c r="U88" s="10">
        <v>116844</v>
      </c>
      <c r="V88" s="10">
        <v>104643</v>
      </c>
      <c r="W88" s="10">
        <v>190042.31</v>
      </c>
      <c r="X88" s="15">
        <v>13470</v>
      </c>
      <c r="Y88" s="177">
        <v>94154</v>
      </c>
    </row>
    <row r="89" spans="1:25" x14ac:dyDescent="0.35">
      <c r="A89" s="18">
        <v>1414</v>
      </c>
      <c r="B89" s="19" t="s">
        <v>138</v>
      </c>
      <c r="C89" s="175">
        <v>4100132</v>
      </c>
      <c r="D89" s="175">
        <v>6613941</v>
      </c>
      <c r="E89" s="175">
        <v>6696296</v>
      </c>
      <c r="F89" s="10">
        <v>9374813</v>
      </c>
      <c r="G89" s="176">
        <v>0</v>
      </c>
      <c r="H89" s="176">
        <v>0</v>
      </c>
      <c r="I89" s="15">
        <v>0</v>
      </c>
      <c r="J89" s="175">
        <v>0</v>
      </c>
      <c r="K89" s="175">
        <v>0</v>
      </c>
      <c r="L89" s="175">
        <v>0</v>
      </c>
      <c r="M89" s="10">
        <v>0</v>
      </c>
      <c r="N89" s="175">
        <v>3042200</v>
      </c>
      <c r="O89" s="175">
        <v>50250</v>
      </c>
      <c r="P89" s="15">
        <v>11245.17</v>
      </c>
      <c r="Q89" s="15">
        <v>0</v>
      </c>
      <c r="R89" s="10">
        <v>215344.41</v>
      </c>
      <c r="S89" s="10">
        <v>226722</v>
      </c>
      <c r="T89" s="10">
        <v>215345</v>
      </c>
      <c r="U89" s="10">
        <v>244056</v>
      </c>
      <c r="V89" s="10">
        <v>217497</v>
      </c>
      <c r="W89" s="10">
        <v>395008.33</v>
      </c>
      <c r="X89" s="15">
        <v>40045</v>
      </c>
      <c r="Y89" s="177">
        <v>274249</v>
      </c>
    </row>
    <row r="90" spans="1:25" x14ac:dyDescent="0.35">
      <c r="A90" s="18">
        <v>1421</v>
      </c>
      <c r="B90" s="19" t="s">
        <v>139</v>
      </c>
      <c r="C90" s="175">
        <v>417762</v>
      </c>
      <c r="D90" s="175">
        <v>709493</v>
      </c>
      <c r="E90" s="175">
        <v>704535</v>
      </c>
      <c r="F90" s="10">
        <v>986348</v>
      </c>
      <c r="G90" s="176">
        <v>0</v>
      </c>
      <c r="H90" s="176">
        <v>0</v>
      </c>
      <c r="I90" s="15">
        <v>0</v>
      </c>
      <c r="J90" s="175">
        <v>28269</v>
      </c>
      <c r="K90" s="175">
        <v>0</v>
      </c>
      <c r="L90" s="175">
        <v>0</v>
      </c>
      <c r="M90" s="10">
        <v>0</v>
      </c>
      <c r="N90" s="175">
        <v>376936</v>
      </c>
      <c r="O90" s="175">
        <v>43915</v>
      </c>
      <c r="P90" s="15">
        <v>9827.49</v>
      </c>
      <c r="Q90" s="15">
        <v>180098.55</v>
      </c>
      <c r="R90" s="10">
        <v>27786.799999999999</v>
      </c>
      <c r="S90" s="10">
        <v>29255</v>
      </c>
      <c r="T90" s="10">
        <v>27786</v>
      </c>
      <c r="U90" s="10">
        <v>31491</v>
      </c>
      <c r="V90" s="10">
        <v>28065</v>
      </c>
      <c r="W90" s="10">
        <v>50970.01</v>
      </c>
      <c r="X90" s="15">
        <v>31779</v>
      </c>
      <c r="Y90" s="177">
        <v>32148</v>
      </c>
    </row>
    <row r="91" spans="1:25" x14ac:dyDescent="0.35">
      <c r="A91" s="18">
        <v>2744</v>
      </c>
      <c r="B91" s="19" t="s">
        <v>140</v>
      </c>
      <c r="C91" s="175">
        <v>794451</v>
      </c>
      <c r="D91" s="175">
        <v>1372751</v>
      </c>
      <c r="E91" s="175">
        <v>1354501</v>
      </c>
      <c r="F91" s="10">
        <v>1896301</v>
      </c>
      <c r="G91" s="176">
        <v>0</v>
      </c>
      <c r="H91" s="176">
        <v>0</v>
      </c>
      <c r="I91" s="15">
        <v>0</v>
      </c>
      <c r="J91" s="175">
        <v>37210</v>
      </c>
      <c r="K91" s="175">
        <v>59280</v>
      </c>
      <c r="L91" s="175">
        <v>57656</v>
      </c>
      <c r="M91" s="10">
        <v>58774.7</v>
      </c>
      <c r="N91" s="175">
        <v>501592</v>
      </c>
      <c r="O91" s="175">
        <v>52095</v>
      </c>
      <c r="P91" s="15">
        <v>11658.05</v>
      </c>
      <c r="Q91" s="15">
        <v>0</v>
      </c>
      <c r="R91" s="10">
        <v>71358.58</v>
      </c>
      <c r="S91" s="10">
        <v>72428</v>
      </c>
      <c r="T91" s="10">
        <v>70008</v>
      </c>
      <c r="U91" s="10">
        <v>79344</v>
      </c>
      <c r="V91" s="10">
        <v>70708</v>
      </c>
      <c r="W91" s="10">
        <v>128417.51</v>
      </c>
      <c r="X91" s="15">
        <v>0</v>
      </c>
      <c r="Y91" s="177">
        <v>43016</v>
      </c>
    </row>
    <row r="92" spans="1:25" x14ac:dyDescent="0.35">
      <c r="A92" s="18">
        <v>1428</v>
      </c>
      <c r="B92" s="19" t="s">
        <v>141</v>
      </c>
      <c r="C92" s="175">
        <v>1116918</v>
      </c>
      <c r="D92" s="175">
        <v>1829605</v>
      </c>
      <c r="E92" s="175">
        <v>1841577</v>
      </c>
      <c r="F92" s="10">
        <v>2578207</v>
      </c>
      <c r="G92" s="176">
        <v>0</v>
      </c>
      <c r="H92" s="176">
        <v>0</v>
      </c>
      <c r="I92" s="15">
        <v>0</v>
      </c>
      <c r="J92" s="175">
        <v>0</v>
      </c>
      <c r="K92" s="175">
        <v>74099</v>
      </c>
      <c r="L92" s="175">
        <v>72071</v>
      </c>
      <c r="M92" s="10">
        <v>73468.38</v>
      </c>
      <c r="N92" s="175">
        <v>873334</v>
      </c>
      <c r="O92" s="175">
        <v>19350</v>
      </c>
      <c r="P92" s="15">
        <v>4330.2299999999996</v>
      </c>
      <c r="Q92" s="15">
        <v>0</v>
      </c>
      <c r="R92" s="10">
        <v>75365</v>
      </c>
      <c r="S92" s="10">
        <v>83773</v>
      </c>
      <c r="T92" s="10">
        <v>79569</v>
      </c>
      <c r="U92" s="10">
        <v>80403</v>
      </c>
      <c r="V92" s="10">
        <v>77976</v>
      </c>
      <c r="W92" s="10">
        <v>141616.25</v>
      </c>
      <c r="X92" s="15">
        <v>7520</v>
      </c>
      <c r="Y92" s="177">
        <v>71466</v>
      </c>
    </row>
    <row r="93" spans="1:25" x14ac:dyDescent="0.35">
      <c r="A93" s="18">
        <v>1449</v>
      </c>
      <c r="B93" s="19" t="s">
        <v>142</v>
      </c>
      <c r="C93" s="175">
        <v>66931</v>
      </c>
      <c r="D93" s="175">
        <v>108750</v>
      </c>
      <c r="E93" s="175">
        <v>109801</v>
      </c>
      <c r="F93" s="10">
        <v>153720</v>
      </c>
      <c r="G93" s="176">
        <v>0</v>
      </c>
      <c r="H93" s="176">
        <v>0</v>
      </c>
      <c r="I93" s="15">
        <v>0</v>
      </c>
      <c r="J93" s="175">
        <v>0</v>
      </c>
      <c r="K93" s="175">
        <v>14820</v>
      </c>
      <c r="L93" s="175">
        <v>14414</v>
      </c>
      <c r="M93" s="10">
        <v>14693.68</v>
      </c>
      <c r="N93" s="175">
        <v>62328</v>
      </c>
      <c r="O93" s="175">
        <v>1540</v>
      </c>
      <c r="P93" s="15">
        <v>344.63</v>
      </c>
      <c r="Q93" s="15">
        <v>890.72</v>
      </c>
      <c r="R93" s="10">
        <v>6772.98</v>
      </c>
      <c r="S93" s="10">
        <v>7131</v>
      </c>
      <c r="T93" s="10">
        <v>6773</v>
      </c>
      <c r="U93" s="10">
        <v>7676</v>
      </c>
      <c r="V93" s="10">
        <v>6841</v>
      </c>
      <c r="W93" s="10">
        <v>12423.76</v>
      </c>
      <c r="X93" s="15">
        <v>0</v>
      </c>
      <c r="Y93" s="177">
        <v>3902</v>
      </c>
    </row>
    <row r="94" spans="1:25" x14ac:dyDescent="0.35">
      <c r="A94" s="18">
        <v>1491</v>
      </c>
      <c r="B94" s="19" t="s">
        <v>5</v>
      </c>
      <c r="C94" s="175">
        <v>0</v>
      </c>
      <c r="D94" s="175">
        <v>0</v>
      </c>
      <c r="E94" s="175">
        <v>0</v>
      </c>
      <c r="F94" s="10">
        <v>0</v>
      </c>
      <c r="G94" s="176">
        <v>3730</v>
      </c>
      <c r="H94" s="176">
        <v>2331</v>
      </c>
      <c r="I94" s="15">
        <v>3264</v>
      </c>
      <c r="J94" s="175">
        <v>19702</v>
      </c>
      <c r="K94" s="175">
        <v>37486</v>
      </c>
      <c r="L94" s="175">
        <v>36458</v>
      </c>
      <c r="M94" s="10">
        <v>37167.18</v>
      </c>
      <c r="N94" s="175">
        <v>276024</v>
      </c>
      <c r="O94" s="175">
        <v>63650</v>
      </c>
      <c r="P94" s="15">
        <v>14243.88</v>
      </c>
      <c r="Q94" s="15">
        <v>326815.35999999999</v>
      </c>
      <c r="R94" s="10">
        <v>24926.94</v>
      </c>
      <c r="S94" s="10">
        <v>26244</v>
      </c>
      <c r="T94" s="10">
        <v>24927</v>
      </c>
      <c r="U94" s="10">
        <v>28249</v>
      </c>
      <c r="V94" s="10">
        <v>25177</v>
      </c>
      <c r="W94" s="10">
        <v>45723.11</v>
      </c>
      <c r="X94" s="15">
        <v>0</v>
      </c>
      <c r="Y94" s="177">
        <v>22869</v>
      </c>
    </row>
    <row r="95" spans="1:25" x14ac:dyDescent="0.35">
      <c r="A95" s="18">
        <v>1499</v>
      </c>
      <c r="B95" s="19" t="s">
        <v>143</v>
      </c>
      <c r="C95" s="175">
        <v>1017977</v>
      </c>
      <c r="D95" s="175">
        <v>1916387</v>
      </c>
      <c r="E95" s="175">
        <v>1833978</v>
      </c>
      <c r="F95" s="10">
        <v>2567568</v>
      </c>
      <c r="G95" s="176">
        <v>0</v>
      </c>
      <c r="H95" s="176">
        <v>0</v>
      </c>
      <c r="I95" s="15">
        <v>0</v>
      </c>
      <c r="J95" s="175">
        <v>0</v>
      </c>
      <c r="K95" s="175">
        <v>102867</v>
      </c>
      <c r="L95" s="175">
        <v>132723</v>
      </c>
      <c r="M95" s="10">
        <v>118415.39</v>
      </c>
      <c r="N95" s="175">
        <v>743484</v>
      </c>
      <c r="O95" s="175">
        <v>79230</v>
      </c>
      <c r="P95" s="15">
        <v>17730.439999999999</v>
      </c>
      <c r="Q95" s="15">
        <v>226882.48</v>
      </c>
      <c r="R95" s="10">
        <v>75490.37</v>
      </c>
      <c r="S95" s="10">
        <v>79479</v>
      </c>
      <c r="T95" s="10">
        <v>75490</v>
      </c>
      <c r="U95" s="10">
        <v>85555</v>
      </c>
      <c r="V95" s="10">
        <v>76247</v>
      </c>
      <c r="W95" s="10">
        <v>138470.31</v>
      </c>
      <c r="X95" s="15">
        <v>0</v>
      </c>
      <c r="Y95" s="177">
        <v>64660</v>
      </c>
    </row>
    <row r="96" spans="1:25" x14ac:dyDescent="0.35">
      <c r="A96" s="18">
        <v>1540</v>
      </c>
      <c r="B96" s="19" t="s">
        <v>144</v>
      </c>
      <c r="C96" s="175">
        <v>776655</v>
      </c>
      <c r="D96" s="175">
        <v>1273026</v>
      </c>
      <c r="E96" s="175">
        <v>1281051</v>
      </c>
      <c r="F96" s="10">
        <v>1793470</v>
      </c>
      <c r="G96" s="176">
        <v>0</v>
      </c>
      <c r="H96" s="176">
        <v>0</v>
      </c>
      <c r="I96" s="15">
        <v>0</v>
      </c>
      <c r="J96" s="175">
        <v>0</v>
      </c>
      <c r="K96" s="175">
        <v>0</v>
      </c>
      <c r="L96" s="175">
        <v>0</v>
      </c>
      <c r="M96" s="10">
        <v>0</v>
      </c>
      <c r="N96" s="175">
        <v>1189426</v>
      </c>
      <c r="O96" s="175">
        <v>41010</v>
      </c>
      <c r="P96" s="15">
        <v>9177.4</v>
      </c>
      <c r="Q96" s="15">
        <v>0</v>
      </c>
      <c r="R96" s="10">
        <v>119866.11</v>
      </c>
      <c r="S96" s="10">
        <v>126199</v>
      </c>
      <c r="T96" s="10">
        <v>119867</v>
      </c>
      <c r="U96" s="10">
        <v>135847</v>
      </c>
      <c r="V96" s="10">
        <v>121064</v>
      </c>
      <c r="W96" s="10">
        <v>219871.73</v>
      </c>
      <c r="X96" s="15">
        <v>6031</v>
      </c>
      <c r="Y96" s="177">
        <v>93927</v>
      </c>
    </row>
    <row r="97" spans="1:25" x14ac:dyDescent="0.35">
      <c r="A97" s="18">
        <v>1554</v>
      </c>
      <c r="B97" s="19" t="s">
        <v>145</v>
      </c>
      <c r="C97" s="175">
        <v>10015467</v>
      </c>
      <c r="D97" s="175">
        <v>18255128</v>
      </c>
      <c r="E97" s="175">
        <v>17669122</v>
      </c>
      <c r="F97" s="10">
        <v>24736770</v>
      </c>
      <c r="G97" s="176">
        <v>0</v>
      </c>
      <c r="H97" s="176">
        <v>0</v>
      </c>
      <c r="I97" s="15">
        <v>0</v>
      </c>
      <c r="J97" s="175">
        <v>0</v>
      </c>
      <c r="K97" s="175">
        <v>494287</v>
      </c>
      <c r="L97" s="175">
        <v>480751</v>
      </c>
      <c r="M97" s="10">
        <v>490079.2</v>
      </c>
      <c r="N97" s="175">
        <v>8245846</v>
      </c>
      <c r="O97" s="175">
        <v>285120</v>
      </c>
      <c r="P97" s="15">
        <v>63805.42</v>
      </c>
      <c r="Q97" s="15">
        <v>0</v>
      </c>
      <c r="R97" s="10">
        <v>1077723.97</v>
      </c>
      <c r="S97" s="10">
        <v>1134663</v>
      </c>
      <c r="T97" s="10">
        <v>1077724</v>
      </c>
      <c r="U97" s="10">
        <v>1221422</v>
      </c>
      <c r="V97" s="10">
        <v>1088500</v>
      </c>
      <c r="W97" s="10">
        <v>1967269.81</v>
      </c>
      <c r="X97" s="15">
        <v>0</v>
      </c>
      <c r="Y97" s="177">
        <v>647870</v>
      </c>
    </row>
    <row r="98" spans="1:25" x14ac:dyDescent="0.35">
      <c r="A98" s="18">
        <v>1561</v>
      </c>
      <c r="B98" s="19" t="s">
        <v>146</v>
      </c>
      <c r="C98" s="175">
        <v>752224</v>
      </c>
      <c r="D98" s="175">
        <v>1405962</v>
      </c>
      <c r="E98" s="175">
        <v>1348866</v>
      </c>
      <c r="F98" s="10">
        <v>1888412</v>
      </c>
      <c r="G98" s="176">
        <v>0</v>
      </c>
      <c r="H98" s="176">
        <v>0</v>
      </c>
      <c r="I98" s="15">
        <v>0</v>
      </c>
      <c r="J98" s="175">
        <v>0</v>
      </c>
      <c r="K98" s="175">
        <v>34870</v>
      </c>
      <c r="L98" s="175">
        <v>33916</v>
      </c>
      <c r="M98" s="10">
        <v>34573.24</v>
      </c>
      <c r="N98" s="175">
        <v>425908</v>
      </c>
      <c r="O98" s="175">
        <v>12945</v>
      </c>
      <c r="P98" s="15">
        <v>2896.89</v>
      </c>
      <c r="Q98" s="15">
        <v>56526.38</v>
      </c>
      <c r="R98" s="10">
        <v>2118.33</v>
      </c>
      <c r="S98" s="10">
        <v>2231</v>
      </c>
      <c r="T98" s="10">
        <v>2118</v>
      </c>
      <c r="U98" s="10">
        <v>2401</v>
      </c>
      <c r="V98" s="10">
        <v>2139</v>
      </c>
      <c r="W98" s="10">
        <v>3885.92</v>
      </c>
      <c r="X98" s="15">
        <v>0</v>
      </c>
      <c r="Y98" s="177">
        <v>34894</v>
      </c>
    </row>
    <row r="99" spans="1:25" x14ac:dyDescent="0.35">
      <c r="A99" s="18">
        <v>1568</v>
      </c>
      <c r="B99" s="19" t="s">
        <v>147</v>
      </c>
      <c r="C99" s="175">
        <v>1927873</v>
      </c>
      <c r="D99" s="175">
        <v>3028967</v>
      </c>
      <c r="E99" s="175">
        <v>3098025</v>
      </c>
      <c r="F99" s="10">
        <v>4337234</v>
      </c>
      <c r="G99" s="176">
        <v>0</v>
      </c>
      <c r="H99" s="176">
        <v>0</v>
      </c>
      <c r="I99" s="15">
        <v>0</v>
      </c>
      <c r="J99" s="175">
        <v>0</v>
      </c>
      <c r="K99" s="175">
        <v>0</v>
      </c>
      <c r="L99" s="175">
        <v>0</v>
      </c>
      <c r="M99" s="10">
        <v>0</v>
      </c>
      <c r="N99" s="175">
        <v>1428350</v>
      </c>
      <c r="O99" s="175">
        <v>27300</v>
      </c>
      <c r="P99" s="15">
        <v>5478.24</v>
      </c>
      <c r="Q99" s="15">
        <v>0</v>
      </c>
      <c r="R99" s="10">
        <v>220479.81</v>
      </c>
      <c r="S99" s="10">
        <v>222025</v>
      </c>
      <c r="T99" s="10">
        <v>215429</v>
      </c>
      <c r="U99" s="10">
        <v>244152</v>
      </c>
      <c r="V99" s="10">
        <v>217582</v>
      </c>
      <c r="W99" s="10">
        <v>395162.33</v>
      </c>
      <c r="X99" s="15">
        <v>99181</v>
      </c>
      <c r="Y99" s="177">
        <v>99644</v>
      </c>
    </row>
    <row r="100" spans="1:25" x14ac:dyDescent="0.35">
      <c r="A100" s="18">
        <v>1582</v>
      </c>
      <c r="B100" s="19" t="s">
        <v>148</v>
      </c>
      <c r="C100" s="175">
        <v>0</v>
      </c>
      <c r="D100" s="175">
        <v>0</v>
      </c>
      <c r="E100" s="175">
        <v>0</v>
      </c>
      <c r="F100" s="10">
        <v>0</v>
      </c>
      <c r="G100" s="176">
        <v>3436</v>
      </c>
      <c r="H100" s="176">
        <v>2148</v>
      </c>
      <c r="I100" s="15">
        <v>3006</v>
      </c>
      <c r="J100" s="175">
        <v>0</v>
      </c>
      <c r="K100" s="175">
        <v>30512</v>
      </c>
      <c r="L100" s="175">
        <v>29676</v>
      </c>
      <c r="M100" s="10">
        <v>30251.33</v>
      </c>
      <c r="N100" s="175">
        <v>204050</v>
      </c>
      <c r="O100" s="175">
        <v>29870</v>
      </c>
      <c r="P100" s="15">
        <v>6684.44</v>
      </c>
      <c r="Q100" s="15">
        <v>134628.49</v>
      </c>
      <c r="R100" s="10">
        <v>0</v>
      </c>
      <c r="S100" s="10">
        <v>24176</v>
      </c>
      <c r="T100" s="10">
        <v>12331</v>
      </c>
      <c r="U100" s="10">
        <v>13791</v>
      </c>
      <c r="V100" s="10">
        <v>12290</v>
      </c>
      <c r="W100" s="10">
        <v>22322.57</v>
      </c>
      <c r="X100" s="15">
        <v>0</v>
      </c>
      <c r="Y100" s="177">
        <v>15609</v>
      </c>
    </row>
    <row r="101" spans="1:25" x14ac:dyDescent="0.35">
      <c r="A101" s="18">
        <v>1600</v>
      </c>
      <c r="B101" s="19" t="s">
        <v>149</v>
      </c>
      <c r="C101" s="175">
        <v>780040</v>
      </c>
      <c r="D101" s="175">
        <v>1477768</v>
      </c>
      <c r="E101" s="175">
        <v>1411130</v>
      </c>
      <c r="F101" s="10">
        <v>1975581</v>
      </c>
      <c r="G101" s="176">
        <v>0</v>
      </c>
      <c r="H101" s="176">
        <v>0</v>
      </c>
      <c r="I101" s="15">
        <v>0</v>
      </c>
      <c r="J101" s="175">
        <v>0</v>
      </c>
      <c r="K101" s="175">
        <v>5231</v>
      </c>
      <c r="L101" s="175">
        <v>104825</v>
      </c>
      <c r="M101" s="10">
        <v>55318.78</v>
      </c>
      <c r="N101" s="175">
        <v>468944</v>
      </c>
      <c r="O101" s="175">
        <v>25070</v>
      </c>
      <c r="P101" s="15">
        <v>5610.28</v>
      </c>
      <c r="Q101" s="15">
        <v>3234.11</v>
      </c>
      <c r="R101" s="10">
        <v>39027</v>
      </c>
      <c r="S101" s="10">
        <v>43382</v>
      </c>
      <c r="T101" s="10">
        <v>41204</v>
      </c>
      <c r="U101" s="10">
        <v>46696</v>
      </c>
      <c r="V101" s="10">
        <v>41619</v>
      </c>
      <c r="W101" s="10">
        <v>75578.53</v>
      </c>
      <c r="X101" s="15">
        <v>21929</v>
      </c>
      <c r="Y101" s="177">
        <v>33986</v>
      </c>
    </row>
    <row r="102" spans="1:25" x14ac:dyDescent="0.35">
      <c r="A102" s="18">
        <v>1645</v>
      </c>
      <c r="B102" s="19" t="s">
        <v>150</v>
      </c>
      <c r="C102" s="175">
        <v>1337530</v>
      </c>
      <c r="D102" s="175">
        <v>2287194</v>
      </c>
      <c r="E102" s="175">
        <v>2265453</v>
      </c>
      <c r="F102" s="10">
        <v>3171634</v>
      </c>
      <c r="G102" s="176">
        <v>0</v>
      </c>
      <c r="H102" s="176">
        <v>0</v>
      </c>
      <c r="I102" s="15">
        <v>0</v>
      </c>
      <c r="J102" s="175">
        <v>0</v>
      </c>
      <c r="K102" s="175">
        <v>0</v>
      </c>
      <c r="L102" s="175">
        <v>0</v>
      </c>
      <c r="M102" s="10">
        <v>0</v>
      </c>
      <c r="N102" s="175">
        <v>770196</v>
      </c>
      <c r="O102" s="175">
        <v>54650</v>
      </c>
      <c r="P102" s="15">
        <v>12229.82</v>
      </c>
      <c r="Q102" s="15">
        <v>0</v>
      </c>
      <c r="R102" s="10">
        <v>62919.19</v>
      </c>
      <c r="S102" s="10">
        <v>66244</v>
      </c>
      <c r="T102" s="10">
        <v>62919</v>
      </c>
      <c r="U102" s="10">
        <v>71309</v>
      </c>
      <c r="V102" s="10">
        <v>63547</v>
      </c>
      <c r="W102" s="10">
        <v>115414.76</v>
      </c>
      <c r="X102" s="15">
        <v>0</v>
      </c>
      <c r="Y102" s="177">
        <v>57899</v>
      </c>
    </row>
    <row r="103" spans="1:25" x14ac:dyDescent="0.35">
      <c r="A103" s="18">
        <v>1631</v>
      </c>
      <c r="B103" s="19" t="s">
        <v>31</v>
      </c>
      <c r="C103" s="175">
        <v>3969</v>
      </c>
      <c r="D103" s="175">
        <v>0</v>
      </c>
      <c r="E103" s="175">
        <v>0</v>
      </c>
      <c r="F103" s="10">
        <v>0</v>
      </c>
      <c r="G103" s="176">
        <v>49245</v>
      </c>
      <c r="H103" s="176">
        <v>33259</v>
      </c>
      <c r="I103" s="15">
        <v>46562</v>
      </c>
      <c r="J103" s="175">
        <v>0</v>
      </c>
      <c r="K103" s="175">
        <v>0</v>
      </c>
      <c r="L103" s="175">
        <v>0</v>
      </c>
      <c r="M103" s="10">
        <v>0</v>
      </c>
      <c r="N103" s="175">
        <v>306446</v>
      </c>
      <c r="O103" s="175">
        <v>9955</v>
      </c>
      <c r="P103" s="15">
        <v>2227.77</v>
      </c>
      <c r="Q103" s="15">
        <v>496.54</v>
      </c>
      <c r="R103" s="10">
        <v>25255.69</v>
      </c>
      <c r="S103" s="10">
        <v>26591</v>
      </c>
      <c r="T103" s="10">
        <v>25255</v>
      </c>
      <c r="U103" s="10">
        <v>28624</v>
      </c>
      <c r="V103" s="10">
        <v>25507</v>
      </c>
      <c r="W103" s="10">
        <v>46326.1</v>
      </c>
      <c r="X103" s="15">
        <v>780</v>
      </c>
      <c r="Y103" s="177">
        <v>24230</v>
      </c>
    </row>
    <row r="104" spans="1:25" x14ac:dyDescent="0.35">
      <c r="A104" s="18">
        <v>1638</v>
      </c>
      <c r="B104" s="19" t="s">
        <v>151</v>
      </c>
      <c r="C104" s="175">
        <v>2609111</v>
      </c>
      <c r="D104" s="175">
        <v>4052035</v>
      </c>
      <c r="E104" s="175">
        <v>4163217</v>
      </c>
      <c r="F104" s="10">
        <v>5828503</v>
      </c>
      <c r="G104" s="176">
        <v>0</v>
      </c>
      <c r="H104" s="176">
        <v>0</v>
      </c>
      <c r="I104" s="15">
        <v>0</v>
      </c>
      <c r="J104" s="175">
        <v>0</v>
      </c>
      <c r="K104" s="175">
        <v>0</v>
      </c>
      <c r="L104" s="175">
        <v>0</v>
      </c>
      <c r="M104" s="10">
        <v>0</v>
      </c>
      <c r="N104" s="175">
        <v>2198546</v>
      </c>
      <c r="O104" s="175">
        <v>65765</v>
      </c>
      <c r="P104" s="15">
        <v>14717.18</v>
      </c>
      <c r="Q104" s="15">
        <v>0</v>
      </c>
      <c r="R104" s="10">
        <v>238564.88</v>
      </c>
      <c r="S104" s="10">
        <v>251169</v>
      </c>
      <c r="T104" s="10">
        <v>238564</v>
      </c>
      <c r="U104" s="10">
        <v>270375</v>
      </c>
      <c r="V104" s="10">
        <v>240949</v>
      </c>
      <c r="W104" s="10">
        <v>437600.51</v>
      </c>
      <c r="X104" s="15">
        <v>41776</v>
      </c>
      <c r="Y104" s="177">
        <v>177055</v>
      </c>
    </row>
    <row r="105" spans="1:25" x14ac:dyDescent="0.35">
      <c r="A105" s="18">
        <v>1659</v>
      </c>
      <c r="B105" s="19" t="s">
        <v>152</v>
      </c>
      <c r="C105" s="175">
        <v>1648645</v>
      </c>
      <c r="D105" s="175">
        <v>2856353</v>
      </c>
      <c r="E105" s="175">
        <v>2815624</v>
      </c>
      <c r="F105" s="10">
        <v>3941874</v>
      </c>
      <c r="G105" s="176">
        <v>0</v>
      </c>
      <c r="H105" s="176">
        <v>0</v>
      </c>
      <c r="I105" s="15">
        <v>0</v>
      </c>
      <c r="J105" s="175">
        <v>0</v>
      </c>
      <c r="K105" s="175">
        <v>0</v>
      </c>
      <c r="L105" s="175">
        <v>0</v>
      </c>
      <c r="M105" s="10">
        <v>0</v>
      </c>
      <c r="N105" s="175">
        <v>1224300</v>
      </c>
      <c r="O105" s="175">
        <v>115160</v>
      </c>
      <c r="P105" s="15">
        <v>25771.02</v>
      </c>
      <c r="Q105" s="15">
        <v>134640.26999999999</v>
      </c>
      <c r="R105" s="10">
        <v>131642.44</v>
      </c>
      <c r="S105" s="10">
        <v>138598</v>
      </c>
      <c r="T105" s="10">
        <v>131642</v>
      </c>
      <c r="U105" s="10">
        <v>149196</v>
      </c>
      <c r="V105" s="10">
        <v>132959</v>
      </c>
      <c r="W105" s="10">
        <v>241470.31</v>
      </c>
      <c r="X105" s="15">
        <v>0</v>
      </c>
      <c r="Y105" s="177">
        <v>98964</v>
      </c>
    </row>
    <row r="106" spans="1:25" x14ac:dyDescent="0.35">
      <c r="A106" s="18">
        <v>714</v>
      </c>
      <c r="B106" s="19" t="s">
        <v>153</v>
      </c>
      <c r="C106" s="175">
        <v>1392873</v>
      </c>
      <c r="D106" s="175">
        <v>5988761</v>
      </c>
      <c r="E106" s="175">
        <v>4613522</v>
      </c>
      <c r="F106" s="10">
        <v>6458930</v>
      </c>
      <c r="G106" s="176">
        <v>0</v>
      </c>
      <c r="H106" s="176">
        <v>0</v>
      </c>
      <c r="I106" s="15">
        <v>0</v>
      </c>
      <c r="J106" s="175">
        <v>0</v>
      </c>
      <c r="K106" s="175">
        <v>0</v>
      </c>
      <c r="L106" s="175">
        <v>0</v>
      </c>
      <c r="M106" s="10">
        <v>0</v>
      </c>
      <c r="N106" s="175">
        <v>5574646</v>
      </c>
      <c r="O106" s="175">
        <v>165795</v>
      </c>
      <c r="P106" s="15">
        <v>37102.339999999997</v>
      </c>
      <c r="Q106" s="15">
        <v>0</v>
      </c>
      <c r="R106" s="10">
        <v>667925.88</v>
      </c>
      <c r="S106" s="10">
        <v>706111</v>
      </c>
      <c r="T106" s="10">
        <v>670239</v>
      </c>
      <c r="U106" s="10">
        <v>758952</v>
      </c>
      <c r="V106" s="10">
        <v>676882</v>
      </c>
      <c r="W106" s="10">
        <v>1228552.1499999999</v>
      </c>
      <c r="X106" s="15">
        <v>436198</v>
      </c>
      <c r="Y106" s="177">
        <v>519685</v>
      </c>
    </row>
    <row r="107" spans="1:25" x14ac:dyDescent="0.35">
      <c r="A107" s="18">
        <v>1666</v>
      </c>
      <c r="B107" s="19" t="s">
        <v>154</v>
      </c>
      <c r="C107" s="175">
        <v>389556</v>
      </c>
      <c r="D107" s="175">
        <v>626124</v>
      </c>
      <c r="E107" s="175">
        <v>634800</v>
      </c>
      <c r="F107" s="10">
        <v>888719</v>
      </c>
      <c r="G107" s="176">
        <v>0</v>
      </c>
      <c r="H107" s="176">
        <v>0</v>
      </c>
      <c r="I107" s="15">
        <v>0</v>
      </c>
      <c r="J107" s="175">
        <v>0</v>
      </c>
      <c r="K107" s="175">
        <v>35742</v>
      </c>
      <c r="L107" s="175">
        <v>34764</v>
      </c>
      <c r="M107" s="10">
        <v>35437.22</v>
      </c>
      <c r="N107" s="175">
        <v>224084</v>
      </c>
      <c r="O107" s="175">
        <v>10890</v>
      </c>
      <c r="P107" s="15">
        <v>2437.0100000000002</v>
      </c>
      <c r="Q107" s="15">
        <v>112658.4</v>
      </c>
      <c r="R107" s="10">
        <v>14873.1</v>
      </c>
      <c r="S107" s="10">
        <v>15660</v>
      </c>
      <c r="T107" s="10">
        <v>14873</v>
      </c>
      <c r="U107" s="10">
        <v>16855</v>
      </c>
      <c r="V107" s="10">
        <v>15023</v>
      </c>
      <c r="W107" s="10">
        <v>27281.47</v>
      </c>
      <c r="X107" s="15">
        <v>0</v>
      </c>
      <c r="Y107" s="177">
        <v>19965</v>
      </c>
    </row>
    <row r="108" spans="1:25" x14ac:dyDescent="0.35">
      <c r="A108" s="18">
        <v>1687</v>
      </c>
      <c r="B108" s="19" t="s">
        <v>155</v>
      </c>
      <c r="C108" s="175">
        <v>69567</v>
      </c>
      <c r="D108" s="175">
        <v>154125</v>
      </c>
      <c r="E108" s="175">
        <v>139808</v>
      </c>
      <c r="F108" s="10">
        <v>195730</v>
      </c>
      <c r="G108" s="176">
        <v>0</v>
      </c>
      <c r="H108" s="176">
        <v>0</v>
      </c>
      <c r="I108" s="15">
        <v>0</v>
      </c>
      <c r="J108" s="175">
        <v>0</v>
      </c>
      <c r="K108" s="175">
        <v>0</v>
      </c>
      <c r="L108" s="175">
        <v>0</v>
      </c>
      <c r="M108" s="10">
        <v>0</v>
      </c>
      <c r="N108" s="175">
        <v>177338</v>
      </c>
      <c r="O108" s="175">
        <v>4900</v>
      </c>
      <c r="P108" s="15">
        <v>1096.54</v>
      </c>
      <c r="Q108" s="15">
        <v>1899.17</v>
      </c>
      <c r="R108" s="10">
        <v>21457.22</v>
      </c>
      <c r="S108" s="10">
        <v>22590</v>
      </c>
      <c r="T108" s="10">
        <v>21458</v>
      </c>
      <c r="U108" s="10">
        <v>24317</v>
      </c>
      <c r="V108" s="10">
        <v>21673</v>
      </c>
      <c r="W108" s="10">
        <v>39358.239999999998</v>
      </c>
      <c r="X108" s="15">
        <v>0</v>
      </c>
      <c r="Y108" s="177">
        <v>14702</v>
      </c>
    </row>
    <row r="109" spans="1:25" x14ac:dyDescent="0.35">
      <c r="A109" s="18">
        <v>1694</v>
      </c>
      <c r="B109" s="19" t="s">
        <v>156</v>
      </c>
      <c r="C109" s="175">
        <v>2072876</v>
      </c>
      <c r="D109" s="175">
        <v>3338977</v>
      </c>
      <c r="E109" s="175">
        <v>3382408</v>
      </c>
      <c r="F109" s="10">
        <v>4735371</v>
      </c>
      <c r="G109" s="176">
        <v>0</v>
      </c>
      <c r="H109" s="176">
        <v>0</v>
      </c>
      <c r="I109" s="15">
        <v>0</v>
      </c>
      <c r="J109" s="175">
        <v>0</v>
      </c>
      <c r="K109" s="175">
        <v>75843</v>
      </c>
      <c r="L109" s="175">
        <v>97841</v>
      </c>
      <c r="M109" s="10">
        <v>87298.08</v>
      </c>
      <c r="N109" s="175">
        <v>1249528</v>
      </c>
      <c r="O109" s="175">
        <v>22720</v>
      </c>
      <c r="P109" s="15">
        <v>5084.38</v>
      </c>
      <c r="Q109" s="15">
        <v>0</v>
      </c>
      <c r="R109" s="10">
        <v>164816.57999999999</v>
      </c>
      <c r="S109" s="10">
        <v>167748</v>
      </c>
      <c r="T109" s="10">
        <v>161928</v>
      </c>
      <c r="U109" s="10">
        <v>183518</v>
      </c>
      <c r="V109" s="10">
        <v>163549</v>
      </c>
      <c r="W109" s="10">
        <v>297025.23</v>
      </c>
      <c r="X109" s="15">
        <v>114766</v>
      </c>
      <c r="Y109" s="177">
        <v>97149</v>
      </c>
    </row>
    <row r="110" spans="1:25" x14ac:dyDescent="0.35">
      <c r="A110" s="18">
        <v>1729</v>
      </c>
      <c r="B110" s="19" t="s">
        <v>157</v>
      </c>
      <c r="C110" s="175">
        <v>893479</v>
      </c>
      <c r="D110" s="175">
        <v>1477666</v>
      </c>
      <c r="E110" s="175">
        <v>1481966</v>
      </c>
      <c r="F110" s="10">
        <v>2074751</v>
      </c>
      <c r="G110" s="176">
        <v>0</v>
      </c>
      <c r="H110" s="176">
        <v>0</v>
      </c>
      <c r="I110" s="15">
        <v>0</v>
      </c>
      <c r="J110" s="175">
        <v>0</v>
      </c>
      <c r="K110" s="175">
        <v>0</v>
      </c>
      <c r="L110" s="175">
        <v>0</v>
      </c>
      <c r="M110" s="10">
        <v>0</v>
      </c>
      <c r="N110" s="175">
        <v>543886</v>
      </c>
      <c r="O110" s="175">
        <v>20460</v>
      </c>
      <c r="P110" s="15">
        <v>4578.63</v>
      </c>
      <c r="Q110" s="15">
        <v>6634.12</v>
      </c>
      <c r="R110" s="10">
        <v>32323.52</v>
      </c>
      <c r="S110" s="10">
        <v>34031</v>
      </c>
      <c r="T110" s="10">
        <v>32324</v>
      </c>
      <c r="U110" s="10">
        <v>36633</v>
      </c>
      <c r="V110" s="10">
        <v>32646</v>
      </c>
      <c r="W110" s="10">
        <v>59290.85</v>
      </c>
      <c r="X110" s="15">
        <v>0</v>
      </c>
      <c r="Y110" s="177">
        <v>38660</v>
      </c>
    </row>
    <row r="111" spans="1:25" x14ac:dyDescent="0.35">
      <c r="A111" s="18">
        <v>1736</v>
      </c>
      <c r="B111" s="19" t="s">
        <v>158</v>
      </c>
      <c r="C111" s="175">
        <v>503080</v>
      </c>
      <c r="D111" s="175">
        <v>997354</v>
      </c>
      <c r="E111" s="175">
        <v>937771</v>
      </c>
      <c r="F111" s="10">
        <v>1312879</v>
      </c>
      <c r="G111" s="176">
        <v>0</v>
      </c>
      <c r="H111" s="176">
        <v>0</v>
      </c>
      <c r="I111" s="15">
        <v>0</v>
      </c>
      <c r="J111" s="175">
        <v>0</v>
      </c>
      <c r="K111" s="175">
        <v>0</v>
      </c>
      <c r="L111" s="175">
        <v>0</v>
      </c>
      <c r="M111" s="10">
        <v>0</v>
      </c>
      <c r="N111" s="175">
        <v>371742</v>
      </c>
      <c r="O111" s="175">
        <v>4675</v>
      </c>
      <c r="P111" s="15">
        <v>1046.19</v>
      </c>
      <c r="Q111" s="15">
        <v>0</v>
      </c>
      <c r="R111" s="10">
        <v>28612.560000000001</v>
      </c>
      <c r="S111" s="10">
        <v>30124</v>
      </c>
      <c r="T111" s="10">
        <v>28613</v>
      </c>
      <c r="U111" s="10">
        <v>32428</v>
      </c>
      <c r="V111" s="10">
        <v>28898</v>
      </c>
      <c r="W111" s="10">
        <v>52522.98</v>
      </c>
      <c r="X111" s="15">
        <v>19684</v>
      </c>
      <c r="Y111" s="177">
        <v>31309</v>
      </c>
    </row>
    <row r="112" spans="1:25" x14ac:dyDescent="0.35">
      <c r="A112" s="18">
        <v>1813</v>
      </c>
      <c r="B112" s="19" t="s">
        <v>159</v>
      </c>
      <c r="C112" s="175">
        <v>931731</v>
      </c>
      <c r="D112" s="175">
        <v>1554410</v>
      </c>
      <c r="E112" s="175">
        <v>1553838</v>
      </c>
      <c r="F112" s="10">
        <v>2175373</v>
      </c>
      <c r="G112" s="176">
        <v>0</v>
      </c>
      <c r="H112" s="176">
        <v>0</v>
      </c>
      <c r="I112" s="15">
        <v>0</v>
      </c>
      <c r="J112" s="175">
        <v>0</v>
      </c>
      <c r="K112" s="175">
        <v>74971</v>
      </c>
      <c r="L112" s="175">
        <v>72917</v>
      </c>
      <c r="M112" s="10">
        <v>74334.36</v>
      </c>
      <c r="N112" s="175">
        <v>534240</v>
      </c>
      <c r="O112" s="175">
        <v>11050</v>
      </c>
      <c r="P112" s="15">
        <v>2472.8200000000002</v>
      </c>
      <c r="Q112" s="15">
        <v>0</v>
      </c>
      <c r="R112" s="10">
        <v>75837</v>
      </c>
      <c r="S112" s="10">
        <v>79844</v>
      </c>
      <c r="T112" s="10">
        <v>75837</v>
      </c>
      <c r="U112" s="10">
        <v>85948</v>
      </c>
      <c r="V112" s="10">
        <v>76595</v>
      </c>
      <c r="W112" s="10">
        <v>139109.29999999999</v>
      </c>
      <c r="X112" s="15">
        <v>126458</v>
      </c>
      <c r="Y112" s="177">
        <v>47190</v>
      </c>
    </row>
    <row r="113" spans="1:25" x14ac:dyDescent="0.35">
      <c r="A113" s="18">
        <v>5757</v>
      </c>
      <c r="B113" s="19" t="s">
        <v>160</v>
      </c>
      <c r="C113" s="175">
        <v>571639</v>
      </c>
      <c r="D113" s="175">
        <v>1143315</v>
      </c>
      <c r="E113" s="175">
        <v>1071846</v>
      </c>
      <c r="F113" s="10">
        <v>1500584</v>
      </c>
      <c r="G113" s="176">
        <v>0</v>
      </c>
      <c r="H113" s="176">
        <v>0</v>
      </c>
      <c r="I113" s="15">
        <v>0</v>
      </c>
      <c r="J113" s="175">
        <v>29500</v>
      </c>
      <c r="K113" s="175">
        <v>0</v>
      </c>
      <c r="L113" s="175">
        <v>0</v>
      </c>
      <c r="M113" s="10">
        <v>0</v>
      </c>
      <c r="N113" s="175">
        <v>396228</v>
      </c>
      <c r="O113" s="175">
        <v>78205</v>
      </c>
      <c r="P113" s="15">
        <v>17501.060000000001</v>
      </c>
      <c r="Q113" s="15">
        <v>186360</v>
      </c>
      <c r="R113" s="10">
        <v>35484.080000000002</v>
      </c>
      <c r="S113" s="10">
        <v>37359</v>
      </c>
      <c r="T113" s="10">
        <v>35484</v>
      </c>
      <c r="U113" s="10">
        <v>40216</v>
      </c>
      <c r="V113" s="10">
        <v>35839</v>
      </c>
      <c r="W113" s="10">
        <v>65088.74</v>
      </c>
      <c r="X113" s="15">
        <v>16865</v>
      </c>
      <c r="Y113" s="177">
        <v>39068</v>
      </c>
    </row>
    <row r="114" spans="1:25" x14ac:dyDescent="0.35">
      <c r="A114" s="18">
        <v>1855</v>
      </c>
      <c r="B114" s="19" t="s">
        <v>32</v>
      </c>
      <c r="C114" s="175">
        <v>16084</v>
      </c>
      <c r="D114" s="175">
        <v>18356</v>
      </c>
      <c r="E114" s="175">
        <v>21525</v>
      </c>
      <c r="F114" s="10">
        <v>30136</v>
      </c>
      <c r="G114" s="176">
        <v>34386</v>
      </c>
      <c r="H114" s="176">
        <v>21491</v>
      </c>
      <c r="I114" s="15">
        <v>30088</v>
      </c>
      <c r="J114" s="175">
        <v>24360</v>
      </c>
      <c r="K114" s="175">
        <v>49690</v>
      </c>
      <c r="L114" s="175">
        <v>48330</v>
      </c>
      <c r="M114" s="10">
        <v>49266.91</v>
      </c>
      <c r="N114" s="175">
        <v>339094</v>
      </c>
      <c r="O114" s="175">
        <v>43560</v>
      </c>
      <c r="P114" s="15">
        <v>9748.0499999999993</v>
      </c>
      <c r="Q114" s="15">
        <v>96649.08</v>
      </c>
      <c r="R114" s="10">
        <v>36132.160000000003</v>
      </c>
      <c r="S114" s="10">
        <v>38041</v>
      </c>
      <c r="T114" s="10">
        <v>36132</v>
      </c>
      <c r="U114" s="10">
        <v>40951</v>
      </c>
      <c r="V114" s="10">
        <v>36493</v>
      </c>
      <c r="W114" s="10">
        <v>66274.710000000006</v>
      </c>
      <c r="X114" s="15">
        <v>26086</v>
      </c>
      <c r="Y114" s="177">
        <v>25456</v>
      </c>
    </row>
    <row r="115" spans="1:25" x14ac:dyDescent="0.35">
      <c r="A115" s="18">
        <v>1862</v>
      </c>
      <c r="B115" s="19" t="s">
        <v>161</v>
      </c>
      <c r="C115" s="175">
        <v>7578980</v>
      </c>
      <c r="D115" s="175">
        <v>12873278</v>
      </c>
      <c r="E115" s="175">
        <v>12782661</v>
      </c>
      <c r="F115" s="10">
        <v>17895726</v>
      </c>
      <c r="G115" s="176">
        <v>0</v>
      </c>
      <c r="H115" s="176">
        <v>0</v>
      </c>
      <c r="I115" s="15">
        <v>0</v>
      </c>
      <c r="J115" s="175">
        <v>0</v>
      </c>
      <c r="K115" s="175">
        <v>541362</v>
      </c>
      <c r="L115" s="175">
        <v>526534</v>
      </c>
      <c r="M115" s="10">
        <v>536756.17000000004</v>
      </c>
      <c r="N115" s="175">
        <v>5127220</v>
      </c>
      <c r="O115" s="175">
        <v>21890</v>
      </c>
      <c r="P115" s="15">
        <v>4898.6400000000003</v>
      </c>
      <c r="Q115" s="15">
        <v>0</v>
      </c>
      <c r="R115" s="10">
        <v>622531.79</v>
      </c>
      <c r="S115" s="10">
        <v>650553</v>
      </c>
      <c r="T115" s="10">
        <v>620247</v>
      </c>
      <c r="U115" s="10">
        <v>702946</v>
      </c>
      <c r="V115" s="10">
        <v>626448</v>
      </c>
      <c r="W115" s="10">
        <v>1137722.92</v>
      </c>
      <c r="X115" s="15">
        <v>71305</v>
      </c>
      <c r="Y115" s="177">
        <v>401164</v>
      </c>
    </row>
    <row r="116" spans="1:25" x14ac:dyDescent="0.35">
      <c r="A116" s="18">
        <v>1870</v>
      </c>
      <c r="B116" s="19" t="s">
        <v>162</v>
      </c>
      <c r="C116" s="175">
        <v>0</v>
      </c>
      <c r="D116" s="175">
        <v>0</v>
      </c>
      <c r="E116" s="175">
        <v>0</v>
      </c>
      <c r="F116" s="10">
        <v>0</v>
      </c>
      <c r="G116" s="176">
        <v>1017</v>
      </c>
      <c r="H116" s="176">
        <v>636</v>
      </c>
      <c r="I116" s="15">
        <v>889</v>
      </c>
      <c r="J116" s="175">
        <v>0</v>
      </c>
      <c r="K116" s="175">
        <v>15692</v>
      </c>
      <c r="L116" s="175">
        <v>15262</v>
      </c>
      <c r="M116" s="10">
        <v>15557.66</v>
      </c>
      <c r="N116" s="175">
        <v>111300</v>
      </c>
      <c r="O116" s="175">
        <v>4075</v>
      </c>
      <c r="P116" s="15">
        <v>911.92</v>
      </c>
      <c r="Q116" s="15">
        <v>7203.12</v>
      </c>
      <c r="R116" s="10">
        <v>17376.080000000002</v>
      </c>
      <c r="S116" s="10">
        <v>18294</v>
      </c>
      <c r="T116" s="10">
        <v>17376</v>
      </c>
      <c r="U116" s="10">
        <v>19693</v>
      </c>
      <c r="V116" s="10">
        <v>17550</v>
      </c>
      <c r="W116" s="10">
        <v>31873.38</v>
      </c>
      <c r="X116" s="15">
        <v>0</v>
      </c>
      <c r="Y116" s="177">
        <v>11888</v>
      </c>
    </row>
    <row r="117" spans="1:25" x14ac:dyDescent="0.35">
      <c r="A117" s="18">
        <v>1883</v>
      </c>
      <c r="B117" s="19" t="s">
        <v>163</v>
      </c>
      <c r="C117" s="175">
        <v>2682313</v>
      </c>
      <c r="D117" s="175">
        <v>4858081</v>
      </c>
      <c r="E117" s="175">
        <v>4712747</v>
      </c>
      <c r="F117" s="10">
        <v>6597845</v>
      </c>
      <c r="G117" s="176">
        <v>0</v>
      </c>
      <c r="H117" s="176">
        <v>0</v>
      </c>
      <c r="I117" s="15">
        <v>0</v>
      </c>
      <c r="J117" s="175">
        <v>0</v>
      </c>
      <c r="K117" s="175">
        <v>0</v>
      </c>
      <c r="L117" s="175">
        <v>0</v>
      </c>
      <c r="M117" s="10">
        <v>0</v>
      </c>
      <c r="N117" s="175">
        <v>1869098</v>
      </c>
      <c r="O117" s="175">
        <v>23630</v>
      </c>
      <c r="P117" s="15">
        <v>5288.03</v>
      </c>
      <c r="Q117" s="15">
        <v>0</v>
      </c>
      <c r="R117" s="10">
        <v>311612.25</v>
      </c>
      <c r="S117" s="10">
        <v>328076</v>
      </c>
      <c r="T117" s="10">
        <v>311612</v>
      </c>
      <c r="U117" s="10">
        <v>353160</v>
      </c>
      <c r="V117" s="10">
        <v>314729</v>
      </c>
      <c r="W117" s="10">
        <v>571591.91</v>
      </c>
      <c r="X117" s="15">
        <v>106229</v>
      </c>
      <c r="Y117" s="177">
        <v>135854</v>
      </c>
    </row>
    <row r="118" spans="1:25" x14ac:dyDescent="0.35">
      <c r="A118" s="18">
        <v>1890</v>
      </c>
      <c r="B118" s="19" t="s">
        <v>164</v>
      </c>
      <c r="C118" s="175">
        <v>38377</v>
      </c>
      <c r="D118" s="175">
        <v>977995</v>
      </c>
      <c r="E118" s="175">
        <v>635233</v>
      </c>
      <c r="F118" s="10">
        <v>889325</v>
      </c>
      <c r="G118" s="176">
        <v>0</v>
      </c>
      <c r="H118" s="176">
        <v>0</v>
      </c>
      <c r="I118" s="15">
        <v>0</v>
      </c>
      <c r="J118" s="175">
        <v>0</v>
      </c>
      <c r="K118" s="175">
        <v>0</v>
      </c>
      <c r="L118" s="175">
        <v>0</v>
      </c>
      <c r="M118" s="10">
        <v>0</v>
      </c>
      <c r="N118" s="175">
        <v>551306</v>
      </c>
      <c r="O118" s="175">
        <v>8370</v>
      </c>
      <c r="P118" s="15">
        <v>1873.08</v>
      </c>
      <c r="Q118" s="15">
        <v>0</v>
      </c>
      <c r="R118" s="10">
        <v>82805.97</v>
      </c>
      <c r="S118" s="10">
        <v>82231</v>
      </c>
      <c r="T118" s="10">
        <v>80331</v>
      </c>
      <c r="U118" s="10">
        <v>91040</v>
      </c>
      <c r="V118" s="10">
        <v>81136</v>
      </c>
      <c r="W118" s="10">
        <v>147351.14000000001</v>
      </c>
      <c r="X118" s="15">
        <v>0</v>
      </c>
      <c r="Y118" s="177">
        <v>39703</v>
      </c>
    </row>
    <row r="119" spans="1:25" x14ac:dyDescent="0.35">
      <c r="A119" s="18">
        <v>1900</v>
      </c>
      <c r="B119" s="19" t="s">
        <v>165</v>
      </c>
      <c r="C119" s="175">
        <v>3533309</v>
      </c>
      <c r="D119" s="175">
        <v>6527273</v>
      </c>
      <c r="E119" s="175">
        <v>6287864</v>
      </c>
      <c r="F119" s="10">
        <v>8803009</v>
      </c>
      <c r="G119" s="176">
        <v>0</v>
      </c>
      <c r="H119" s="176">
        <v>0</v>
      </c>
      <c r="I119" s="15">
        <v>0</v>
      </c>
      <c r="J119" s="175">
        <v>0</v>
      </c>
      <c r="K119" s="175">
        <v>0</v>
      </c>
      <c r="L119" s="175">
        <v>0</v>
      </c>
      <c r="M119" s="10">
        <v>0</v>
      </c>
      <c r="N119" s="175">
        <v>3231410</v>
      </c>
      <c r="O119" s="175">
        <v>92700</v>
      </c>
      <c r="P119" s="15">
        <v>20744.82</v>
      </c>
      <c r="Q119" s="15">
        <v>0</v>
      </c>
      <c r="R119" s="10">
        <v>344978.41</v>
      </c>
      <c r="S119" s="10">
        <v>363205</v>
      </c>
      <c r="T119" s="10">
        <v>344979</v>
      </c>
      <c r="U119" s="10">
        <v>390974</v>
      </c>
      <c r="V119" s="10">
        <v>348428</v>
      </c>
      <c r="W119" s="10">
        <v>632796.72</v>
      </c>
      <c r="X119" s="15">
        <v>0</v>
      </c>
      <c r="Y119" s="177">
        <v>260863</v>
      </c>
    </row>
    <row r="120" spans="1:25" x14ac:dyDescent="0.35">
      <c r="A120" s="18">
        <v>1939</v>
      </c>
      <c r="B120" s="19" t="s">
        <v>166</v>
      </c>
      <c r="C120" s="175">
        <v>477748</v>
      </c>
      <c r="D120" s="175">
        <v>859309</v>
      </c>
      <c r="E120" s="175">
        <v>835661</v>
      </c>
      <c r="F120" s="10">
        <v>1169925</v>
      </c>
      <c r="G120" s="176">
        <v>0</v>
      </c>
      <c r="H120" s="176">
        <v>0</v>
      </c>
      <c r="I120" s="15">
        <v>0</v>
      </c>
      <c r="J120" s="175">
        <v>27198</v>
      </c>
      <c r="K120" s="175">
        <v>50562</v>
      </c>
      <c r="L120" s="175">
        <v>49178</v>
      </c>
      <c r="M120" s="10">
        <v>50130.9</v>
      </c>
      <c r="N120" s="175">
        <v>365064</v>
      </c>
      <c r="O120" s="175">
        <v>22330</v>
      </c>
      <c r="P120" s="15">
        <v>4997.1099999999997</v>
      </c>
      <c r="Q120" s="15">
        <v>2658.55</v>
      </c>
      <c r="R120" s="10">
        <v>28397.26</v>
      </c>
      <c r="S120" s="10">
        <v>29898</v>
      </c>
      <c r="T120" s="10">
        <v>28397</v>
      </c>
      <c r="U120" s="10">
        <v>32184</v>
      </c>
      <c r="V120" s="10">
        <v>28681</v>
      </c>
      <c r="W120" s="10">
        <v>52087.99</v>
      </c>
      <c r="X120" s="15">
        <v>0</v>
      </c>
      <c r="Y120" s="177">
        <v>29267</v>
      </c>
    </row>
    <row r="121" spans="1:25" x14ac:dyDescent="0.35">
      <c r="A121" s="18">
        <v>1953</v>
      </c>
      <c r="B121" s="19" t="s">
        <v>167</v>
      </c>
      <c r="C121" s="175">
        <v>1542555</v>
      </c>
      <c r="D121" s="175">
        <v>2586529</v>
      </c>
      <c r="E121" s="175">
        <v>2580678</v>
      </c>
      <c r="F121" s="10">
        <v>3612949</v>
      </c>
      <c r="G121" s="176">
        <v>0</v>
      </c>
      <c r="H121" s="176">
        <v>0</v>
      </c>
      <c r="I121" s="15">
        <v>0</v>
      </c>
      <c r="J121" s="175">
        <v>0</v>
      </c>
      <c r="K121" s="175">
        <v>0</v>
      </c>
      <c r="L121" s="175">
        <v>0</v>
      </c>
      <c r="M121" s="10">
        <v>0</v>
      </c>
      <c r="N121" s="175">
        <v>1151584</v>
      </c>
      <c r="O121" s="175">
        <v>25400</v>
      </c>
      <c r="P121" s="15">
        <v>5684.12</v>
      </c>
      <c r="Q121" s="15">
        <v>0</v>
      </c>
      <c r="R121" s="10">
        <v>126451.13</v>
      </c>
      <c r="S121" s="10">
        <v>133131</v>
      </c>
      <c r="T121" s="10">
        <v>126451</v>
      </c>
      <c r="U121" s="10">
        <v>143311</v>
      </c>
      <c r="V121" s="10">
        <v>127716</v>
      </c>
      <c r="W121" s="10">
        <v>231947.5</v>
      </c>
      <c r="X121" s="15">
        <v>0</v>
      </c>
      <c r="Y121" s="177">
        <v>111760</v>
      </c>
    </row>
    <row r="122" spans="1:25" x14ac:dyDescent="0.35">
      <c r="A122" s="18">
        <v>2009</v>
      </c>
      <c r="B122" s="19" t="s">
        <v>168</v>
      </c>
      <c r="C122" s="175">
        <v>1499311</v>
      </c>
      <c r="D122" s="175">
        <v>2651269</v>
      </c>
      <c r="E122" s="175">
        <v>2594113</v>
      </c>
      <c r="F122" s="10">
        <v>3631758</v>
      </c>
      <c r="G122" s="176">
        <v>0</v>
      </c>
      <c r="H122" s="176">
        <v>0</v>
      </c>
      <c r="I122" s="15">
        <v>0</v>
      </c>
      <c r="J122" s="175">
        <v>0</v>
      </c>
      <c r="K122" s="175">
        <v>108098</v>
      </c>
      <c r="L122" s="175">
        <v>105136</v>
      </c>
      <c r="M122" s="10">
        <v>107179.64</v>
      </c>
      <c r="N122" s="175">
        <v>1023960</v>
      </c>
      <c r="O122" s="175">
        <v>57930</v>
      </c>
      <c r="P122" s="15">
        <v>12963.83</v>
      </c>
      <c r="Q122" s="15">
        <v>4627.2299999999996</v>
      </c>
      <c r="R122" s="10">
        <v>74391.39</v>
      </c>
      <c r="S122" s="10">
        <v>79621</v>
      </c>
      <c r="T122" s="10">
        <v>129945</v>
      </c>
      <c r="U122" s="10">
        <v>105789</v>
      </c>
      <c r="V122" s="10">
        <v>94277</v>
      </c>
      <c r="W122" s="10">
        <v>171214.68</v>
      </c>
      <c r="X122" s="15">
        <v>0</v>
      </c>
      <c r="Y122" s="177">
        <v>85850</v>
      </c>
    </row>
    <row r="123" spans="1:25" x14ac:dyDescent="0.35">
      <c r="A123" s="18">
        <v>2044</v>
      </c>
      <c r="B123" s="19" t="s">
        <v>169</v>
      </c>
      <c r="C123" s="175">
        <v>0</v>
      </c>
      <c r="D123" s="175">
        <v>0</v>
      </c>
      <c r="E123" s="175">
        <v>0</v>
      </c>
      <c r="F123" s="10">
        <v>0</v>
      </c>
      <c r="G123" s="176">
        <v>0</v>
      </c>
      <c r="H123" s="176">
        <v>0</v>
      </c>
      <c r="I123" s="15">
        <v>0</v>
      </c>
      <c r="J123" s="175">
        <v>0</v>
      </c>
      <c r="K123" s="175">
        <v>0</v>
      </c>
      <c r="L123" s="175">
        <v>0</v>
      </c>
      <c r="M123" s="10">
        <v>0</v>
      </c>
      <c r="N123" s="175">
        <v>74942</v>
      </c>
      <c r="O123" s="175">
        <v>1015</v>
      </c>
      <c r="P123" s="15">
        <v>227.14</v>
      </c>
      <c r="Q123" s="15">
        <v>15473.04</v>
      </c>
      <c r="R123" s="10">
        <v>4455.34</v>
      </c>
      <c r="S123" s="10">
        <v>0</v>
      </c>
      <c r="T123" s="10">
        <v>1680</v>
      </c>
      <c r="U123" s="10">
        <v>1903</v>
      </c>
      <c r="V123" s="10">
        <v>1696</v>
      </c>
      <c r="W123" s="10">
        <v>3080.94</v>
      </c>
      <c r="X123" s="15">
        <v>0</v>
      </c>
      <c r="Y123" s="177">
        <v>3131</v>
      </c>
    </row>
    <row r="124" spans="1:25" x14ac:dyDescent="0.35">
      <c r="A124" s="18">
        <v>2051</v>
      </c>
      <c r="B124" s="19" t="s">
        <v>170</v>
      </c>
      <c r="C124" s="175">
        <v>768841</v>
      </c>
      <c r="D124" s="175">
        <v>1209397</v>
      </c>
      <c r="E124" s="175">
        <v>1236399</v>
      </c>
      <c r="F124" s="10">
        <v>1730959</v>
      </c>
      <c r="G124" s="176">
        <v>0</v>
      </c>
      <c r="H124" s="176">
        <v>0</v>
      </c>
      <c r="I124" s="15">
        <v>0</v>
      </c>
      <c r="J124" s="175">
        <v>0</v>
      </c>
      <c r="K124" s="175">
        <v>0</v>
      </c>
      <c r="L124" s="175">
        <v>0</v>
      </c>
      <c r="M124" s="10">
        <v>0</v>
      </c>
      <c r="N124" s="175">
        <v>425166</v>
      </c>
      <c r="O124" s="175">
        <v>7250</v>
      </c>
      <c r="P124" s="15">
        <v>1622.44</v>
      </c>
      <c r="Q124" s="15">
        <v>0</v>
      </c>
      <c r="R124" s="10">
        <v>35239.199999999997</v>
      </c>
      <c r="S124" s="10">
        <v>37101</v>
      </c>
      <c r="T124" s="10">
        <v>35240</v>
      </c>
      <c r="U124" s="10">
        <v>39936</v>
      </c>
      <c r="V124" s="10">
        <v>35593</v>
      </c>
      <c r="W124" s="10">
        <v>65142.74</v>
      </c>
      <c r="X124" s="15">
        <v>0</v>
      </c>
      <c r="Y124" s="177">
        <v>31536</v>
      </c>
    </row>
    <row r="125" spans="1:25" x14ac:dyDescent="0.35">
      <c r="A125" s="18">
        <v>2058</v>
      </c>
      <c r="B125" s="19" t="s">
        <v>171</v>
      </c>
      <c r="C125" s="175">
        <v>2122399</v>
      </c>
      <c r="D125" s="175">
        <v>3699874</v>
      </c>
      <c r="E125" s="175">
        <v>3638921</v>
      </c>
      <c r="F125" s="10">
        <v>5094488</v>
      </c>
      <c r="G125" s="176">
        <v>0</v>
      </c>
      <c r="H125" s="176">
        <v>0</v>
      </c>
      <c r="I125" s="15">
        <v>0</v>
      </c>
      <c r="J125" s="175">
        <v>0</v>
      </c>
      <c r="K125" s="175">
        <v>0</v>
      </c>
      <c r="L125" s="175">
        <v>0</v>
      </c>
      <c r="M125" s="10">
        <v>0</v>
      </c>
      <c r="N125" s="175">
        <v>2858926</v>
      </c>
      <c r="O125" s="175">
        <v>91110</v>
      </c>
      <c r="P125" s="15">
        <v>20389</v>
      </c>
      <c r="Q125" s="15">
        <v>0</v>
      </c>
      <c r="R125" s="10">
        <v>318542.37</v>
      </c>
      <c r="S125" s="10">
        <v>328463</v>
      </c>
      <c r="T125" s="10">
        <v>315088</v>
      </c>
      <c r="U125" s="10">
        <v>357098</v>
      </c>
      <c r="V125" s="10">
        <v>318240</v>
      </c>
      <c r="W125" s="10">
        <v>577966.78</v>
      </c>
      <c r="X125" s="15">
        <v>7335</v>
      </c>
      <c r="Y125" s="177">
        <v>244437</v>
      </c>
    </row>
    <row r="126" spans="1:25" x14ac:dyDescent="0.35">
      <c r="A126" s="18">
        <v>2114</v>
      </c>
      <c r="B126" s="19" t="s">
        <v>172</v>
      </c>
      <c r="C126" s="175">
        <v>0</v>
      </c>
      <c r="D126" s="175">
        <v>0</v>
      </c>
      <c r="E126" s="175">
        <v>0</v>
      </c>
      <c r="F126" s="10">
        <v>0</v>
      </c>
      <c r="G126" s="176">
        <v>635</v>
      </c>
      <c r="H126" s="176">
        <v>397</v>
      </c>
      <c r="I126" s="15">
        <v>556</v>
      </c>
      <c r="J126" s="175">
        <v>0</v>
      </c>
      <c r="K126" s="175">
        <v>0</v>
      </c>
      <c r="L126" s="175">
        <v>0</v>
      </c>
      <c r="M126" s="10">
        <v>0</v>
      </c>
      <c r="N126" s="175">
        <v>384356</v>
      </c>
      <c r="O126" s="175">
        <v>29575</v>
      </c>
      <c r="P126" s="15">
        <v>6618.42</v>
      </c>
      <c r="Q126" s="15">
        <v>256346.21</v>
      </c>
      <c r="R126" s="10">
        <v>58465</v>
      </c>
      <c r="S126" s="10">
        <v>64987</v>
      </c>
      <c r="T126" s="10">
        <v>61727</v>
      </c>
      <c r="U126" s="10">
        <v>69957</v>
      </c>
      <c r="V126" s="10">
        <v>62342</v>
      </c>
      <c r="W126" s="10">
        <v>113225.8</v>
      </c>
      <c r="X126" s="15">
        <v>0</v>
      </c>
      <c r="Y126" s="177">
        <v>31763</v>
      </c>
    </row>
    <row r="127" spans="1:25" x14ac:dyDescent="0.35">
      <c r="A127" s="18">
        <v>2128</v>
      </c>
      <c r="B127" s="19" t="s">
        <v>173</v>
      </c>
      <c r="C127" s="175">
        <v>600860</v>
      </c>
      <c r="D127" s="175">
        <v>1084432</v>
      </c>
      <c r="E127" s="175">
        <v>1053308</v>
      </c>
      <c r="F127" s="10">
        <v>1474630</v>
      </c>
      <c r="G127" s="176">
        <v>0</v>
      </c>
      <c r="H127" s="176">
        <v>0</v>
      </c>
      <c r="I127" s="15">
        <v>0</v>
      </c>
      <c r="J127" s="175">
        <v>30035</v>
      </c>
      <c r="K127" s="175">
        <v>63638</v>
      </c>
      <c r="L127" s="175">
        <v>61896</v>
      </c>
      <c r="M127" s="10">
        <v>63096.61</v>
      </c>
      <c r="N127" s="175">
        <v>412552</v>
      </c>
      <c r="O127" s="175">
        <v>20520</v>
      </c>
      <c r="P127" s="15">
        <v>4592.0600000000004</v>
      </c>
      <c r="Q127" s="15">
        <v>75178.95</v>
      </c>
      <c r="R127" s="10">
        <v>55002.93</v>
      </c>
      <c r="S127" s="10">
        <v>57909</v>
      </c>
      <c r="T127" s="10">
        <v>55002</v>
      </c>
      <c r="U127" s="10">
        <v>62337</v>
      </c>
      <c r="V127" s="10">
        <v>55553</v>
      </c>
      <c r="W127" s="10">
        <v>100891.04</v>
      </c>
      <c r="X127" s="15">
        <v>0</v>
      </c>
      <c r="Y127" s="177">
        <v>29267</v>
      </c>
    </row>
    <row r="128" spans="1:25" x14ac:dyDescent="0.35">
      <c r="A128" s="18">
        <v>2135</v>
      </c>
      <c r="B128" s="19" t="s">
        <v>174</v>
      </c>
      <c r="C128" s="175">
        <v>267827</v>
      </c>
      <c r="D128" s="175">
        <v>548342</v>
      </c>
      <c r="E128" s="175">
        <v>510106</v>
      </c>
      <c r="F128" s="10">
        <v>714147</v>
      </c>
      <c r="G128" s="176">
        <v>0</v>
      </c>
      <c r="H128" s="176">
        <v>0</v>
      </c>
      <c r="I128" s="15">
        <v>0</v>
      </c>
      <c r="J128" s="175">
        <v>17882</v>
      </c>
      <c r="K128" s="175">
        <v>0</v>
      </c>
      <c r="L128" s="175">
        <v>84262</v>
      </c>
      <c r="M128" s="10">
        <v>42353.07</v>
      </c>
      <c r="N128" s="175">
        <v>247828</v>
      </c>
      <c r="O128" s="175">
        <v>34915</v>
      </c>
      <c r="P128" s="15">
        <v>7813.43</v>
      </c>
      <c r="Q128" s="15">
        <v>239229.85</v>
      </c>
      <c r="R128" s="10">
        <v>14804.11</v>
      </c>
      <c r="S128" s="10">
        <v>15587</v>
      </c>
      <c r="T128" s="10">
        <v>14804</v>
      </c>
      <c r="U128" s="10">
        <v>16777</v>
      </c>
      <c r="V128" s="10">
        <v>14952</v>
      </c>
      <c r="W128" s="10">
        <v>27155.47</v>
      </c>
      <c r="X128" s="15">
        <v>6030</v>
      </c>
      <c r="Y128" s="177">
        <v>21100</v>
      </c>
    </row>
    <row r="129" spans="1:25" x14ac:dyDescent="0.35">
      <c r="A129" s="18">
        <v>2142</v>
      </c>
      <c r="B129" s="19" t="s">
        <v>175</v>
      </c>
      <c r="C129" s="175">
        <v>167714</v>
      </c>
      <c r="D129" s="175">
        <v>287411</v>
      </c>
      <c r="E129" s="175">
        <v>284453</v>
      </c>
      <c r="F129" s="10">
        <v>398234</v>
      </c>
      <c r="G129" s="176">
        <v>0</v>
      </c>
      <c r="H129" s="176">
        <v>0</v>
      </c>
      <c r="I129" s="15">
        <v>0</v>
      </c>
      <c r="J129" s="175">
        <v>8727</v>
      </c>
      <c r="K129" s="175">
        <v>0</v>
      </c>
      <c r="L129" s="175">
        <v>0</v>
      </c>
      <c r="M129" s="10">
        <v>0</v>
      </c>
      <c r="N129" s="175">
        <v>116494</v>
      </c>
      <c r="O129" s="175">
        <v>6010</v>
      </c>
      <c r="P129" s="15">
        <v>1344.94</v>
      </c>
      <c r="Q129" s="15">
        <v>54438.18</v>
      </c>
      <c r="R129" s="10">
        <v>4261.59</v>
      </c>
      <c r="S129" s="10">
        <v>5401</v>
      </c>
      <c r="T129" s="10">
        <v>4719</v>
      </c>
      <c r="U129" s="10">
        <v>5348</v>
      </c>
      <c r="V129" s="10">
        <v>4765</v>
      </c>
      <c r="W129" s="10">
        <v>8655.83</v>
      </c>
      <c r="X129" s="15">
        <v>0</v>
      </c>
      <c r="Y129" s="177">
        <v>12478</v>
      </c>
    </row>
    <row r="130" spans="1:25" x14ac:dyDescent="0.35">
      <c r="A130" s="18">
        <v>2184</v>
      </c>
      <c r="B130" s="19" t="s">
        <v>176</v>
      </c>
      <c r="C130" s="175">
        <v>32407</v>
      </c>
      <c r="D130" s="175">
        <v>61856</v>
      </c>
      <c r="E130" s="175">
        <v>58915</v>
      </c>
      <c r="F130" s="10">
        <v>82480</v>
      </c>
      <c r="G130" s="176">
        <v>0</v>
      </c>
      <c r="H130" s="176">
        <v>0</v>
      </c>
      <c r="I130" s="15">
        <v>0</v>
      </c>
      <c r="J130" s="175">
        <v>0</v>
      </c>
      <c r="K130" s="175">
        <v>0</v>
      </c>
      <c r="L130" s="175">
        <v>0</v>
      </c>
      <c r="M130" s="10">
        <v>0</v>
      </c>
      <c r="N130" s="175">
        <v>678188</v>
      </c>
      <c r="O130" s="175">
        <v>23370</v>
      </c>
      <c r="P130" s="15">
        <v>5229.84</v>
      </c>
      <c r="Q130" s="15">
        <v>0</v>
      </c>
      <c r="R130" s="10">
        <v>119030.84</v>
      </c>
      <c r="S130" s="10">
        <v>125320</v>
      </c>
      <c r="T130" s="10">
        <v>119031</v>
      </c>
      <c r="U130" s="10">
        <v>134901</v>
      </c>
      <c r="V130" s="10">
        <v>120221</v>
      </c>
      <c r="W130" s="10">
        <v>218339.76</v>
      </c>
      <c r="X130" s="15">
        <v>0</v>
      </c>
      <c r="Y130" s="177">
        <v>51864</v>
      </c>
    </row>
    <row r="131" spans="1:25" x14ac:dyDescent="0.35">
      <c r="A131" s="18">
        <v>2198</v>
      </c>
      <c r="B131" s="19" t="s">
        <v>177</v>
      </c>
      <c r="C131" s="175">
        <v>836507</v>
      </c>
      <c r="D131" s="175">
        <v>1425701</v>
      </c>
      <c r="E131" s="175">
        <v>1413880</v>
      </c>
      <c r="F131" s="10">
        <v>1979431</v>
      </c>
      <c r="G131" s="176">
        <v>0</v>
      </c>
      <c r="H131" s="176">
        <v>0</v>
      </c>
      <c r="I131" s="15">
        <v>0</v>
      </c>
      <c r="J131" s="175">
        <v>0</v>
      </c>
      <c r="K131" s="175">
        <v>0</v>
      </c>
      <c r="L131" s="175">
        <v>0</v>
      </c>
      <c r="M131" s="10">
        <v>0</v>
      </c>
      <c r="N131" s="175">
        <v>506044</v>
      </c>
      <c r="O131" s="175">
        <v>23270</v>
      </c>
      <c r="P131" s="15">
        <v>5207.46</v>
      </c>
      <c r="Q131" s="15">
        <v>183012.65</v>
      </c>
      <c r="R131" s="10">
        <v>45080.17</v>
      </c>
      <c r="S131" s="10">
        <v>47462</v>
      </c>
      <c r="T131" s="10">
        <v>45080</v>
      </c>
      <c r="U131" s="10">
        <v>51092</v>
      </c>
      <c r="V131" s="10">
        <v>45530</v>
      </c>
      <c r="W131" s="10">
        <v>82692.39</v>
      </c>
      <c r="X131" s="15">
        <v>0</v>
      </c>
      <c r="Y131" s="177">
        <v>45012</v>
      </c>
    </row>
    <row r="132" spans="1:25" x14ac:dyDescent="0.35">
      <c r="A132" s="18">
        <v>2212</v>
      </c>
      <c r="B132" s="19" t="s">
        <v>178</v>
      </c>
      <c r="C132" s="175">
        <v>6312</v>
      </c>
      <c r="D132" s="175">
        <v>7576</v>
      </c>
      <c r="E132" s="175">
        <v>8680</v>
      </c>
      <c r="F132" s="10">
        <v>12152</v>
      </c>
      <c r="G132" s="176">
        <v>11156</v>
      </c>
      <c r="H132" s="176">
        <v>6972</v>
      </c>
      <c r="I132" s="15">
        <v>9761</v>
      </c>
      <c r="J132" s="175">
        <v>5622</v>
      </c>
      <c r="K132" s="175">
        <v>9589</v>
      </c>
      <c r="L132" s="175">
        <v>9327</v>
      </c>
      <c r="M132" s="10">
        <v>9507.7900000000009</v>
      </c>
      <c r="N132" s="175">
        <v>71232</v>
      </c>
      <c r="O132" s="175">
        <v>4115</v>
      </c>
      <c r="P132" s="15">
        <v>920.87</v>
      </c>
      <c r="Q132" s="15">
        <v>3831.37</v>
      </c>
      <c r="R132" s="10">
        <v>11016.02</v>
      </c>
      <c r="S132" s="10">
        <v>11598</v>
      </c>
      <c r="T132" s="10">
        <v>11016</v>
      </c>
      <c r="U132" s="10">
        <v>12485</v>
      </c>
      <c r="V132" s="10">
        <v>11127</v>
      </c>
      <c r="W132" s="10">
        <v>20205.61</v>
      </c>
      <c r="X132" s="15">
        <v>0</v>
      </c>
      <c r="Y132" s="177">
        <v>5990</v>
      </c>
    </row>
    <row r="133" spans="1:25" x14ac:dyDescent="0.35">
      <c r="A133" s="18">
        <v>2217</v>
      </c>
      <c r="B133" s="19" t="s">
        <v>179</v>
      </c>
      <c r="C133" s="175">
        <v>969588</v>
      </c>
      <c r="D133" s="175">
        <v>2686835</v>
      </c>
      <c r="E133" s="175">
        <v>2285264</v>
      </c>
      <c r="F133" s="10">
        <v>3199370</v>
      </c>
      <c r="G133" s="176">
        <v>0</v>
      </c>
      <c r="H133" s="176">
        <v>0</v>
      </c>
      <c r="I133" s="15">
        <v>0</v>
      </c>
      <c r="J133" s="175">
        <v>0</v>
      </c>
      <c r="K133" s="175">
        <v>0</v>
      </c>
      <c r="L133" s="175">
        <v>0</v>
      </c>
      <c r="M133" s="10">
        <v>0</v>
      </c>
      <c r="N133" s="175">
        <v>1451352</v>
      </c>
      <c r="O133" s="175">
        <v>25110</v>
      </c>
      <c r="P133" s="15">
        <v>5572.23</v>
      </c>
      <c r="Q133" s="15">
        <v>0</v>
      </c>
      <c r="R133" s="10">
        <v>185604.93</v>
      </c>
      <c r="S133" s="10">
        <v>195411</v>
      </c>
      <c r="T133" s="10">
        <v>185606</v>
      </c>
      <c r="U133" s="10">
        <v>210350</v>
      </c>
      <c r="V133" s="10">
        <v>187461</v>
      </c>
      <c r="W133" s="10">
        <v>340456.39</v>
      </c>
      <c r="X133" s="15">
        <v>72517</v>
      </c>
      <c r="Y133" s="177">
        <v>147515</v>
      </c>
    </row>
    <row r="134" spans="1:25" x14ac:dyDescent="0.35">
      <c r="A134" s="18">
        <v>2226</v>
      </c>
      <c r="B134" s="19" t="s">
        <v>180</v>
      </c>
      <c r="C134" s="175">
        <v>317855</v>
      </c>
      <c r="D134" s="175">
        <v>525138</v>
      </c>
      <c r="E134" s="175">
        <v>526871</v>
      </c>
      <c r="F134" s="10">
        <v>737619</v>
      </c>
      <c r="G134" s="176">
        <v>0</v>
      </c>
      <c r="H134" s="176">
        <v>0</v>
      </c>
      <c r="I134" s="15">
        <v>0</v>
      </c>
      <c r="J134" s="175">
        <v>12903</v>
      </c>
      <c r="K134" s="175">
        <v>35742</v>
      </c>
      <c r="L134" s="175">
        <v>34764</v>
      </c>
      <c r="M134" s="10">
        <v>35437.22</v>
      </c>
      <c r="N134" s="175">
        <v>185500</v>
      </c>
      <c r="O134" s="175">
        <v>6270</v>
      </c>
      <c r="P134" s="15">
        <v>1403.13</v>
      </c>
      <c r="Q134" s="15">
        <v>0</v>
      </c>
      <c r="R134" s="10">
        <v>5210.93</v>
      </c>
      <c r="S134" s="10">
        <v>5136</v>
      </c>
      <c r="T134" s="10">
        <v>4879</v>
      </c>
      <c r="U134" s="10">
        <v>5529</v>
      </c>
      <c r="V134" s="10">
        <v>4927</v>
      </c>
      <c r="W134" s="10">
        <v>8948.83</v>
      </c>
      <c r="X134" s="15">
        <v>9753</v>
      </c>
      <c r="Y134" s="177">
        <v>27089</v>
      </c>
    </row>
    <row r="135" spans="1:25" x14ac:dyDescent="0.35">
      <c r="A135" s="18">
        <v>2233</v>
      </c>
      <c r="B135" s="19" t="s">
        <v>181</v>
      </c>
      <c r="C135" s="175">
        <v>721495</v>
      </c>
      <c r="D135" s="175">
        <v>1492841</v>
      </c>
      <c r="E135" s="175">
        <v>1383960</v>
      </c>
      <c r="F135" s="10">
        <v>1937545</v>
      </c>
      <c r="G135" s="176">
        <v>0</v>
      </c>
      <c r="H135" s="176">
        <v>0</v>
      </c>
      <c r="I135" s="15">
        <v>0</v>
      </c>
      <c r="J135" s="175">
        <v>44705</v>
      </c>
      <c r="K135" s="175">
        <v>87176</v>
      </c>
      <c r="L135" s="175">
        <v>84788</v>
      </c>
      <c r="M135" s="10">
        <v>86434.1</v>
      </c>
      <c r="N135" s="175">
        <v>615118</v>
      </c>
      <c r="O135" s="175">
        <v>43015</v>
      </c>
      <c r="P135" s="15">
        <v>9626.09</v>
      </c>
      <c r="Q135" s="15">
        <v>168916.34</v>
      </c>
      <c r="R135" s="10">
        <v>79337.22</v>
      </c>
      <c r="S135" s="10">
        <v>83529</v>
      </c>
      <c r="T135" s="10">
        <v>79337</v>
      </c>
      <c r="U135" s="10">
        <v>89915</v>
      </c>
      <c r="V135" s="10">
        <v>80131</v>
      </c>
      <c r="W135" s="10">
        <v>145528.18</v>
      </c>
      <c r="X135" s="15">
        <v>0</v>
      </c>
      <c r="Y135" s="177">
        <v>45512</v>
      </c>
    </row>
    <row r="136" spans="1:25" x14ac:dyDescent="0.35">
      <c r="A136" s="18">
        <v>2289</v>
      </c>
      <c r="B136" s="19" t="s">
        <v>182</v>
      </c>
      <c r="C136" s="175">
        <v>26072623</v>
      </c>
      <c r="D136" s="175">
        <v>46889415</v>
      </c>
      <c r="E136" s="175">
        <v>45601274</v>
      </c>
      <c r="F136" s="10">
        <v>63841782</v>
      </c>
      <c r="G136" s="176">
        <v>0</v>
      </c>
      <c r="H136" s="176">
        <v>0</v>
      </c>
      <c r="I136" s="15">
        <v>0</v>
      </c>
      <c r="J136" s="175">
        <v>1147070</v>
      </c>
      <c r="K136" s="175">
        <v>1427939</v>
      </c>
      <c r="L136" s="175">
        <v>1493731</v>
      </c>
      <c r="M136" s="10">
        <v>1468513.64</v>
      </c>
      <c r="N136" s="175">
        <v>15064084</v>
      </c>
      <c r="O136" s="175">
        <v>169380</v>
      </c>
      <c r="P136" s="15">
        <v>37085.56</v>
      </c>
      <c r="Q136" s="15">
        <v>0</v>
      </c>
      <c r="R136" s="10">
        <v>2089606.82</v>
      </c>
      <c r="S136" s="10">
        <v>2183716</v>
      </c>
      <c r="T136" s="10">
        <v>2079384</v>
      </c>
      <c r="U136" s="10">
        <v>2356637</v>
      </c>
      <c r="V136" s="10">
        <v>2100180</v>
      </c>
      <c r="W136" s="10">
        <v>3799533.25</v>
      </c>
      <c r="X136" s="15">
        <v>340214</v>
      </c>
      <c r="Y136" s="177">
        <v>1475109</v>
      </c>
    </row>
    <row r="137" spans="1:25" x14ac:dyDescent="0.35">
      <c r="A137" s="18">
        <v>2310</v>
      </c>
      <c r="B137" s="19" t="s">
        <v>7</v>
      </c>
      <c r="C137" s="175">
        <v>0</v>
      </c>
      <c r="D137" s="175">
        <v>0</v>
      </c>
      <c r="E137" s="175">
        <v>0</v>
      </c>
      <c r="F137" s="10">
        <v>0</v>
      </c>
      <c r="G137" s="176">
        <v>0</v>
      </c>
      <c r="H137" s="176">
        <v>0</v>
      </c>
      <c r="I137" s="15">
        <v>0</v>
      </c>
      <c r="J137" s="175">
        <v>0</v>
      </c>
      <c r="K137" s="175">
        <v>0</v>
      </c>
      <c r="L137" s="175">
        <v>0</v>
      </c>
      <c r="M137" s="10">
        <v>0</v>
      </c>
      <c r="N137" s="175">
        <v>197372</v>
      </c>
      <c r="O137" s="175">
        <v>2750</v>
      </c>
      <c r="P137" s="15">
        <v>615.41</v>
      </c>
      <c r="Q137" s="15">
        <v>0</v>
      </c>
      <c r="R137" s="10">
        <v>15570</v>
      </c>
      <c r="S137" s="10">
        <v>17307</v>
      </c>
      <c r="T137" s="10">
        <v>16439</v>
      </c>
      <c r="U137" s="10">
        <v>18631</v>
      </c>
      <c r="V137" s="10">
        <v>16604</v>
      </c>
      <c r="W137" s="10">
        <v>30153.41</v>
      </c>
      <c r="X137" s="15">
        <v>0</v>
      </c>
      <c r="Y137" s="177">
        <v>16880</v>
      </c>
    </row>
    <row r="138" spans="1:25" x14ac:dyDescent="0.35">
      <c r="A138" s="18">
        <v>2296</v>
      </c>
      <c r="B138" s="19" t="s">
        <v>183</v>
      </c>
      <c r="C138" s="175">
        <v>2730148</v>
      </c>
      <c r="D138" s="175">
        <v>5110658</v>
      </c>
      <c r="E138" s="175">
        <v>4900504</v>
      </c>
      <c r="F138" s="10">
        <v>6860704</v>
      </c>
      <c r="G138" s="176">
        <v>0</v>
      </c>
      <c r="H138" s="176">
        <v>0</v>
      </c>
      <c r="I138" s="15">
        <v>0</v>
      </c>
      <c r="J138" s="175">
        <v>0</v>
      </c>
      <c r="K138" s="175">
        <v>0</v>
      </c>
      <c r="L138" s="175">
        <v>0</v>
      </c>
      <c r="M138" s="10">
        <v>0</v>
      </c>
      <c r="N138" s="175">
        <v>1835708</v>
      </c>
      <c r="O138" s="175">
        <v>14560</v>
      </c>
      <c r="P138" s="15">
        <v>3258.3</v>
      </c>
      <c r="Q138" s="15">
        <v>0</v>
      </c>
      <c r="R138" s="10">
        <v>221945.51</v>
      </c>
      <c r="S138" s="10">
        <v>227215</v>
      </c>
      <c r="T138" s="10">
        <v>218716</v>
      </c>
      <c r="U138" s="10">
        <v>247881</v>
      </c>
      <c r="V138" s="10">
        <v>220904</v>
      </c>
      <c r="W138" s="10">
        <v>401194.21</v>
      </c>
      <c r="X138" s="15">
        <v>9518</v>
      </c>
      <c r="Y138" s="177">
        <v>139711</v>
      </c>
    </row>
    <row r="139" spans="1:25" x14ac:dyDescent="0.35">
      <c r="A139" s="18">
        <v>2303</v>
      </c>
      <c r="B139" s="19" t="s">
        <v>184</v>
      </c>
      <c r="C139" s="175">
        <v>3309902</v>
      </c>
      <c r="D139" s="175">
        <v>6127440</v>
      </c>
      <c r="E139" s="175">
        <v>5898339</v>
      </c>
      <c r="F139" s="10">
        <v>8257673</v>
      </c>
      <c r="G139" s="176">
        <v>0</v>
      </c>
      <c r="H139" s="176">
        <v>0</v>
      </c>
      <c r="I139" s="15">
        <v>0</v>
      </c>
      <c r="J139" s="175">
        <v>0</v>
      </c>
      <c r="K139" s="175">
        <v>0</v>
      </c>
      <c r="L139" s="175">
        <v>0</v>
      </c>
      <c r="M139" s="10">
        <v>0</v>
      </c>
      <c r="N139" s="175">
        <v>2494604</v>
      </c>
      <c r="O139" s="175">
        <v>29940</v>
      </c>
      <c r="P139" s="15">
        <v>6700.11</v>
      </c>
      <c r="Q139" s="15">
        <v>0</v>
      </c>
      <c r="R139" s="10">
        <v>283896.71999999997</v>
      </c>
      <c r="S139" s="10">
        <v>290846</v>
      </c>
      <c r="T139" s="10">
        <v>279871</v>
      </c>
      <c r="U139" s="10">
        <v>317187</v>
      </c>
      <c r="V139" s="10">
        <v>282671</v>
      </c>
      <c r="W139" s="10">
        <v>513370.04</v>
      </c>
      <c r="X139" s="15">
        <v>25451</v>
      </c>
      <c r="Y139" s="177">
        <v>185540</v>
      </c>
    </row>
    <row r="140" spans="1:25" x14ac:dyDescent="0.35">
      <c r="A140" s="18">
        <v>2394</v>
      </c>
      <c r="B140" s="19" t="s">
        <v>185</v>
      </c>
      <c r="C140" s="175">
        <v>394768</v>
      </c>
      <c r="D140" s="175">
        <v>770545</v>
      </c>
      <c r="E140" s="175">
        <v>728321</v>
      </c>
      <c r="F140" s="10">
        <v>1019648</v>
      </c>
      <c r="G140" s="176">
        <v>0</v>
      </c>
      <c r="H140" s="176">
        <v>0</v>
      </c>
      <c r="I140" s="15">
        <v>0</v>
      </c>
      <c r="J140" s="175">
        <v>0</v>
      </c>
      <c r="K140" s="175">
        <v>38357</v>
      </c>
      <c r="L140" s="175">
        <v>37307</v>
      </c>
      <c r="M140" s="10">
        <v>38031.160000000003</v>
      </c>
      <c r="N140" s="175">
        <v>289380</v>
      </c>
      <c r="O140" s="175">
        <v>16955</v>
      </c>
      <c r="P140" s="15">
        <v>3794.27</v>
      </c>
      <c r="Q140" s="15">
        <v>144364.74</v>
      </c>
      <c r="R140" s="10">
        <v>26974.92</v>
      </c>
      <c r="S140" s="10">
        <v>28400</v>
      </c>
      <c r="T140" s="10">
        <v>26974</v>
      </c>
      <c r="U140" s="10">
        <v>30573</v>
      </c>
      <c r="V140" s="10">
        <v>27243</v>
      </c>
      <c r="W140" s="10">
        <v>49257.04</v>
      </c>
      <c r="X140" s="15">
        <v>11790</v>
      </c>
      <c r="Y140" s="177">
        <v>42335</v>
      </c>
    </row>
    <row r="141" spans="1:25" x14ac:dyDescent="0.35">
      <c r="A141" s="18">
        <v>2415</v>
      </c>
      <c r="B141" s="19" t="s">
        <v>186</v>
      </c>
      <c r="C141" s="175">
        <v>274708</v>
      </c>
      <c r="D141" s="175">
        <v>570913</v>
      </c>
      <c r="E141" s="175">
        <v>528513</v>
      </c>
      <c r="F141" s="10">
        <v>739919</v>
      </c>
      <c r="G141" s="176">
        <v>0</v>
      </c>
      <c r="H141" s="176">
        <v>0</v>
      </c>
      <c r="I141" s="15">
        <v>0</v>
      </c>
      <c r="J141" s="175">
        <v>12903</v>
      </c>
      <c r="K141" s="175">
        <v>48818</v>
      </c>
      <c r="L141" s="175">
        <v>47482</v>
      </c>
      <c r="M141" s="10">
        <v>48402.93</v>
      </c>
      <c r="N141" s="175">
        <v>189952</v>
      </c>
      <c r="O141" s="175">
        <v>4275</v>
      </c>
      <c r="P141" s="15">
        <v>956.68</v>
      </c>
      <c r="Q141" s="15">
        <v>44675.44</v>
      </c>
      <c r="R141" s="10">
        <v>24289.09</v>
      </c>
      <c r="S141" s="10">
        <v>25572</v>
      </c>
      <c r="T141" s="10">
        <v>24289</v>
      </c>
      <c r="U141" s="10">
        <v>27527</v>
      </c>
      <c r="V141" s="10">
        <v>24533</v>
      </c>
      <c r="W141" s="10">
        <v>44553.14</v>
      </c>
      <c r="X141" s="15">
        <v>0</v>
      </c>
      <c r="Y141" s="177">
        <v>14566</v>
      </c>
    </row>
    <row r="142" spans="1:25" x14ac:dyDescent="0.35">
      <c r="A142" s="18">
        <v>2420</v>
      </c>
      <c r="B142" s="19" t="s">
        <v>187</v>
      </c>
      <c r="C142" s="175">
        <v>3935900</v>
      </c>
      <c r="D142" s="175">
        <v>6872931</v>
      </c>
      <c r="E142" s="175">
        <v>6755520</v>
      </c>
      <c r="F142" s="10">
        <v>9457727</v>
      </c>
      <c r="G142" s="176">
        <v>0</v>
      </c>
      <c r="H142" s="176">
        <v>0</v>
      </c>
      <c r="I142" s="15">
        <v>0</v>
      </c>
      <c r="J142" s="175">
        <v>0</v>
      </c>
      <c r="K142" s="175">
        <v>0</v>
      </c>
      <c r="L142" s="175">
        <v>0</v>
      </c>
      <c r="M142" s="10">
        <v>0</v>
      </c>
      <c r="N142" s="175">
        <v>3672158</v>
      </c>
      <c r="O142" s="175">
        <v>134545</v>
      </c>
      <c r="P142" s="15">
        <v>30109.08</v>
      </c>
      <c r="Q142" s="15">
        <v>0</v>
      </c>
      <c r="R142" s="10">
        <v>335198.94</v>
      </c>
      <c r="S142" s="10">
        <v>352908</v>
      </c>
      <c r="T142" s="10">
        <v>335199</v>
      </c>
      <c r="U142" s="10">
        <v>379893</v>
      </c>
      <c r="V142" s="10">
        <v>338553</v>
      </c>
      <c r="W142" s="10">
        <v>614855.06999999995</v>
      </c>
      <c r="X142" s="15">
        <v>62679</v>
      </c>
      <c r="Y142" s="177">
        <v>278287</v>
      </c>
    </row>
    <row r="143" spans="1:25" x14ac:dyDescent="0.35">
      <c r="A143" s="18">
        <v>2443</v>
      </c>
      <c r="B143" s="19" t="s">
        <v>188</v>
      </c>
      <c r="C143" s="175">
        <v>1839813</v>
      </c>
      <c r="D143" s="175">
        <v>2869895</v>
      </c>
      <c r="E143" s="175">
        <v>2943567</v>
      </c>
      <c r="F143" s="10">
        <v>4120994</v>
      </c>
      <c r="G143" s="176">
        <v>0</v>
      </c>
      <c r="H143" s="176">
        <v>0</v>
      </c>
      <c r="I143" s="15">
        <v>0</v>
      </c>
      <c r="J143" s="175">
        <v>0</v>
      </c>
      <c r="K143" s="175">
        <v>185684</v>
      </c>
      <c r="L143" s="175">
        <v>180598</v>
      </c>
      <c r="M143" s="10">
        <v>184105.94</v>
      </c>
      <c r="N143" s="175">
        <v>1354150</v>
      </c>
      <c r="O143" s="175">
        <v>14025</v>
      </c>
      <c r="P143" s="15">
        <v>3138.58</v>
      </c>
      <c r="Q143" s="15">
        <v>0</v>
      </c>
      <c r="R143" s="10">
        <v>138000.91</v>
      </c>
      <c r="S143" s="10">
        <v>145292</v>
      </c>
      <c r="T143" s="10">
        <v>138001</v>
      </c>
      <c r="U143" s="10">
        <v>156400</v>
      </c>
      <c r="V143" s="10">
        <v>139381</v>
      </c>
      <c r="W143" s="10">
        <v>253136.09</v>
      </c>
      <c r="X143" s="15">
        <v>0</v>
      </c>
      <c r="Y143" s="177">
        <v>101414</v>
      </c>
    </row>
    <row r="144" spans="1:25" x14ac:dyDescent="0.35">
      <c r="A144" s="18">
        <v>2436</v>
      </c>
      <c r="B144" s="19" t="s">
        <v>189</v>
      </c>
      <c r="C144" s="175">
        <v>1016500</v>
      </c>
      <c r="D144" s="175">
        <v>1671829</v>
      </c>
      <c r="E144" s="175">
        <v>1680206</v>
      </c>
      <c r="F144" s="10">
        <v>2352288</v>
      </c>
      <c r="G144" s="176">
        <v>0</v>
      </c>
      <c r="H144" s="176">
        <v>0</v>
      </c>
      <c r="I144" s="15">
        <v>0</v>
      </c>
      <c r="J144" s="175">
        <v>0</v>
      </c>
      <c r="K144" s="175">
        <v>0</v>
      </c>
      <c r="L144" s="175">
        <v>0</v>
      </c>
      <c r="M144" s="10">
        <v>0</v>
      </c>
      <c r="N144" s="175">
        <v>1089256</v>
      </c>
      <c r="O144" s="175">
        <v>50725</v>
      </c>
      <c r="P144" s="15">
        <v>11351.47</v>
      </c>
      <c r="Q144" s="15">
        <v>0</v>
      </c>
      <c r="R144" s="10">
        <v>0</v>
      </c>
      <c r="S144" s="10">
        <v>166496</v>
      </c>
      <c r="T144" s="10">
        <v>74718</v>
      </c>
      <c r="U144" s="10">
        <v>121242</v>
      </c>
      <c r="V144" s="10">
        <v>88569</v>
      </c>
      <c r="W144" s="10">
        <v>160849.88</v>
      </c>
      <c r="X144" s="15">
        <v>0</v>
      </c>
      <c r="Y144" s="177">
        <v>103774</v>
      </c>
    </row>
    <row r="145" spans="1:25" x14ac:dyDescent="0.35">
      <c r="A145" s="18">
        <v>2460</v>
      </c>
      <c r="B145" s="19" t="s">
        <v>190</v>
      </c>
      <c r="C145" s="175">
        <v>654437</v>
      </c>
      <c r="D145" s="175">
        <v>1310996</v>
      </c>
      <c r="E145" s="175">
        <v>1228396</v>
      </c>
      <c r="F145" s="10">
        <v>1719753</v>
      </c>
      <c r="G145" s="176">
        <v>0</v>
      </c>
      <c r="H145" s="176">
        <v>0</v>
      </c>
      <c r="I145" s="15">
        <v>0</v>
      </c>
      <c r="J145" s="175">
        <v>0</v>
      </c>
      <c r="K145" s="175">
        <v>0</v>
      </c>
      <c r="L145" s="175">
        <v>0</v>
      </c>
      <c r="M145" s="10">
        <v>0</v>
      </c>
      <c r="N145" s="175">
        <v>854042</v>
      </c>
      <c r="O145" s="175">
        <v>13835</v>
      </c>
      <c r="P145" s="15">
        <v>3096.06</v>
      </c>
      <c r="Q145" s="15">
        <v>0</v>
      </c>
      <c r="R145" s="10">
        <v>91566.03</v>
      </c>
      <c r="S145" s="10">
        <v>93717</v>
      </c>
      <c r="T145" s="10">
        <v>90222</v>
      </c>
      <c r="U145" s="10">
        <v>102251</v>
      </c>
      <c r="V145" s="10">
        <v>91126</v>
      </c>
      <c r="W145" s="10">
        <v>165494.79</v>
      </c>
      <c r="X145" s="15">
        <v>5954</v>
      </c>
      <c r="Y145" s="177">
        <v>66929</v>
      </c>
    </row>
    <row r="146" spans="1:25" x14ac:dyDescent="0.35">
      <c r="A146" s="18">
        <v>2478</v>
      </c>
      <c r="B146" s="19" t="s">
        <v>191</v>
      </c>
      <c r="C146" s="175">
        <v>24284</v>
      </c>
      <c r="D146" s="175">
        <v>0</v>
      </c>
      <c r="E146" s="175">
        <v>0</v>
      </c>
      <c r="F146" s="10">
        <v>0</v>
      </c>
      <c r="G146" s="176">
        <v>47458</v>
      </c>
      <c r="H146" s="176">
        <v>44839</v>
      </c>
      <c r="I146" s="15">
        <v>62773</v>
      </c>
      <c r="J146" s="175">
        <v>93747</v>
      </c>
      <c r="K146" s="175">
        <v>156916</v>
      </c>
      <c r="L146" s="175">
        <v>152620</v>
      </c>
      <c r="M146" s="10">
        <v>155580.57</v>
      </c>
      <c r="N146" s="175">
        <v>1259916</v>
      </c>
      <c r="O146" s="175">
        <v>137900</v>
      </c>
      <c r="P146" s="15">
        <v>30859.87</v>
      </c>
      <c r="Q146" s="15">
        <v>286283.84000000003</v>
      </c>
      <c r="R146" s="10">
        <v>159756.73000000001</v>
      </c>
      <c r="S146" s="10">
        <v>168198</v>
      </c>
      <c r="T146" s="10">
        <v>159756</v>
      </c>
      <c r="U146" s="10">
        <v>181058</v>
      </c>
      <c r="V146" s="10">
        <v>161353</v>
      </c>
      <c r="W146" s="10">
        <v>293045.31</v>
      </c>
      <c r="X146" s="15">
        <v>39818</v>
      </c>
      <c r="Y146" s="177">
        <v>92929</v>
      </c>
    </row>
    <row r="147" spans="1:25" x14ac:dyDescent="0.35">
      <c r="A147" s="18">
        <v>2525</v>
      </c>
      <c r="B147" s="19" t="s">
        <v>451</v>
      </c>
      <c r="C147" s="175">
        <v>166650</v>
      </c>
      <c r="D147" s="175">
        <v>395429</v>
      </c>
      <c r="E147" s="175">
        <v>351300</v>
      </c>
      <c r="F147" s="10">
        <v>491819</v>
      </c>
      <c r="G147" s="176">
        <v>0</v>
      </c>
      <c r="H147" s="176">
        <v>0</v>
      </c>
      <c r="I147" s="15">
        <v>0</v>
      </c>
      <c r="J147" s="175">
        <v>0</v>
      </c>
      <c r="K147" s="175">
        <v>0</v>
      </c>
      <c r="L147" s="175">
        <v>0</v>
      </c>
      <c r="M147" s="10">
        <v>0</v>
      </c>
      <c r="N147" s="175">
        <v>241150</v>
      </c>
      <c r="O147" s="175">
        <v>11585</v>
      </c>
      <c r="P147" s="15">
        <v>2592.54</v>
      </c>
      <c r="Q147" s="15">
        <v>47109.17</v>
      </c>
      <c r="R147" s="10">
        <v>10622.21</v>
      </c>
      <c r="S147" s="10">
        <v>21118</v>
      </c>
      <c r="T147" s="10">
        <v>15590</v>
      </c>
      <c r="U147" s="10">
        <v>17669</v>
      </c>
      <c r="V147" s="10">
        <v>15746</v>
      </c>
      <c r="W147" s="10">
        <v>28596.44</v>
      </c>
      <c r="X147" s="15">
        <v>0</v>
      </c>
      <c r="Y147" s="177">
        <v>15155</v>
      </c>
    </row>
    <row r="148" spans="1:25" x14ac:dyDescent="0.35">
      <c r="A148" s="18">
        <v>2527</v>
      </c>
      <c r="B148" s="19" t="s">
        <v>192</v>
      </c>
      <c r="C148" s="175">
        <v>432449</v>
      </c>
      <c r="D148" s="175">
        <v>759243</v>
      </c>
      <c r="E148" s="175">
        <v>744808</v>
      </c>
      <c r="F148" s="10">
        <v>1042731</v>
      </c>
      <c r="G148" s="176">
        <v>0</v>
      </c>
      <c r="H148" s="176">
        <v>0</v>
      </c>
      <c r="I148" s="15">
        <v>0</v>
      </c>
      <c r="J148" s="175">
        <v>0</v>
      </c>
      <c r="K148" s="175">
        <v>0</v>
      </c>
      <c r="L148" s="175">
        <v>0</v>
      </c>
      <c r="M148" s="10">
        <v>0</v>
      </c>
      <c r="N148" s="175">
        <v>223342</v>
      </c>
      <c r="O148" s="175">
        <v>3535</v>
      </c>
      <c r="P148" s="15">
        <v>791.08</v>
      </c>
      <c r="Q148" s="15">
        <v>0</v>
      </c>
      <c r="R148" s="10">
        <v>24912.5</v>
      </c>
      <c r="S148" s="10">
        <v>26230</v>
      </c>
      <c r="T148" s="10">
        <v>24912</v>
      </c>
      <c r="U148" s="10">
        <v>28233</v>
      </c>
      <c r="V148" s="10">
        <v>25164</v>
      </c>
      <c r="W148" s="10">
        <v>45697.11</v>
      </c>
      <c r="X148" s="15">
        <v>20435</v>
      </c>
      <c r="Y148" s="177">
        <v>16199</v>
      </c>
    </row>
    <row r="149" spans="1:25" x14ac:dyDescent="0.35">
      <c r="A149" s="18">
        <v>2534</v>
      </c>
      <c r="B149" s="19" t="s">
        <v>193</v>
      </c>
      <c r="C149" s="175">
        <v>533608</v>
      </c>
      <c r="D149" s="175">
        <v>883811</v>
      </c>
      <c r="E149" s="175">
        <v>885887</v>
      </c>
      <c r="F149" s="10">
        <v>1240242</v>
      </c>
      <c r="G149" s="176">
        <v>0</v>
      </c>
      <c r="H149" s="176">
        <v>0</v>
      </c>
      <c r="I149" s="15">
        <v>0</v>
      </c>
      <c r="J149" s="175">
        <v>0</v>
      </c>
      <c r="K149" s="175">
        <v>0</v>
      </c>
      <c r="L149" s="175">
        <v>0</v>
      </c>
      <c r="M149" s="10">
        <v>0</v>
      </c>
      <c r="N149" s="175">
        <v>335384</v>
      </c>
      <c r="O149" s="175">
        <v>5600</v>
      </c>
      <c r="P149" s="15">
        <v>1253.19</v>
      </c>
      <c r="Q149" s="15">
        <v>0</v>
      </c>
      <c r="R149" s="10">
        <v>13358.39</v>
      </c>
      <c r="S149" s="10">
        <v>14064</v>
      </c>
      <c r="T149" s="10">
        <v>13358</v>
      </c>
      <c r="U149" s="10">
        <v>3729</v>
      </c>
      <c r="V149" s="10">
        <v>10702</v>
      </c>
      <c r="W149" s="10">
        <v>19440.62</v>
      </c>
      <c r="X149" s="15">
        <v>0</v>
      </c>
      <c r="Y149" s="177">
        <v>28405</v>
      </c>
    </row>
    <row r="150" spans="1:25" x14ac:dyDescent="0.35">
      <c r="A150" s="18">
        <v>2541</v>
      </c>
      <c r="B150" s="19" t="s">
        <v>194</v>
      </c>
      <c r="C150" s="175">
        <v>608262</v>
      </c>
      <c r="D150" s="175">
        <v>1011041</v>
      </c>
      <c r="E150" s="175">
        <v>1012065</v>
      </c>
      <c r="F150" s="10">
        <v>1416890</v>
      </c>
      <c r="G150" s="176">
        <v>0</v>
      </c>
      <c r="H150" s="176">
        <v>0</v>
      </c>
      <c r="I150" s="15">
        <v>0</v>
      </c>
      <c r="J150" s="175">
        <v>26662</v>
      </c>
      <c r="K150" s="175">
        <v>48818</v>
      </c>
      <c r="L150" s="175">
        <v>47482</v>
      </c>
      <c r="M150" s="10">
        <v>48402.93</v>
      </c>
      <c r="N150" s="175">
        <v>361354</v>
      </c>
      <c r="O150" s="175">
        <v>22990</v>
      </c>
      <c r="P150" s="15">
        <v>5144.8</v>
      </c>
      <c r="Q150" s="15">
        <v>80271.64</v>
      </c>
      <c r="R150" s="10">
        <v>40260.65</v>
      </c>
      <c r="S150" s="10">
        <v>42389</v>
      </c>
      <c r="T150" s="10">
        <v>40260</v>
      </c>
      <c r="U150" s="10">
        <v>45629</v>
      </c>
      <c r="V150" s="10">
        <v>40663</v>
      </c>
      <c r="W150" s="10">
        <v>73850.570000000007</v>
      </c>
      <c r="X150" s="15">
        <v>0</v>
      </c>
      <c r="Y150" s="177">
        <v>56356</v>
      </c>
    </row>
    <row r="151" spans="1:25" x14ac:dyDescent="0.35">
      <c r="A151" s="18">
        <v>2562</v>
      </c>
      <c r="B151" s="19" t="s">
        <v>195</v>
      </c>
      <c r="C151" s="175">
        <v>4855763</v>
      </c>
      <c r="D151" s="175">
        <v>8482099</v>
      </c>
      <c r="E151" s="175">
        <v>8336164</v>
      </c>
      <c r="F151" s="10">
        <v>11670628</v>
      </c>
      <c r="G151" s="176">
        <v>0</v>
      </c>
      <c r="H151" s="176">
        <v>0</v>
      </c>
      <c r="I151" s="15">
        <v>0</v>
      </c>
      <c r="J151" s="175">
        <v>0</v>
      </c>
      <c r="K151" s="175">
        <v>0</v>
      </c>
      <c r="L151" s="175">
        <v>0</v>
      </c>
      <c r="M151" s="10">
        <v>0</v>
      </c>
      <c r="N151" s="175">
        <v>3014004</v>
      </c>
      <c r="O151" s="175">
        <v>87130</v>
      </c>
      <c r="P151" s="15">
        <v>19498.34</v>
      </c>
      <c r="Q151" s="15">
        <v>0</v>
      </c>
      <c r="R151" s="10">
        <v>379742.39</v>
      </c>
      <c r="S151" s="10">
        <v>399806</v>
      </c>
      <c r="T151" s="10">
        <v>379742</v>
      </c>
      <c r="U151" s="10">
        <v>430374</v>
      </c>
      <c r="V151" s="10">
        <v>383541</v>
      </c>
      <c r="W151" s="10">
        <v>696564.48</v>
      </c>
      <c r="X151" s="15">
        <v>1916</v>
      </c>
      <c r="Y151" s="177">
        <v>203781</v>
      </c>
    </row>
    <row r="152" spans="1:25" x14ac:dyDescent="0.35">
      <c r="A152" s="18">
        <v>2570</v>
      </c>
      <c r="B152" s="19" t="s">
        <v>473</v>
      </c>
      <c r="C152" s="175">
        <v>179926</v>
      </c>
      <c r="D152" s="175">
        <v>377810</v>
      </c>
      <c r="E152" s="175">
        <v>348585</v>
      </c>
      <c r="F152" s="10">
        <v>488019</v>
      </c>
      <c r="G152" s="176">
        <v>0</v>
      </c>
      <c r="H152" s="176">
        <v>0</v>
      </c>
      <c r="I152" s="15">
        <v>0</v>
      </c>
      <c r="J152" s="175">
        <v>0</v>
      </c>
      <c r="K152" s="175">
        <v>0</v>
      </c>
      <c r="L152" s="175">
        <v>0</v>
      </c>
      <c r="M152" s="10">
        <v>0</v>
      </c>
      <c r="N152" s="175">
        <v>361354</v>
      </c>
      <c r="O152" s="175">
        <v>10575</v>
      </c>
      <c r="P152" s="15">
        <v>2366.52</v>
      </c>
      <c r="Q152" s="15">
        <v>16422.490000000002</v>
      </c>
      <c r="R152" s="10">
        <v>31134.58</v>
      </c>
      <c r="S152" s="10">
        <v>32779</v>
      </c>
      <c r="T152" s="10">
        <v>31135</v>
      </c>
      <c r="U152" s="10">
        <v>34572</v>
      </c>
      <c r="V152" s="10">
        <v>31272</v>
      </c>
      <c r="W152" s="10">
        <v>56792.9</v>
      </c>
      <c r="X152" s="15">
        <v>3771</v>
      </c>
      <c r="Y152" s="177">
        <v>28450</v>
      </c>
    </row>
    <row r="153" spans="1:25" x14ac:dyDescent="0.35">
      <c r="A153" s="18">
        <v>2576</v>
      </c>
      <c r="B153" s="19" t="s">
        <v>196</v>
      </c>
      <c r="C153" s="175">
        <v>876030</v>
      </c>
      <c r="D153" s="175">
        <v>1736714</v>
      </c>
      <c r="E153" s="175">
        <v>1632965</v>
      </c>
      <c r="F153" s="10">
        <v>2286152</v>
      </c>
      <c r="G153" s="176">
        <v>0</v>
      </c>
      <c r="H153" s="176">
        <v>0</v>
      </c>
      <c r="I153" s="15">
        <v>0</v>
      </c>
      <c r="J153" s="175">
        <v>0</v>
      </c>
      <c r="K153" s="175">
        <v>0</v>
      </c>
      <c r="L153" s="175">
        <v>0</v>
      </c>
      <c r="M153" s="10">
        <v>0</v>
      </c>
      <c r="N153" s="175">
        <v>615118</v>
      </c>
      <c r="O153" s="175">
        <v>8020</v>
      </c>
      <c r="P153" s="15">
        <v>1794.75</v>
      </c>
      <c r="Q153" s="15">
        <v>0</v>
      </c>
      <c r="R153" s="10">
        <v>48497.81</v>
      </c>
      <c r="S153" s="10">
        <v>51060</v>
      </c>
      <c r="T153" s="10">
        <v>48498</v>
      </c>
      <c r="U153" s="10">
        <v>54966</v>
      </c>
      <c r="V153" s="10">
        <v>48981</v>
      </c>
      <c r="W153" s="10">
        <v>88959.27</v>
      </c>
      <c r="X153" s="15">
        <v>19440</v>
      </c>
      <c r="Y153" s="177">
        <v>57128</v>
      </c>
    </row>
    <row r="154" spans="1:25" x14ac:dyDescent="0.35">
      <c r="A154" s="18">
        <v>2583</v>
      </c>
      <c r="B154" s="19" t="s">
        <v>197</v>
      </c>
      <c r="C154" s="175">
        <v>3931333</v>
      </c>
      <c r="D154" s="175">
        <v>7900793</v>
      </c>
      <c r="E154" s="175">
        <v>7395079</v>
      </c>
      <c r="F154" s="10">
        <v>10353109</v>
      </c>
      <c r="G154" s="176">
        <v>0</v>
      </c>
      <c r="H154" s="176">
        <v>0</v>
      </c>
      <c r="I154" s="15">
        <v>0</v>
      </c>
      <c r="J154" s="175">
        <v>0</v>
      </c>
      <c r="K154" s="175">
        <v>0</v>
      </c>
      <c r="L154" s="175">
        <v>0</v>
      </c>
      <c r="M154" s="10">
        <v>0</v>
      </c>
      <c r="N154" s="175">
        <v>2970968</v>
      </c>
      <c r="O154" s="175">
        <v>115510</v>
      </c>
      <c r="P154" s="15">
        <v>25849.34</v>
      </c>
      <c r="Q154" s="15">
        <v>134180.54</v>
      </c>
      <c r="R154" s="10">
        <v>239877</v>
      </c>
      <c r="S154" s="10">
        <v>252551</v>
      </c>
      <c r="T154" s="10">
        <v>239877</v>
      </c>
      <c r="U154" s="10">
        <v>271861</v>
      </c>
      <c r="V154" s="10">
        <v>242276</v>
      </c>
      <c r="W154" s="10">
        <v>440006.46</v>
      </c>
      <c r="X154" s="15">
        <v>0</v>
      </c>
      <c r="Y154" s="177">
        <v>323118</v>
      </c>
    </row>
    <row r="155" spans="1:25" x14ac:dyDescent="0.35">
      <c r="A155" s="18">
        <v>2605</v>
      </c>
      <c r="B155" s="19" t="s">
        <v>198</v>
      </c>
      <c r="C155" s="175">
        <v>793506</v>
      </c>
      <c r="D155" s="175">
        <v>1272154</v>
      </c>
      <c r="E155" s="175">
        <v>1291038</v>
      </c>
      <c r="F155" s="10">
        <v>1807453</v>
      </c>
      <c r="G155" s="176">
        <v>0</v>
      </c>
      <c r="H155" s="176">
        <v>0</v>
      </c>
      <c r="I155" s="15">
        <v>0</v>
      </c>
      <c r="J155" s="175">
        <v>0</v>
      </c>
      <c r="K155" s="175">
        <v>0</v>
      </c>
      <c r="L155" s="175">
        <v>0</v>
      </c>
      <c r="M155" s="10">
        <v>0</v>
      </c>
      <c r="N155" s="175">
        <v>579502</v>
      </c>
      <c r="O155" s="175">
        <v>11450</v>
      </c>
      <c r="P155" s="15">
        <v>2562.33</v>
      </c>
      <c r="Q155" s="15">
        <v>72326.820000000007</v>
      </c>
      <c r="R155" s="10">
        <v>55342.87</v>
      </c>
      <c r="S155" s="10">
        <v>58267</v>
      </c>
      <c r="T155" s="10">
        <v>55343</v>
      </c>
      <c r="U155" s="10">
        <v>62722</v>
      </c>
      <c r="V155" s="10">
        <v>55896</v>
      </c>
      <c r="W155" s="10">
        <v>101515.03</v>
      </c>
      <c r="X155" s="15">
        <v>0</v>
      </c>
      <c r="Y155" s="177">
        <v>67564</v>
      </c>
    </row>
    <row r="156" spans="1:25" x14ac:dyDescent="0.35">
      <c r="A156" s="18">
        <v>2604</v>
      </c>
      <c r="B156" s="19" t="s">
        <v>199</v>
      </c>
      <c r="C156" s="175">
        <v>5865926</v>
      </c>
      <c r="D156" s="175">
        <v>10432876</v>
      </c>
      <c r="E156" s="175">
        <v>10186751</v>
      </c>
      <c r="F156" s="10">
        <v>14261451</v>
      </c>
      <c r="G156" s="176">
        <v>0</v>
      </c>
      <c r="H156" s="176">
        <v>0</v>
      </c>
      <c r="I156" s="15">
        <v>0</v>
      </c>
      <c r="J156" s="175">
        <v>0</v>
      </c>
      <c r="K156" s="175">
        <v>0</v>
      </c>
      <c r="L156" s="175">
        <v>0</v>
      </c>
      <c r="M156" s="10">
        <v>0</v>
      </c>
      <c r="N156" s="175">
        <v>4031286</v>
      </c>
      <c r="O156" s="175">
        <v>112350</v>
      </c>
      <c r="P156" s="15">
        <v>25142.18</v>
      </c>
      <c r="Q156" s="15">
        <v>0</v>
      </c>
      <c r="R156" s="10">
        <v>337775.43</v>
      </c>
      <c r="S156" s="10">
        <v>355622</v>
      </c>
      <c r="T156" s="10">
        <v>337776</v>
      </c>
      <c r="U156" s="10">
        <v>382811</v>
      </c>
      <c r="V156" s="10">
        <v>341154</v>
      </c>
      <c r="W156" s="10">
        <v>619581.97</v>
      </c>
      <c r="X156" s="15">
        <v>29210</v>
      </c>
      <c r="Y156" s="177">
        <v>325387</v>
      </c>
    </row>
    <row r="157" spans="1:25" x14ac:dyDescent="0.35">
      <c r="A157" s="18">
        <v>2611</v>
      </c>
      <c r="B157" s="19" t="s">
        <v>200</v>
      </c>
      <c r="C157" s="175">
        <v>3186904</v>
      </c>
      <c r="D157" s="175">
        <v>6554986</v>
      </c>
      <c r="E157" s="175">
        <v>6088681</v>
      </c>
      <c r="F157" s="10">
        <v>8524154</v>
      </c>
      <c r="G157" s="176">
        <v>0</v>
      </c>
      <c r="H157" s="176">
        <v>0</v>
      </c>
      <c r="I157" s="15">
        <v>0</v>
      </c>
      <c r="J157" s="175">
        <v>0</v>
      </c>
      <c r="K157" s="175">
        <v>0</v>
      </c>
      <c r="L157" s="175">
        <v>0</v>
      </c>
      <c r="M157" s="10">
        <v>0</v>
      </c>
      <c r="N157" s="175">
        <v>3925922</v>
      </c>
      <c r="O157" s="175">
        <v>117885</v>
      </c>
      <c r="P157" s="15">
        <v>26380.83</v>
      </c>
      <c r="Q157" s="15">
        <v>0</v>
      </c>
      <c r="R157" s="10">
        <v>504254.59</v>
      </c>
      <c r="S157" s="10">
        <v>528414</v>
      </c>
      <c r="T157" s="10">
        <v>503013</v>
      </c>
      <c r="U157" s="10">
        <v>570082</v>
      </c>
      <c r="V157" s="10">
        <v>508042</v>
      </c>
      <c r="W157" s="10">
        <v>922679.09</v>
      </c>
      <c r="X157" s="15">
        <v>79274</v>
      </c>
      <c r="Y157" s="177">
        <v>317991</v>
      </c>
    </row>
    <row r="158" spans="1:25" x14ac:dyDescent="0.35">
      <c r="A158" s="18">
        <v>2618</v>
      </c>
      <c r="B158" s="19" t="s">
        <v>201</v>
      </c>
      <c r="C158" s="175">
        <v>404542</v>
      </c>
      <c r="D158" s="175">
        <v>877687</v>
      </c>
      <c r="E158" s="175">
        <v>801393</v>
      </c>
      <c r="F158" s="10">
        <v>1121950</v>
      </c>
      <c r="G158" s="176">
        <v>0</v>
      </c>
      <c r="H158" s="176">
        <v>0</v>
      </c>
      <c r="I158" s="15">
        <v>0</v>
      </c>
      <c r="J158" s="175">
        <v>0</v>
      </c>
      <c r="K158" s="175">
        <v>36614</v>
      </c>
      <c r="L158" s="175">
        <v>51088</v>
      </c>
      <c r="M158" s="10">
        <v>44081.03</v>
      </c>
      <c r="N158" s="175">
        <v>383614</v>
      </c>
      <c r="O158" s="175">
        <v>22825</v>
      </c>
      <c r="P158" s="15">
        <v>5107.88</v>
      </c>
      <c r="Q158" s="15">
        <v>233103.74</v>
      </c>
      <c r="R158" s="10">
        <v>21687.33</v>
      </c>
      <c r="S158" s="10">
        <v>22833</v>
      </c>
      <c r="T158" s="10">
        <v>21687</v>
      </c>
      <c r="U158" s="10">
        <v>24579</v>
      </c>
      <c r="V158" s="10">
        <v>21904</v>
      </c>
      <c r="W158" s="10">
        <v>39782.230000000003</v>
      </c>
      <c r="X158" s="15">
        <v>0</v>
      </c>
      <c r="Y158" s="177">
        <v>31717</v>
      </c>
    </row>
    <row r="159" spans="1:25" x14ac:dyDescent="0.35">
      <c r="A159" s="18">
        <v>2625</v>
      </c>
      <c r="B159" s="19" t="s">
        <v>202</v>
      </c>
      <c r="C159" s="175">
        <v>267098</v>
      </c>
      <c r="D159" s="175">
        <v>399343</v>
      </c>
      <c r="E159" s="175">
        <v>416526</v>
      </c>
      <c r="F159" s="10">
        <v>583136</v>
      </c>
      <c r="G159" s="176">
        <v>0</v>
      </c>
      <c r="H159" s="176">
        <v>0</v>
      </c>
      <c r="I159" s="15">
        <v>0</v>
      </c>
      <c r="J159" s="175">
        <v>0</v>
      </c>
      <c r="K159" s="175">
        <v>0</v>
      </c>
      <c r="L159" s="175">
        <v>0</v>
      </c>
      <c r="M159" s="10">
        <v>0</v>
      </c>
      <c r="N159" s="175">
        <v>269346</v>
      </c>
      <c r="O159" s="175">
        <v>7810</v>
      </c>
      <c r="P159" s="15">
        <v>1747.76</v>
      </c>
      <c r="Q159" s="15">
        <v>56445.31</v>
      </c>
      <c r="R159" s="10">
        <v>24536</v>
      </c>
      <c r="S159" s="10">
        <v>27273</v>
      </c>
      <c r="T159" s="10">
        <v>25904</v>
      </c>
      <c r="U159" s="10">
        <v>29358</v>
      </c>
      <c r="V159" s="10">
        <v>26164</v>
      </c>
      <c r="W159" s="10">
        <v>51809.99</v>
      </c>
      <c r="X159" s="15">
        <v>0</v>
      </c>
      <c r="Y159" s="177">
        <v>25955</v>
      </c>
    </row>
    <row r="160" spans="1:25" x14ac:dyDescent="0.35">
      <c r="A160" s="18">
        <v>2632</v>
      </c>
      <c r="B160" s="19" t="s">
        <v>203</v>
      </c>
      <c r="C160" s="175">
        <v>564423</v>
      </c>
      <c r="D160" s="175">
        <v>1007599</v>
      </c>
      <c r="E160" s="175">
        <v>982514</v>
      </c>
      <c r="F160" s="10">
        <v>1375520</v>
      </c>
      <c r="G160" s="176">
        <v>0</v>
      </c>
      <c r="H160" s="176">
        <v>0</v>
      </c>
      <c r="I160" s="15">
        <v>0</v>
      </c>
      <c r="J160" s="175">
        <v>25324</v>
      </c>
      <c r="K160" s="175">
        <v>74099</v>
      </c>
      <c r="L160" s="175">
        <v>72071</v>
      </c>
      <c r="M160" s="10">
        <v>73468.38</v>
      </c>
      <c r="N160" s="175">
        <v>362096</v>
      </c>
      <c r="O160" s="175">
        <v>13770</v>
      </c>
      <c r="P160" s="15">
        <v>3081.51</v>
      </c>
      <c r="Q160" s="15">
        <v>41077.660000000003</v>
      </c>
      <c r="R160" s="10">
        <v>23602.01</v>
      </c>
      <c r="S160" s="10">
        <v>24889</v>
      </c>
      <c r="T160" s="10">
        <v>23536</v>
      </c>
      <c r="U160" s="10">
        <v>26739</v>
      </c>
      <c r="V160" s="10">
        <v>23830</v>
      </c>
      <c r="W160" s="10">
        <v>43277.16</v>
      </c>
      <c r="X160" s="15">
        <v>0</v>
      </c>
      <c r="Y160" s="177">
        <v>28496</v>
      </c>
    </row>
    <row r="161" spans="1:25" x14ac:dyDescent="0.35">
      <c r="A161" s="18">
        <v>2639</v>
      </c>
      <c r="B161" s="19" t="s">
        <v>204</v>
      </c>
      <c r="C161" s="175">
        <v>627415</v>
      </c>
      <c r="D161" s="175">
        <v>1044656</v>
      </c>
      <c r="E161" s="175">
        <v>1045044</v>
      </c>
      <c r="F161" s="10">
        <v>1463062</v>
      </c>
      <c r="G161" s="176">
        <v>0</v>
      </c>
      <c r="H161" s="176">
        <v>0</v>
      </c>
      <c r="I161" s="15">
        <v>0</v>
      </c>
      <c r="J161" s="175">
        <v>0</v>
      </c>
      <c r="K161" s="175">
        <v>0</v>
      </c>
      <c r="L161" s="175">
        <v>0</v>
      </c>
      <c r="M161" s="10">
        <v>0</v>
      </c>
      <c r="N161" s="175">
        <v>461524</v>
      </c>
      <c r="O161" s="175">
        <v>13040</v>
      </c>
      <c r="P161" s="15">
        <v>2918.15</v>
      </c>
      <c r="Q161" s="15">
        <v>42304.87</v>
      </c>
      <c r="R161" s="10">
        <v>21340.97</v>
      </c>
      <c r="S161" s="10">
        <v>22468</v>
      </c>
      <c r="T161" s="10">
        <v>21341</v>
      </c>
      <c r="U161" s="10">
        <v>24186</v>
      </c>
      <c r="V161" s="10">
        <v>21555</v>
      </c>
      <c r="W161" s="10">
        <v>39147.24</v>
      </c>
      <c r="X161" s="15">
        <v>10220</v>
      </c>
      <c r="Y161" s="177">
        <v>33351</v>
      </c>
    </row>
    <row r="162" spans="1:25" x14ac:dyDescent="0.35">
      <c r="A162" s="18">
        <v>2646</v>
      </c>
      <c r="B162" s="19" t="s">
        <v>205</v>
      </c>
      <c r="C162" s="175">
        <v>906527</v>
      </c>
      <c r="D162" s="175">
        <v>1499631</v>
      </c>
      <c r="E162" s="175">
        <v>1503849</v>
      </c>
      <c r="F162" s="10">
        <v>2105388</v>
      </c>
      <c r="G162" s="176">
        <v>0</v>
      </c>
      <c r="H162" s="176">
        <v>0</v>
      </c>
      <c r="I162" s="15">
        <v>0</v>
      </c>
      <c r="J162" s="175">
        <v>0</v>
      </c>
      <c r="K162" s="175">
        <v>0</v>
      </c>
      <c r="L162" s="175">
        <v>0</v>
      </c>
      <c r="M162" s="10">
        <v>0</v>
      </c>
      <c r="N162" s="175">
        <v>519400</v>
      </c>
      <c r="O162" s="175">
        <v>33310</v>
      </c>
      <c r="P162" s="15">
        <v>7335.65</v>
      </c>
      <c r="Q162" s="15">
        <v>0</v>
      </c>
      <c r="R162" s="10">
        <v>63400.15</v>
      </c>
      <c r="S162" s="10">
        <v>66751</v>
      </c>
      <c r="T162" s="10">
        <v>63400</v>
      </c>
      <c r="U162" s="10">
        <v>71853</v>
      </c>
      <c r="V162" s="10">
        <v>64033</v>
      </c>
      <c r="W162" s="10">
        <v>116294.74</v>
      </c>
      <c r="X162" s="15">
        <v>0</v>
      </c>
      <c r="Y162" s="177">
        <v>35484</v>
      </c>
    </row>
    <row r="163" spans="1:25" x14ac:dyDescent="0.35">
      <c r="A163" s="18">
        <v>2660</v>
      </c>
      <c r="B163" s="19" t="s">
        <v>206</v>
      </c>
      <c r="C163" s="175">
        <v>387909</v>
      </c>
      <c r="D163" s="175">
        <v>662421</v>
      </c>
      <c r="E163" s="175">
        <v>656456</v>
      </c>
      <c r="F163" s="10">
        <v>919039</v>
      </c>
      <c r="G163" s="176">
        <v>0</v>
      </c>
      <c r="H163" s="176">
        <v>0</v>
      </c>
      <c r="I163" s="15">
        <v>0</v>
      </c>
      <c r="J163" s="175">
        <v>0</v>
      </c>
      <c r="K163" s="175">
        <v>0</v>
      </c>
      <c r="L163" s="175">
        <v>0</v>
      </c>
      <c r="M163" s="10">
        <v>0</v>
      </c>
      <c r="N163" s="175">
        <v>207018</v>
      </c>
      <c r="O163" s="175">
        <v>11190</v>
      </c>
      <c r="P163" s="15">
        <v>2504.15</v>
      </c>
      <c r="Q163" s="15">
        <v>65662.66</v>
      </c>
      <c r="R163" s="10">
        <v>23327.99</v>
      </c>
      <c r="S163" s="10">
        <v>24560</v>
      </c>
      <c r="T163" s="10">
        <v>23328</v>
      </c>
      <c r="U163" s="10">
        <v>26438</v>
      </c>
      <c r="V163" s="10">
        <v>23562</v>
      </c>
      <c r="W163" s="10">
        <v>42790.17</v>
      </c>
      <c r="X163" s="15">
        <v>0</v>
      </c>
      <c r="Y163" s="177">
        <v>19421</v>
      </c>
    </row>
    <row r="164" spans="1:25" x14ac:dyDescent="0.35">
      <c r="A164" s="18">
        <v>2695</v>
      </c>
      <c r="B164" s="19" t="s">
        <v>207</v>
      </c>
      <c r="C164" s="175">
        <v>10016061</v>
      </c>
      <c r="D164" s="175">
        <v>17861359</v>
      </c>
      <c r="E164" s="175">
        <v>17423387</v>
      </c>
      <c r="F164" s="10">
        <v>24392742</v>
      </c>
      <c r="G164" s="176">
        <v>0</v>
      </c>
      <c r="H164" s="176">
        <v>0</v>
      </c>
      <c r="I164" s="15">
        <v>0</v>
      </c>
      <c r="J164" s="175">
        <v>488863</v>
      </c>
      <c r="K164" s="175">
        <v>266758</v>
      </c>
      <c r="L164" s="175">
        <v>259452</v>
      </c>
      <c r="M164" s="10">
        <v>264488.17</v>
      </c>
      <c r="N164" s="175">
        <v>6784106</v>
      </c>
      <c r="O164" s="175">
        <v>18040</v>
      </c>
      <c r="P164" s="15">
        <v>4037.07</v>
      </c>
      <c r="Q164" s="15">
        <v>0</v>
      </c>
      <c r="R164" s="10">
        <v>773481.34</v>
      </c>
      <c r="S164" s="10">
        <v>814346</v>
      </c>
      <c r="T164" s="10">
        <v>773481</v>
      </c>
      <c r="U164" s="10">
        <v>876614</v>
      </c>
      <c r="V164" s="10">
        <v>781215</v>
      </c>
      <c r="W164" s="10">
        <v>1399752.83</v>
      </c>
      <c r="X164" s="15">
        <v>33127</v>
      </c>
      <c r="Y164" s="177">
        <v>566966</v>
      </c>
    </row>
    <row r="165" spans="1:25" x14ac:dyDescent="0.35">
      <c r="A165" s="18">
        <v>2702</v>
      </c>
      <c r="B165" s="19" t="s">
        <v>208</v>
      </c>
      <c r="C165" s="175">
        <v>1854229</v>
      </c>
      <c r="D165" s="175">
        <v>3044740</v>
      </c>
      <c r="E165" s="175">
        <v>3061856</v>
      </c>
      <c r="F165" s="10">
        <v>4286598</v>
      </c>
      <c r="G165" s="176">
        <v>0</v>
      </c>
      <c r="H165" s="176">
        <v>0</v>
      </c>
      <c r="I165" s="15">
        <v>0</v>
      </c>
      <c r="J165" s="175">
        <v>0</v>
      </c>
      <c r="K165" s="175">
        <v>0</v>
      </c>
      <c r="L165" s="175">
        <v>0</v>
      </c>
      <c r="M165" s="10">
        <v>0</v>
      </c>
      <c r="N165" s="175">
        <v>1250270</v>
      </c>
      <c r="O165" s="175">
        <v>38215</v>
      </c>
      <c r="P165" s="15">
        <v>8551.92</v>
      </c>
      <c r="Q165" s="15">
        <v>0</v>
      </c>
      <c r="R165" s="10">
        <v>153661.10999999999</v>
      </c>
      <c r="S165" s="10">
        <v>158428</v>
      </c>
      <c r="T165" s="10">
        <v>151985</v>
      </c>
      <c r="U165" s="10">
        <v>172249</v>
      </c>
      <c r="V165" s="10">
        <v>153507</v>
      </c>
      <c r="W165" s="10">
        <v>278786.59000000003</v>
      </c>
      <c r="X165" s="15">
        <v>40518</v>
      </c>
      <c r="Y165" s="177">
        <v>103320</v>
      </c>
    </row>
    <row r="166" spans="1:25" x14ac:dyDescent="0.35">
      <c r="A166" s="18">
        <v>2730</v>
      </c>
      <c r="B166" s="19" t="s">
        <v>209</v>
      </c>
      <c r="C166" s="175">
        <v>645327</v>
      </c>
      <c r="D166" s="175">
        <v>1343056</v>
      </c>
      <c r="E166" s="175">
        <v>1242739</v>
      </c>
      <c r="F166" s="10">
        <v>1739835</v>
      </c>
      <c r="G166" s="176">
        <v>0</v>
      </c>
      <c r="H166" s="176">
        <v>0</v>
      </c>
      <c r="I166" s="15">
        <v>0</v>
      </c>
      <c r="J166" s="175">
        <v>0</v>
      </c>
      <c r="K166" s="175">
        <v>0</v>
      </c>
      <c r="L166" s="175">
        <v>0</v>
      </c>
      <c r="M166" s="10">
        <v>0</v>
      </c>
      <c r="N166" s="175">
        <v>503076</v>
      </c>
      <c r="O166" s="175">
        <v>26040</v>
      </c>
      <c r="P166" s="15">
        <v>5823.99</v>
      </c>
      <c r="Q166" s="15">
        <v>0</v>
      </c>
      <c r="R166" s="10">
        <v>49743</v>
      </c>
      <c r="S166" s="10">
        <v>55292</v>
      </c>
      <c r="T166" s="10">
        <v>52517</v>
      </c>
      <c r="U166" s="10">
        <v>59521</v>
      </c>
      <c r="V166" s="10">
        <v>53043</v>
      </c>
      <c r="W166" s="10">
        <v>96333.13</v>
      </c>
      <c r="X166" s="15">
        <v>0</v>
      </c>
      <c r="Y166" s="177">
        <v>48325</v>
      </c>
    </row>
    <row r="167" spans="1:25" x14ac:dyDescent="0.35">
      <c r="A167" s="18">
        <v>2737</v>
      </c>
      <c r="B167" s="19" t="s">
        <v>210</v>
      </c>
      <c r="C167" s="175">
        <v>247986</v>
      </c>
      <c r="D167" s="175">
        <v>454051</v>
      </c>
      <c r="E167" s="175">
        <v>438773</v>
      </c>
      <c r="F167" s="10">
        <v>614283</v>
      </c>
      <c r="G167" s="176">
        <v>0</v>
      </c>
      <c r="H167" s="176">
        <v>0</v>
      </c>
      <c r="I167" s="15">
        <v>0</v>
      </c>
      <c r="J167" s="175">
        <v>12207</v>
      </c>
      <c r="K167" s="175">
        <v>0</v>
      </c>
      <c r="L167" s="175">
        <v>0</v>
      </c>
      <c r="M167" s="10">
        <v>0</v>
      </c>
      <c r="N167" s="175">
        <v>167692</v>
      </c>
      <c r="O167" s="175">
        <v>6730</v>
      </c>
      <c r="P167" s="15">
        <v>1506.07</v>
      </c>
      <c r="Q167" s="15">
        <v>0</v>
      </c>
      <c r="R167" s="10">
        <v>23003.05</v>
      </c>
      <c r="S167" s="10">
        <v>24218</v>
      </c>
      <c r="T167" s="10">
        <v>23003</v>
      </c>
      <c r="U167" s="10">
        <v>26070</v>
      </c>
      <c r="V167" s="10">
        <v>23234</v>
      </c>
      <c r="W167" s="10">
        <v>42194.18</v>
      </c>
      <c r="X167" s="15">
        <v>0</v>
      </c>
      <c r="Y167" s="177">
        <v>13340</v>
      </c>
    </row>
    <row r="168" spans="1:25" x14ac:dyDescent="0.35">
      <c r="A168" s="18">
        <v>2758</v>
      </c>
      <c r="B168" s="19" t="s">
        <v>211</v>
      </c>
      <c r="C168" s="175">
        <v>5210979</v>
      </c>
      <c r="D168" s="175">
        <v>9214860</v>
      </c>
      <c r="E168" s="175">
        <v>9016149</v>
      </c>
      <c r="F168" s="10">
        <v>12622609</v>
      </c>
      <c r="G168" s="176">
        <v>0</v>
      </c>
      <c r="H168" s="176">
        <v>0</v>
      </c>
      <c r="I168" s="15">
        <v>0</v>
      </c>
      <c r="J168" s="175">
        <v>0</v>
      </c>
      <c r="K168" s="175">
        <v>0</v>
      </c>
      <c r="L168" s="175">
        <v>0</v>
      </c>
      <c r="M168" s="10">
        <v>0</v>
      </c>
      <c r="N168" s="175">
        <v>3486658</v>
      </c>
      <c r="O168" s="175">
        <v>72480</v>
      </c>
      <c r="P168" s="15">
        <v>16219.9</v>
      </c>
      <c r="Q168" s="15">
        <v>0</v>
      </c>
      <c r="R168" s="10">
        <v>318882.07</v>
      </c>
      <c r="S168" s="10">
        <v>332721</v>
      </c>
      <c r="T168" s="10">
        <v>317378</v>
      </c>
      <c r="U168" s="10">
        <v>359695</v>
      </c>
      <c r="V168" s="10">
        <v>320553</v>
      </c>
      <c r="W168" s="10">
        <v>582167.69999999995</v>
      </c>
      <c r="X168" s="15">
        <v>0</v>
      </c>
      <c r="Y168" s="177">
        <v>182092</v>
      </c>
    </row>
    <row r="169" spans="1:25" x14ac:dyDescent="0.35">
      <c r="A169" s="18">
        <v>2793</v>
      </c>
      <c r="B169" s="19" t="s">
        <v>212</v>
      </c>
      <c r="C169" s="175">
        <v>22359143</v>
      </c>
      <c r="D169" s="175">
        <v>36620304</v>
      </c>
      <c r="E169" s="175">
        <v>36862154</v>
      </c>
      <c r="F169" s="10">
        <v>51607016</v>
      </c>
      <c r="G169" s="176">
        <v>0</v>
      </c>
      <c r="H169" s="176">
        <v>0</v>
      </c>
      <c r="I169" s="15">
        <v>0</v>
      </c>
      <c r="J169" s="175">
        <v>1073240</v>
      </c>
      <c r="K169" s="175">
        <v>0</v>
      </c>
      <c r="L169" s="175">
        <v>0</v>
      </c>
      <c r="M169" s="10">
        <v>0</v>
      </c>
      <c r="N169" s="175">
        <v>14313922</v>
      </c>
      <c r="O169" s="175">
        <v>196725</v>
      </c>
      <c r="P169" s="15">
        <v>44023.99</v>
      </c>
      <c r="Q169" s="15">
        <v>0</v>
      </c>
      <c r="R169" s="10">
        <v>1752028.94</v>
      </c>
      <c r="S169" s="10">
        <v>1844595</v>
      </c>
      <c r="T169" s="10">
        <v>1752029</v>
      </c>
      <c r="U169" s="10">
        <v>1985635</v>
      </c>
      <c r="V169" s="10">
        <v>1769548</v>
      </c>
      <c r="W169" s="10">
        <v>3213755.62</v>
      </c>
      <c r="X169" s="15">
        <v>139432</v>
      </c>
      <c r="Y169" s="177">
        <v>1271600</v>
      </c>
    </row>
    <row r="170" spans="1:25" x14ac:dyDescent="0.35">
      <c r="A170" s="18">
        <v>1376</v>
      </c>
      <c r="B170" s="19" t="s">
        <v>213</v>
      </c>
      <c r="C170" s="175">
        <v>184073</v>
      </c>
      <c r="D170" s="175">
        <v>3890556</v>
      </c>
      <c r="E170" s="175">
        <v>2546643</v>
      </c>
      <c r="F170" s="10">
        <v>3565301</v>
      </c>
      <c r="G170" s="176">
        <v>0</v>
      </c>
      <c r="H170" s="176">
        <v>0</v>
      </c>
      <c r="I170" s="15">
        <v>0</v>
      </c>
      <c r="J170" s="175">
        <v>0</v>
      </c>
      <c r="K170" s="175">
        <v>0</v>
      </c>
      <c r="L170" s="175">
        <v>0</v>
      </c>
      <c r="M170" s="10">
        <v>0</v>
      </c>
      <c r="N170" s="175">
        <v>2419662</v>
      </c>
      <c r="O170" s="175">
        <v>92375</v>
      </c>
      <c r="P170" s="15">
        <v>20672.09</v>
      </c>
      <c r="Q170" s="15">
        <v>365673.72</v>
      </c>
      <c r="R170" s="10">
        <v>288235.21000000002</v>
      </c>
      <c r="S170" s="10">
        <v>303463</v>
      </c>
      <c r="T170" s="10">
        <v>288235</v>
      </c>
      <c r="U170" s="10">
        <v>326668</v>
      </c>
      <c r="V170" s="10">
        <v>291117</v>
      </c>
      <c r="W170" s="10">
        <v>528710.74</v>
      </c>
      <c r="X170" s="15">
        <v>63908</v>
      </c>
      <c r="Y170" s="177">
        <v>178507</v>
      </c>
    </row>
    <row r="171" spans="1:25" x14ac:dyDescent="0.35">
      <c r="A171" s="18">
        <v>2800</v>
      </c>
      <c r="B171" s="19" t="s">
        <v>214</v>
      </c>
      <c r="C171" s="175">
        <v>1428007</v>
      </c>
      <c r="D171" s="175">
        <v>2441419</v>
      </c>
      <c r="E171" s="175">
        <v>2418391</v>
      </c>
      <c r="F171" s="10">
        <v>3385748</v>
      </c>
      <c r="G171" s="176">
        <v>0</v>
      </c>
      <c r="H171" s="176">
        <v>0</v>
      </c>
      <c r="I171" s="15">
        <v>0</v>
      </c>
      <c r="J171" s="175">
        <v>0</v>
      </c>
      <c r="K171" s="175">
        <v>0</v>
      </c>
      <c r="L171" s="175">
        <v>0</v>
      </c>
      <c r="M171" s="10">
        <v>0</v>
      </c>
      <c r="N171" s="175">
        <v>1334858</v>
      </c>
      <c r="O171" s="175">
        <v>66685</v>
      </c>
      <c r="P171" s="15">
        <v>14923.07</v>
      </c>
      <c r="Q171" s="15">
        <v>0</v>
      </c>
      <c r="R171" s="10">
        <v>102765.92</v>
      </c>
      <c r="S171" s="10">
        <v>108195</v>
      </c>
      <c r="T171" s="10">
        <v>102766</v>
      </c>
      <c r="U171" s="10">
        <v>116467</v>
      </c>
      <c r="V171" s="10">
        <v>103795</v>
      </c>
      <c r="W171" s="10">
        <v>188503.34</v>
      </c>
      <c r="X171" s="15">
        <v>6019</v>
      </c>
      <c r="Y171" s="177">
        <v>110943</v>
      </c>
    </row>
    <row r="172" spans="1:25" x14ac:dyDescent="0.35">
      <c r="A172" s="18">
        <v>2814</v>
      </c>
      <c r="B172" s="19" t="s">
        <v>215</v>
      </c>
      <c r="C172" s="175">
        <v>985396</v>
      </c>
      <c r="D172" s="175">
        <v>1825502</v>
      </c>
      <c r="E172" s="175">
        <v>1756811</v>
      </c>
      <c r="F172" s="10">
        <v>2459535</v>
      </c>
      <c r="G172" s="176">
        <v>0</v>
      </c>
      <c r="H172" s="176">
        <v>0</v>
      </c>
      <c r="I172" s="15">
        <v>0</v>
      </c>
      <c r="J172" s="175">
        <v>0</v>
      </c>
      <c r="K172" s="175">
        <v>0</v>
      </c>
      <c r="L172" s="175">
        <v>0</v>
      </c>
      <c r="M172" s="10">
        <v>0</v>
      </c>
      <c r="N172" s="175">
        <v>695996</v>
      </c>
      <c r="O172" s="175">
        <v>42310</v>
      </c>
      <c r="P172" s="15">
        <v>9468.32</v>
      </c>
      <c r="Q172" s="15">
        <v>0</v>
      </c>
      <c r="R172" s="10">
        <v>65469.62</v>
      </c>
      <c r="S172" s="10">
        <v>68928</v>
      </c>
      <c r="T172" s="10">
        <v>65470</v>
      </c>
      <c r="U172" s="10">
        <v>74198</v>
      </c>
      <c r="V172" s="10">
        <v>66125</v>
      </c>
      <c r="W172" s="10">
        <v>120089.67</v>
      </c>
      <c r="X172" s="15">
        <v>0</v>
      </c>
      <c r="Y172" s="177">
        <v>58398</v>
      </c>
    </row>
    <row r="173" spans="1:25" x14ac:dyDescent="0.35">
      <c r="A173" s="18">
        <v>5960</v>
      </c>
      <c r="B173" s="19" t="s">
        <v>216</v>
      </c>
      <c r="C173" s="175">
        <v>492763</v>
      </c>
      <c r="D173" s="175">
        <v>903005</v>
      </c>
      <c r="E173" s="175">
        <v>872355</v>
      </c>
      <c r="F173" s="10">
        <v>1221298</v>
      </c>
      <c r="G173" s="176">
        <v>0</v>
      </c>
      <c r="H173" s="176">
        <v>0</v>
      </c>
      <c r="I173" s="15">
        <v>0</v>
      </c>
      <c r="J173" s="175">
        <v>22968</v>
      </c>
      <c r="K173" s="175">
        <v>58408</v>
      </c>
      <c r="L173" s="175">
        <v>56808</v>
      </c>
      <c r="M173" s="10">
        <v>57910.720000000001</v>
      </c>
      <c r="N173" s="175">
        <v>317576</v>
      </c>
      <c r="O173" s="175">
        <v>34935</v>
      </c>
      <c r="P173" s="15">
        <v>7817.91</v>
      </c>
      <c r="Q173" s="15">
        <v>106848.62</v>
      </c>
      <c r="R173" s="10">
        <v>34607.18</v>
      </c>
      <c r="S173" s="10">
        <v>36436</v>
      </c>
      <c r="T173" s="10">
        <v>34607</v>
      </c>
      <c r="U173" s="10">
        <v>39221</v>
      </c>
      <c r="V173" s="10">
        <v>34953</v>
      </c>
      <c r="W173" s="10">
        <v>63479.77</v>
      </c>
      <c r="X173" s="15">
        <v>0</v>
      </c>
      <c r="Y173" s="177">
        <v>37299</v>
      </c>
    </row>
    <row r="174" spans="1:25" x14ac:dyDescent="0.35">
      <c r="A174" s="18">
        <v>2828</v>
      </c>
      <c r="B174" s="19" t="s">
        <v>217</v>
      </c>
      <c r="C174" s="175">
        <v>1131922</v>
      </c>
      <c r="D174" s="175">
        <v>2035862</v>
      </c>
      <c r="E174" s="175">
        <v>1979865</v>
      </c>
      <c r="F174" s="10">
        <v>2771812</v>
      </c>
      <c r="G174" s="176">
        <v>0</v>
      </c>
      <c r="H174" s="176">
        <v>0</v>
      </c>
      <c r="I174" s="15">
        <v>0</v>
      </c>
      <c r="J174" s="175">
        <v>0</v>
      </c>
      <c r="K174" s="175">
        <v>0</v>
      </c>
      <c r="L174" s="175">
        <v>0</v>
      </c>
      <c r="M174" s="10">
        <v>0</v>
      </c>
      <c r="N174" s="175">
        <v>889658</v>
      </c>
      <c r="O174" s="175">
        <v>47665</v>
      </c>
      <c r="P174" s="15">
        <v>10666.69</v>
      </c>
      <c r="Q174" s="15">
        <v>0</v>
      </c>
      <c r="R174" s="10">
        <v>63222</v>
      </c>
      <c r="S174" s="10">
        <v>68835</v>
      </c>
      <c r="T174" s="10">
        <v>66029</v>
      </c>
      <c r="U174" s="10">
        <v>37463</v>
      </c>
      <c r="V174" s="10">
        <v>57557</v>
      </c>
      <c r="W174" s="10">
        <v>104533.97</v>
      </c>
      <c r="X174" s="15">
        <v>0</v>
      </c>
      <c r="Y174" s="177">
        <v>79089</v>
      </c>
    </row>
    <row r="175" spans="1:25" x14ac:dyDescent="0.35">
      <c r="A175" s="18">
        <v>2835</v>
      </c>
      <c r="B175" s="19" t="s">
        <v>218</v>
      </c>
      <c r="C175" s="175">
        <v>5430483</v>
      </c>
      <c r="D175" s="175">
        <v>9003247</v>
      </c>
      <c r="E175" s="175">
        <v>9021081</v>
      </c>
      <c r="F175" s="10">
        <v>12629513</v>
      </c>
      <c r="G175" s="176">
        <v>0</v>
      </c>
      <c r="H175" s="176">
        <v>0</v>
      </c>
      <c r="I175" s="15">
        <v>0</v>
      </c>
      <c r="J175" s="175">
        <v>0</v>
      </c>
      <c r="K175" s="175">
        <v>0</v>
      </c>
      <c r="L175" s="175">
        <v>0</v>
      </c>
      <c r="M175" s="10">
        <v>0</v>
      </c>
      <c r="N175" s="175">
        <v>3452526</v>
      </c>
      <c r="O175" s="175">
        <v>69440</v>
      </c>
      <c r="P175" s="15">
        <v>15539.59</v>
      </c>
      <c r="Q175" s="15">
        <v>0</v>
      </c>
      <c r="R175" s="10">
        <v>334002.07</v>
      </c>
      <c r="S175" s="10">
        <v>351649</v>
      </c>
      <c r="T175" s="10">
        <v>334002</v>
      </c>
      <c r="U175" s="10">
        <v>378534</v>
      </c>
      <c r="V175" s="10">
        <v>337343</v>
      </c>
      <c r="W175" s="10">
        <v>612661.11</v>
      </c>
      <c r="X175" s="15">
        <v>24916</v>
      </c>
      <c r="Y175" s="177">
        <v>279422</v>
      </c>
    </row>
    <row r="176" spans="1:25" x14ac:dyDescent="0.35">
      <c r="A176" s="18">
        <v>2842</v>
      </c>
      <c r="B176" s="19" t="s">
        <v>219</v>
      </c>
      <c r="C176" s="175">
        <v>5937</v>
      </c>
      <c r="D176" s="175">
        <v>1111</v>
      </c>
      <c r="E176" s="175">
        <v>4405</v>
      </c>
      <c r="F176" s="10">
        <v>6168</v>
      </c>
      <c r="G176" s="176">
        <v>32809</v>
      </c>
      <c r="H176" s="176">
        <v>20506</v>
      </c>
      <c r="I176" s="15">
        <v>28707</v>
      </c>
      <c r="J176" s="175">
        <v>0</v>
      </c>
      <c r="K176" s="175">
        <v>0</v>
      </c>
      <c r="L176" s="175">
        <v>0</v>
      </c>
      <c r="M176" s="10">
        <v>0</v>
      </c>
      <c r="N176" s="175">
        <v>341320</v>
      </c>
      <c r="O176" s="175">
        <v>1610</v>
      </c>
      <c r="P176" s="15">
        <v>360.29</v>
      </c>
      <c r="Q176" s="15">
        <v>0</v>
      </c>
      <c r="R176" s="10">
        <v>25482.78</v>
      </c>
      <c r="S176" s="10">
        <v>26829</v>
      </c>
      <c r="T176" s="10">
        <v>25482</v>
      </c>
      <c r="U176" s="10">
        <v>28881</v>
      </c>
      <c r="V176" s="10">
        <v>25737</v>
      </c>
      <c r="W176" s="10">
        <v>46744.09</v>
      </c>
      <c r="X176" s="15">
        <v>0</v>
      </c>
      <c r="Y176" s="177">
        <v>28087</v>
      </c>
    </row>
    <row r="177" spans="1:25" x14ac:dyDescent="0.35">
      <c r="A177" s="18">
        <v>1848</v>
      </c>
      <c r="B177" s="19" t="s">
        <v>6</v>
      </c>
      <c r="C177" s="175">
        <v>291123</v>
      </c>
      <c r="D177" s="175">
        <v>459618</v>
      </c>
      <c r="E177" s="175">
        <v>469213</v>
      </c>
      <c r="F177" s="10">
        <v>656898</v>
      </c>
      <c r="G177" s="176">
        <v>0</v>
      </c>
      <c r="H177" s="176">
        <v>0</v>
      </c>
      <c r="I177" s="15">
        <v>0</v>
      </c>
      <c r="J177" s="175">
        <v>30410</v>
      </c>
      <c r="K177" s="175">
        <v>176095</v>
      </c>
      <c r="L177" s="175">
        <v>171273</v>
      </c>
      <c r="M177" s="10">
        <v>174596.15</v>
      </c>
      <c r="N177" s="175">
        <v>411810</v>
      </c>
      <c r="O177" s="175">
        <v>16040</v>
      </c>
      <c r="P177" s="15">
        <v>3589.5</v>
      </c>
      <c r="Q177" s="15">
        <v>290807.34999999998</v>
      </c>
      <c r="R177" s="10">
        <v>129878.71</v>
      </c>
      <c r="S177" s="10">
        <v>136687</v>
      </c>
      <c r="T177" s="10">
        <v>129866</v>
      </c>
      <c r="U177" s="10">
        <v>147183</v>
      </c>
      <c r="V177" s="10">
        <v>131165</v>
      </c>
      <c r="W177" s="10">
        <v>238215.38</v>
      </c>
      <c r="X177" s="15">
        <v>59659</v>
      </c>
      <c r="Y177" s="177">
        <v>26045</v>
      </c>
    </row>
    <row r="178" spans="1:25" x14ac:dyDescent="0.35">
      <c r="A178" s="18">
        <v>2849</v>
      </c>
      <c r="B178" s="19" t="s">
        <v>220</v>
      </c>
      <c r="C178" s="175">
        <v>5061256</v>
      </c>
      <c r="D178" s="175">
        <v>8257457</v>
      </c>
      <c r="E178" s="175">
        <v>8324196</v>
      </c>
      <c r="F178" s="10">
        <v>11653873</v>
      </c>
      <c r="G178" s="176">
        <v>0</v>
      </c>
      <c r="H178" s="176">
        <v>0</v>
      </c>
      <c r="I178" s="15">
        <v>0</v>
      </c>
      <c r="J178" s="175">
        <v>337295</v>
      </c>
      <c r="K178" s="175">
        <v>805504</v>
      </c>
      <c r="L178" s="175">
        <v>783440</v>
      </c>
      <c r="M178" s="10">
        <v>798654.4</v>
      </c>
      <c r="N178" s="175">
        <v>4457194</v>
      </c>
      <c r="O178" s="175">
        <v>60045</v>
      </c>
      <c r="P178" s="15">
        <v>13437.14</v>
      </c>
      <c r="Q178" s="15">
        <v>0</v>
      </c>
      <c r="R178" s="10">
        <v>651339.64</v>
      </c>
      <c r="S178" s="10">
        <v>685752</v>
      </c>
      <c r="T178" s="10">
        <v>651340</v>
      </c>
      <c r="U178" s="10">
        <v>738185</v>
      </c>
      <c r="V178" s="10">
        <v>657854</v>
      </c>
      <c r="W178" s="10">
        <v>1194755.81</v>
      </c>
      <c r="X178" s="15">
        <v>50093</v>
      </c>
      <c r="Y178" s="177">
        <v>408787</v>
      </c>
    </row>
    <row r="179" spans="1:25" x14ac:dyDescent="0.35">
      <c r="A179" s="18">
        <v>2856</v>
      </c>
      <c r="B179" s="19" t="s">
        <v>221</v>
      </c>
      <c r="C179" s="175">
        <v>1042985</v>
      </c>
      <c r="D179" s="175">
        <v>1759077</v>
      </c>
      <c r="E179" s="175">
        <v>1751289</v>
      </c>
      <c r="F179" s="10">
        <v>2451803</v>
      </c>
      <c r="G179" s="176">
        <v>0</v>
      </c>
      <c r="H179" s="176">
        <v>0</v>
      </c>
      <c r="I179" s="15">
        <v>0</v>
      </c>
      <c r="J179" s="175">
        <v>40529</v>
      </c>
      <c r="K179" s="175">
        <v>126405</v>
      </c>
      <c r="L179" s="175">
        <v>122943</v>
      </c>
      <c r="M179" s="10">
        <v>125329.24</v>
      </c>
      <c r="N179" s="175">
        <v>536466</v>
      </c>
      <c r="O179" s="175">
        <v>13485</v>
      </c>
      <c r="P179" s="15">
        <v>3017.73</v>
      </c>
      <c r="Q179" s="15">
        <v>112242.82</v>
      </c>
      <c r="R179" s="10">
        <v>65471.15</v>
      </c>
      <c r="S179" s="10">
        <v>65045</v>
      </c>
      <c r="T179" s="10">
        <v>63528</v>
      </c>
      <c r="U179" s="10">
        <v>71997</v>
      </c>
      <c r="V179" s="10">
        <v>64164</v>
      </c>
      <c r="W179" s="10">
        <v>116530.74</v>
      </c>
      <c r="X179" s="15">
        <v>0</v>
      </c>
      <c r="Y179" s="177">
        <v>50730</v>
      </c>
    </row>
    <row r="180" spans="1:25" x14ac:dyDescent="0.35">
      <c r="A180" s="18">
        <v>2863</v>
      </c>
      <c r="B180" s="19" t="s">
        <v>222</v>
      </c>
      <c r="C180" s="175">
        <v>303901</v>
      </c>
      <c r="D180" s="175">
        <v>545527</v>
      </c>
      <c r="E180" s="175">
        <v>530893</v>
      </c>
      <c r="F180" s="10">
        <v>743250</v>
      </c>
      <c r="G180" s="176">
        <v>0</v>
      </c>
      <c r="H180" s="176">
        <v>0</v>
      </c>
      <c r="I180" s="15">
        <v>0</v>
      </c>
      <c r="J180" s="175">
        <v>13385</v>
      </c>
      <c r="K180" s="175">
        <v>37486</v>
      </c>
      <c r="L180" s="175">
        <v>36458</v>
      </c>
      <c r="M180" s="10">
        <v>37167.18</v>
      </c>
      <c r="N180" s="175">
        <v>181790</v>
      </c>
      <c r="O180" s="175">
        <v>11030</v>
      </c>
      <c r="P180" s="15">
        <v>2468.34</v>
      </c>
      <c r="Q180" s="15">
        <v>0</v>
      </c>
      <c r="R180" s="10">
        <v>15382.27</v>
      </c>
      <c r="S180" s="10">
        <v>16194</v>
      </c>
      <c r="T180" s="10">
        <v>15383</v>
      </c>
      <c r="U180" s="10">
        <v>17433</v>
      </c>
      <c r="V180" s="10">
        <v>15537</v>
      </c>
      <c r="W180" s="10">
        <v>28214.45</v>
      </c>
      <c r="X180" s="15">
        <v>0</v>
      </c>
      <c r="Y180" s="177">
        <v>26227</v>
      </c>
    </row>
    <row r="181" spans="1:25" x14ac:dyDescent="0.35">
      <c r="A181" s="18">
        <v>3862</v>
      </c>
      <c r="B181" s="19" t="s">
        <v>223</v>
      </c>
      <c r="C181" s="175">
        <v>0</v>
      </c>
      <c r="D181" s="175">
        <v>0</v>
      </c>
      <c r="E181" s="175">
        <v>0</v>
      </c>
      <c r="F181" s="10">
        <v>0</v>
      </c>
      <c r="G181" s="176">
        <v>9313</v>
      </c>
      <c r="H181" s="176">
        <v>5821</v>
      </c>
      <c r="I181" s="15">
        <v>8149</v>
      </c>
      <c r="J181" s="175">
        <v>0</v>
      </c>
      <c r="K181" s="175">
        <v>0</v>
      </c>
      <c r="L181" s="175">
        <v>0</v>
      </c>
      <c r="M181" s="10">
        <v>0</v>
      </c>
      <c r="N181" s="175">
        <v>261184</v>
      </c>
      <c r="O181" s="175">
        <v>9035</v>
      </c>
      <c r="P181" s="15">
        <v>2021.89</v>
      </c>
      <c r="Q181" s="15">
        <v>0</v>
      </c>
      <c r="R181" s="10">
        <v>19204.810000000001</v>
      </c>
      <c r="S181" s="10">
        <v>20219</v>
      </c>
      <c r="T181" s="10">
        <v>19205</v>
      </c>
      <c r="U181" s="10">
        <v>21766</v>
      </c>
      <c r="V181" s="10">
        <v>19397</v>
      </c>
      <c r="W181" s="10">
        <v>35226.32</v>
      </c>
      <c r="X181" s="15">
        <v>33707</v>
      </c>
      <c r="Y181" s="177">
        <v>18785</v>
      </c>
    </row>
    <row r="182" spans="1:25" x14ac:dyDescent="0.35">
      <c r="A182" s="18">
        <v>2885</v>
      </c>
      <c r="B182" s="19" t="s">
        <v>224</v>
      </c>
      <c r="C182" s="175">
        <v>900634</v>
      </c>
      <c r="D182" s="175">
        <v>1560387</v>
      </c>
      <c r="E182" s="175">
        <v>1538138</v>
      </c>
      <c r="F182" s="10">
        <v>2153393</v>
      </c>
      <c r="G182" s="176">
        <v>0</v>
      </c>
      <c r="H182" s="176">
        <v>0</v>
      </c>
      <c r="I182" s="15">
        <v>0</v>
      </c>
      <c r="J182" s="175">
        <v>0</v>
      </c>
      <c r="K182" s="175">
        <v>272860</v>
      </c>
      <c r="L182" s="175">
        <v>265386</v>
      </c>
      <c r="M182" s="10">
        <v>270540.03999999998</v>
      </c>
      <c r="N182" s="175">
        <v>1314824</v>
      </c>
      <c r="O182" s="175">
        <v>37770</v>
      </c>
      <c r="P182" s="15">
        <v>8452.34</v>
      </c>
      <c r="Q182" s="15">
        <v>0</v>
      </c>
      <c r="R182" s="10">
        <v>167718.78</v>
      </c>
      <c r="S182" s="10">
        <v>176580</v>
      </c>
      <c r="T182" s="10">
        <v>167719</v>
      </c>
      <c r="U182" s="10">
        <v>190081</v>
      </c>
      <c r="V182" s="10">
        <v>169396</v>
      </c>
      <c r="W182" s="10">
        <v>307647.03000000003</v>
      </c>
      <c r="X182" s="15">
        <v>48292</v>
      </c>
      <c r="Y182" s="177">
        <v>117386</v>
      </c>
    </row>
    <row r="183" spans="1:25" x14ac:dyDescent="0.35">
      <c r="A183" s="18">
        <v>2884</v>
      </c>
      <c r="B183" s="19" t="s">
        <v>225</v>
      </c>
      <c r="C183" s="175">
        <v>159858</v>
      </c>
      <c r="D183" s="175">
        <v>522857</v>
      </c>
      <c r="E183" s="175">
        <v>426697</v>
      </c>
      <c r="F183" s="10">
        <v>597375</v>
      </c>
      <c r="G183" s="176">
        <v>0</v>
      </c>
      <c r="H183" s="176">
        <v>0</v>
      </c>
      <c r="I183" s="15">
        <v>0</v>
      </c>
      <c r="J183" s="175">
        <v>0</v>
      </c>
      <c r="K183" s="175">
        <v>0</v>
      </c>
      <c r="L183" s="175">
        <v>0</v>
      </c>
      <c r="M183" s="10">
        <v>0</v>
      </c>
      <c r="N183" s="175">
        <v>949760</v>
      </c>
      <c r="O183" s="175">
        <v>29035</v>
      </c>
      <c r="P183" s="15">
        <v>6497.58</v>
      </c>
      <c r="Q183" s="15">
        <v>0</v>
      </c>
      <c r="R183" s="10">
        <v>51853.49</v>
      </c>
      <c r="S183" s="10">
        <v>54593</v>
      </c>
      <c r="T183" s="10">
        <v>51854</v>
      </c>
      <c r="U183" s="10">
        <v>58767</v>
      </c>
      <c r="V183" s="10">
        <v>52372</v>
      </c>
      <c r="W183" s="10">
        <v>95117.15</v>
      </c>
      <c r="X183" s="15">
        <v>17070</v>
      </c>
      <c r="Y183" s="177">
        <v>84171</v>
      </c>
    </row>
    <row r="184" spans="1:25" x14ac:dyDescent="0.35">
      <c r="A184" s="18">
        <v>2891</v>
      </c>
      <c r="B184" s="19" t="s">
        <v>44</v>
      </c>
      <c r="C184" s="175">
        <v>7681</v>
      </c>
      <c r="D184" s="175">
        <v>6416</v>
      </c>
      <c r="E184" s="175">
        <v>8811</v>
      </c>
      <c r="F184" s="10">
        <v>12334</v>
      </c>
      <c r="G184" s="176">
        <v>29026</v>
      </c>
      <c r="H184" s="176">
        <v>18142</v>
      </c>
      <c r="I184" s="15">
        <v>25398</v>
      </c>
      <c r="J184" s="175">
        <v>15152</v>
      </c>
      <c r="K184" s="175">
        <v>39229</v>
      </c>
      <c r="L184" s="175">
        <v>39875</v>
      </c>
      <c r="M184" s="10">
        <v>39759.120000000003</v>
      </c>
      <c r="N184" s="175">
        <v>208502</v>
      </c>
      <c r="O184" s="175">
        <v>16400</v>
      </c>
      <c r="P184" s="15">
        <v>3670.06</v>
      </c>
      <c r="Q184" s="15">
        <v>256401.87</v>
      </c>
      <c r="R184" s="10">
        <v>28599.48</v>
      </c>
      <c r="S184" s="10">
        <v>30110</v>
      </c>
      <c r="T184" s="10">
        <v>28600</v>
      </c>
      <c r="U184" s="10">
        <v>32412</v>
      </c>
      <c r="V184" s="10">
        <v>28884</v>
      </c>
      <c r="W184" s="10">
        <v>52461.98</v>
      </c>
      <c r="X184" s="15">
        <v>0</v>
      </c>
      <c r="Y184" s="177">
        <v>16199</v>
      </c>
    </row>
    <row r="185" spans="1:25" x14ac:dyDescent="0.35">
      <c r="A185" s="18">
        <v>2898</v>
      </c>
      <c r="B185" s="19" t="s">
        <v>226</v>
      </c>
      <c r="C185" s="175">
        <v>1351735</v>
      </c>
      <c r="D185" s="175">
        <v>2372323</v>
      </c>
      <c r="E185" s="175">
        <v>2327537</v>
      </c>
      <c r="F185" s="10">
        <v>3258551</v>
      </c>
      <c r="G185" s="176">
        <v>0</v>
      </c>
      <c r="H185" s="176">
        <v>0</v>
      </c>
      <c r="I185" s="15">
        <v>0</v>
      </c>
      <c r="J185" s="175">
        <v>0</v>
      </c>
      <c r="K185" s="175">
        <v>0</v>
      </c>
      <c r="L185" s="175">
        <v>0</v>
      </c>
      <c r="M185" s="10">
        <v>0</v>
      </c>
      <c r="N185" s="175">
        <v>1136002</v>
      </c>
      <c r="O185" s="175">
        <v>16550</v>
      </c>
      <c r="P185" s="15">
        <v>3703.63</v>
      </c>
      <c r="Q185" s="15">
        <v>0</v>
      </c>
      <c r="R185" s="10">
        <v>126572.13</v>
      </c>
      <c r="S185" s="10">
        <v>128330</v>
      </c>
      <c r="T185" s="10">
        <v>124107</v>
      </c>
      <c r="U185" s="10">
        <v>140655</v>
      </c>
      <c r="V185" s="10">
        <v>125350</v>
      </c>
      <c r="W185" s="10">
        <v>227646.58</v>
      </c>
      <c r="X185" s="15">
        <v>77830</v>
      </c>
      <c r="Y185" s="177">
        <v>83445</v>
      </c>
    </row>
    <row r="186" spans="1:25" x14ac:dyDescent="0.35">
      <c r="A186" s="18">
        <v>3647</v>
      </c>
      <c r="B186" s="19" t="s">
        <v>53</v>
      </c>
      <c r="C186" s="175">
        <v>0</v>
      </c>
      <c r="D186" s="175">
        <v>0</v>
      </c>
      <c r="E186" s="175">
        <v>0</v>
      </c>
      <c r="F186" s="10">
        <v>0</v>
      </c>
      <c r="G186" s="176">
        <v>6337</v>
      </c>
      <c r="H186" s="176">
        <v>3961</v>
      </c>
      <c r="I186" s="15">
        <v>5544</v>
      </c>
      <c r="J186" s="175">
        <v>39137</v>
      </c>
      <c r="K186" s="175">
        <v>0</v>
      </c>
      <c r="L186" s="175">
        <v>0</v>
      </c>
      <c r="M186" s="10">
        <v>0</v>
      </c>
      <c r="N186" s="175">
        <v>546112</v>
      </c>
      <c r="O186" s="175">
        <v>88025</v>
      </c>
      <c r="P186" s="15">
        <v>19698.63</v>
      </c>
      <c r="Q186" s="15">
        <v>346833.55</v>
      </c>
      <c r="R186" s="10">
        <v>135813.89000000001</v>
      </c>
      <c r="S186" s="10">
        <v>142988</v>
      </c>
      <c r="T186" s="10">
        <v>135814</v>
      </c>
      <c r="U186" s="10">
        <v>148439</v>
      </c>
      <c r="V186" s="10">
        <v>135833</v>
      </c>
      <c r="W186" s="10">
        <v>246691.21</v>
      </c>
      <c r="X186" s="15">
        <v>112768</v>
      </c>
      <c r="Y186" s="177">
        <v>47508</v>
      </c>
    </row>
    <row r="187" spans="1:25" x14ac:dyDescent="0.35">
      <c r="A187" s="18">
        <v>2912</v>
      </c>
      <c r="B187" s="19" t="s">
        <v>227</v>
      </c>
      <c r="C187" s="175">
        <v>1129984</v>
      </c>
      <c r="D187" s="175">
        <v>2037774</v>
      </c>
      <c r="E187" s="175">
        <v>1979849</v>
      </c>
      <c r="F187" s="10">
        <v>2771788</v>
      </c>
      <c r="G187" s="176">
        <v>0</v>
      </c>
      <c r="H187" s="176">
        <v>0</v>
      </c>
      <c r="I187" s="15">
        <v>0</v>
      </c>
      <c r="J187" s="175">
        <v>0</v>
      </c>
      <c r="K187" s="175">
        <v>88919</v>
      </c>
      <c r="L187" s="175">
        <v>86485</v>
      </c>
      <c r="M187" s="10">
        <v>88162.06</v>
      </c>
      <c r="N187" s="175">
        <v>722708</v>
      </c>
      <c r="O187" s="175">
        <v>18990</v>
      </c>
      <c r="P187" s="15">
        <v>4249.67</v>
      </c>
      <c r="Q187" s="15">
        <v>0</v>
      </c>
      <c r="R187" s="10">
        <v>87788.63</v>
      </c>
      <c r="S187" s="10">
        <v>92427</v>
      </c>
      <c r="T187" s="10">
        <v>87789</v>
      </c>
      <c r="U187" s="10">
        <v>99493</v>
      </c>
      <c r="V187" s="10">
        <v>88667</v>
      </c>
      <c r="W187" s="10">
        <v>161030.87</v>
      </c>
      <c r="X187" s="15">
        <v>54763</v>
      </c>
      <c r="Y187" s="177">
        <v>63299</v>
      </c>
    </row>
    <row r="188" spans="1:25" x14ac:dyDescent="0.35">
      <c r="A188" s="18">
        <v>2940</v>
      </c>
      <c r="B188" s="19" t="s">
        <v>228</v>
      </c>
      <c r="C188" s="175">
        <v>230641</v>
      </c>
      <c r="D188" s="175">
        <v>434493</v>
      </c>
      <c r="E188" s="175">
        <v>415709</v>
      </c>
      <c r="F188" s="10">
        <v>581991</v>
      </c>
      <c r="G188" s="176">
        <v>0</v>
      </c>
      <c r="H188" s="176">
        <v>0</v>
      </c>
      <c r="I188" s="15">
        <v>0</v>
      </c>
      <c r="J188" s="175">
        <v>0</v>
      </c>
      <c r="K188" s="175">
        <v>34870</v>
      </c>
      <c r="L188" s="175">
        <v>33916</v>
      </c>
      <c r="M188" s="10">
        <v>34573.24</v>
      </c>
      <c r="N188" s="175">
        <v>181048</v>
      </c>
      <c r="O188" s="175">
        <v>16210</v>
      </c>
      <c r="P188" s="15">
        <v>3627.55</v>
      </c>
      <c r="Q188" s="15">
        <v>12017.01</v>
      </c>
      <c r="R188" s="10">
        <v>14440.38</v>
      </c>
      <c r="S188" s="10">
        <v>15203</v>
      </c>
      <c r="T188" s="10">
        <v>14441</v>
      </c>
      <c r="U188" s="10">
        <v>16365</v>
      </c>
      <c r="V188" s="10">
        <v>14586</v>
      </c>
      <c r="W188" s="10">
        <v>26487.49</v>
      </c>
      <c r="X188" s="15">
        <v>0</v>
      </c>
      <c r="Y188" s="177">
        <v>12705</v>
      </c>
    </row>
    <row r="189" spans="1:25" x14ac:dyDescent="0.35">
      <c r="A189" s="18">
        <v>2961</v>
      </c>
      <c r="B189" s="19" t="s">
        <v>229</v>
      </c>
      <c r="C189" s="175">
        <v>458770</v>
      </c>
      <c r="D189" s="175">
        <v>931142</v>
      </c>
      <c r="E189" s="175">
        <v>868695</v>
      </c>
      <c r="F189" s="10">
        <v>1216172</v>
      </c>
      <c r="G189" s="176">
        <v>0</v>
      </c>
      <c r="H189" s="176">
        <v>0</v>
      </c>
      <c r="I189" s="15">
        <v>0</v>
      </c>
      <c r="J189" s="175">
        <v>0</v>
      </c>
      <c r="K189" s="175">
        <v>0</v>
      </c>
      <c r="L189" s="175">
        <v>0</v>
      </c>
      <c r="M189" s="10">
        <v>0</v>
      </c>
      <c r="N189" s="175">
        <v>297542</v>
      </c>
      <c r="O189" s="175">
        <v>10390</v>
      </c>
      <c r="P189" s="15">
        <v>2325.12</v>
      </c>
      <c r="Q189" s="15">
        <v>0</v>
      </c>
      <c r="R189" s="10">
        <v>32289.35</v>
      </c>
      <c r="S189" s="10">
        <v>33996</v>
      </c>
      <c r="T189" s="10">
        <v>32289</v>
      </c>
      <c r="U189" s="10">
        <v>36595</v>
      </c>
      <c r="V189" s="10">
        <v>32612</v>
      </c>
      <c r="W189" s="10">
        <v>59227.85</v>
      </c>
      <c r="X189" s="15">
        <v>0</v>
      </c>
      <c r="Y189" s="177">
        <v>26227</v>
      </c>
    </row>
    <row r="190" spans="1:25" x14ac:dyDescent="0.35">
      <c r="A190" s="18">
        <v>3087</v>
      </c>
      <c r="B190" s="19" t="s">
        <v>41</v>
      </c>
      <c r="C190" s="175">
        <v>0</v>
      </c>
      <c r="D190" s="175">
        <v>0</v>
      </c>
      <c r="E190" s="175">
        <v>0</v>
      </c>
      <c r="F190" s="10">
        <v>0</v>
      </c>
      <c r="G190" s="176">
        <v>851</v>
      </c>
      <c r="H190" s="176">
        <v>532</v>
      </c>
      <c r="I190" s="15">
        <v>744</v>
      </c>
      <c r="J190" s="175">
        <v>0</v>
      </c>
      <c r="K190" s="175">
        <v>0</v>
      </c>
      <c r="L190" s="175">
        <v>0</v>
      </c>
      <c r="M190" s="10">
        <v>0</v>
      </c>
      <c r="N190" s="175">
        <v>74942</v>
      </c>
      <c r="O190" s="175">
        <v>2250</v>
      </c>
      <c r="P190" s="15">
        <v>503.51</v>
      </c>
      <c r="Q190" s="15">
        <v>119.9</v>
      </c>
      <c r="R190" s="10">
        <v>7283.17</v>
      </c>
      <c r="S190" s="10">
        <v>7668</v>
      </c>
      <c r="T190" s="10">
        <v>7283</v>
      </c>
      <c r="U190" s="10">
        <v>8255</v>
      </c>
      <c r="V190" s="10">
        <v>7356</v>
      </c>
      <c r="W190" s="10">
        <v>13359.74</v>
      </c>
      <c r="X190" s="15">
        <v>0</v>
      </c>
      <c r="Y190" s="177">
        <v>4719</v>
      </c>
    </row>
    <row r="191" spans="1:25" x14ac:dyDescent="0.35">
      <c r="A191" s="18">
        <v>3094</v>
      </c>
      <c r="B191" s="19" t="s">
        <v>230</v>
      </c>
      <c r="C191" s="175">
        <v>0</v>
      </c>
      <c r="D191" s="175">
        <v>0</v>
      </c>
      <c r="E191" s="175">
        <v>0</v>
      </c>
      <c r="F191" s="10">
        <v>0</v>
      </c>
      <c r="G191" s="176">
        <v>198</v>
      </c>
      <c r="H191" s="176">
        <v>124</v>
      </c>
      <c r="I191" s="15">
        <v>173</v>
      </c>
      <c r="J191" s="175">
        <v>0</v>
      </c>
      <c r="K191" s="175">
        <v>0</v>
      </c>
      <c r="L191" s="175">
        <v>0</v>
      </c>
      <c r="M191" s="10">
        <v>0</v>
      </c>
      <c r="N191" s="175">
        <v>67522</v>
      </c>
      <c r="O191" s="175">
        <v>1615</v>
      </c>
      <c r="P191" s="15">
        <v>361.41</v>
      </c>
      <c r="Q191" s="15">
        <v>34262.26</v>
      </c>
      <c r="R191" s="10">
        <v>5449.82</v>
      </c>
      <c r="S191" s="10">
        <v>5738</v>
      </c>
      <c r="T191" s="10">
        <v>5450</v>
      </c>
      <c r="U191" s="10">
        <v>6176</v>
      </c>
      <c r="V191" s="10">
        <v>5505</v>
      </c>
      <c r="W191" s="10">
        <v>9995.81</v>
      </c>
      <c r="X191" s="15">
        <v>0</v>
      </c>
      <c r="Y191" s="177">
        <v>5037</v>
      </c>
    </row>
    <row r="192" spans="1:25" x14ac:dyDescent="0.35">
      <c r="A192" s="18">
        <v>3129</v>
      </c>
      <c r="B192" s="19" t="s">
        <v>231</v>
      </c>
      <c r="C192" s="175">
        <v>1542300</v>
      </c>
      <c r="D192" s="175">
        <v>2561469</v>
      </c>
      <c r="E192" s="175">
        <v>2564856</v>
      </c>
      <c r="F192" s="10">
        <v>3590798</v>
      </c>
      <c r="G192" s="176">
        <v>0</v>
      </c>
      <c r="H192" s="176">
        <v>0</v>
      </c>
      <c r="I192" s="15">
        <v>0</v>
      </c>
      <c r="J192" s="175">
        <v>0</v>
      </c>
      <c r="K192" s="175">
        <v>0</v>
      </c>
      <c r="L192" s="175">
        <v>0</v>
      </c>
      <c r="M192" s="10">
        <v>0</v>
      </c>
      <c r="N192" s="175">
        <v>903014</v>
      </c>
      <c r="O192" s="175">
        <v>690</v>
      </c>
      <c r="P192" s="15">
        <v>154.41</v>
      </c>
      <c r="Q192" s="15">
        <v>0</v>
      </c>
      <c r="R192" s="10">
        <v>121115.12</v>
      </c>
      <c r="S192" s="10">
        <v>127514</v>
      </c>
      <c r="T192" s="10">
        <v>121115</v>
      </c>
      <c r="U192" s="10">
        <v>137264</v>
      </c>
      <c r="V192" s="10">
        <v>122327</v>
      </c>
      <c r="W192" s="10">
        <v>222161.69</v>
      </c>
      <c r="X192" s="15">
        <v>0</v>
      </c>
      <c r="Y192" s="177">
        <v>77864</v>
      </c>
    </row>
    <row r="193" spans="1:25" x14ac:dyDescent="0.35">
      <c r="A193" s="18">
        <v>3150</v>
      </c>
      <c r="B193" s="19" t="s">
        <v>232</v>
      </c>
      <c r="C193" s="175">
        <v>894990</v>
      </c>
      <c r="D193" s="175">
        <v>1283577</v>
      </c>
      <c r="E193" s="175">
        <v>1361605</v>
      </c>
      <c r="F193" s="10">
        <v>1906246</v>
      </c>
      <c r="G193" s="176">
        <v>0</v>
      </c>
      <c r="H193" s="176">
        <v>0</v>
      </c>
      <c r="I193" s="15">
        <v>0</v>
      </c>
      <c r="J193" s="175">
        <v>0</v>
      </c>
      <c r="K193" s="175">
        <v>0</v>
      </c>
      <c r="L193" s="175">
        <v>0</v>
      </c>
      <c r="M193" s="10">
        <v>0</v>
      </c>
      <c r="N193" s="175">
        <v>1075900</v>
      </c>
      <c r="O193" s="175">
        <v>38080</v>
      </c>
      <c r="P193" s="15">
        <v>8521.7099999999991</v>
      </c>
      <c r="Q193" s="15">
        <v>0</v>
      </c>
      <c r="R193" s="10">
        <v>0</v>
      </c>
      <c r="S193" s="10">
        <v>288258</v>
      </c>
      <c r="T193" s="10">
        <v>144129</v>
      </c>
      <c r="U193" s="10">
        <v>163346</v>
      </c>
      <c r="V193" s="10">
        <v>145570</v>
      </c>
      <c r="W193" s="10">
        <v>264377.87</v>
      </c>
      <c r="X193" s="15">
        <v>0</v>
      </c>
      <c r="Y193" s="177">
        <v>88255</v>
      </c>
    </row>
    <row r="194" spans="1:25" x14ac:dyDescent="0.35">
      <c r="A194" s="18">
        <v>3171</v>
      </c>
      <c r="B194" s="19" t="s">
        <v>233</v>
      </c>
      <c r="C194" s="175">
        <v>1138926</v>
      </c>
      <c r="D194" s="175">
        <v>2266099</v>
      </c>
      <c r="E194" s="175">
        <v>2128141</v>
      </c>
      <c r="F194" s="10">
        <v>2979397</v>
      </c>
      <c r="G194" s="176">
        <v>0</v>
      </c>
      <c r="H194" s="176">
        <v>0</v>
      </c>
      <c r="I194" s="15">
        <v>0</v>
      </c>
      <c r="J194" s="175">
        <v>0</v>
      </c>
      <c r="K194" s="175">
        <v>0</v>
      </c>
      <c r="L194" s="175">
        <v>0</v>
      </c>
      <c r="M194" s="10">
        <v>0</v>
      </c>
      <c r="N194" s="175">
        <v>748678</v>
      </c>
      <c r="O194" s="175">
        <v>28885</v>
      </c>
      <c r="P194" s="15">
        <v>6464.01</v>
      </c>
      <c r="Q194" s="15">
        <v>0</v>
      </c>
      <c r="R194" s="10">
        <v>66679.649999999994</v>
      </c>
      <c r="S194" s="10">
        <v>70203</v>
      </c>
      <c r="T194" s="10">
        <v>66679</v>
      </c>
      <c r="U194" s="10">
        <v>75570</v>
      </c>
      <c r="V194" s="10">
        <v>67347</v>
      </c>
      <c r="W194" s="10">
        <v>122311.63</v>
      </c>
      <c r="X194" s="15">
        <v>0</v>
      </c>
      <c r="Y194" s="177">
        <v>61257</v>
      </c>
    </row>
    <row r="195" spans="1:25" x14ac:dyDescent="0.35">
      <c r="A195" s="18">
        <v>3206</v>
      </c>
      <c r="B195" s="19" t="s">
        <v>234</v>
      </c>
      <c r="C195" s="175">
        <v>675584</v>
      </c>
      <c r="D195" s="175">
        <v>1104628</v>
      </c>
      <c r="E195" s="175">
        <v>1112633</v>
      </c>
      <c r="F195" s="10">
        <v>1557685</v>
      </c>
      <c r="G195" s="176">
        <v>0</v>
      </c>
      <c r="H195" s="176">
        <v>0</v>
      </c>
      <c r="I195" s="15">
        <v>0</v>
      </c>
      <c r="J195" s="175">
        <v>0</v>
      </c>
      <c r="K195" s="175">
        <v>59280</v>
      </c>
      <c r="L195" s="175">
        <v>57656</v>
      </c>
      <c r="M195" s="10">
        <v>58774.7</v>
      </c>
      <c r="N195" s="175">
        <v>376194</v>
      </c>
      <c r="O195" s="175">
        <v>18295</v>
      </c>
      <c r="P195" s="15">
        <v>4094.14</v>
      </c>
      <c r="Q195" s="15">
        <v>32567.26</v>
      </c>
      <c r="R195" s="10">
        <v>0</v>
      </c>
      <c r="S195" s="10">
        <v>29867</v>
      </c>
      <c r="T195" s="10">
        <v>14933</v>
      </c>
      <c r="U195" s="10">
        <v>16924</v>
      </c>
      <c r="V195" s="10">
        <v>15083</v>
      </c>
      <c r="W195" s="10">
        <v>27391.47</v>
      </c>
      <c r="X195" s="15">
        <v>6697</v>
      </c>
      <c r="Y195" s="177">
        <v>46464</v>
      </c>
    </row>
    <row r="196" spans="1:25" x14ac:dyDescent="0.35">
      <c r="A196" s="18">
        <v>3213</v>
      </c>
      <c r="B196" s="19" t="s">
        <v>235</v>
      </c>
      <c r="C196" s="175">
        <v>430307</v>
      </c>
      <c r="D196" s="175">
        <v>734577</v>
      </c>
      <c r="E196" s="175">
        <v>728052</v>
      </c>
      <c r="F196" s="10">
        <v>1019273</v>
      </c>
      <c r="G196" s="176">
        <v>0</v>
      </c>
      <c r="H196" s="176">
        <v>0</v>
      </c>
      <c r="I196" s="15">
        <v>0</v>
      </c>
      <c r="J196" s="175">
        <v>26823</v>
      </c>
      <c r="K196" s="175">
        <v>45331</v>
      </c>
      <c r="L196" s="175">
        <v>44091</v>
      </c>
      <c r="M196" s="10">
        <v>44945.01</v>
      </c>
      <c r="N196" s="175">
        <v>345772</v>
      </c>
      <c r="O196" s="175">
        <v>14730</v>
      </c>
      <c r="P196" s="15">
        <v>3296.34</v>
      </c>
      <c r="Q196" s="15">
        <v>1497.05</v>
      </c>
      <c r="R196" s="10">
        <v>22788.42</v>
      </c>
      <c r="S196" s="10">
        <v>23993</v>
      </c>
      <c r="T196" s="10">
        <v>22788</v>
      </c>
      <c r="U196" s="10">
        <v>25827</v>
      </c>
      <c r="V196" s="10">
        <v>23016</v>
      </c>
      <c r="W196" s="10">
        <v>41802.19</v>
      </c>
      <c r="X196" s="15">
        <v>5416</v>
      </c>
      <c r="Y196" s="177">
        <v>23958</v>
      </c>
    </row>
    <row r="197" spans="1:25" x14ac:dyDescent="0.35">
      <c r="A197" s="18">
        <v>3220</v>
      </c>
      <c r="B197" s="19" t="s">
        <v>236</v>
      </c>
      <c r="C197" s="175">
        <v>1780087</v>
      </c>
      <c r="D197" s="175">
        <v>3131925</v>
      </c>
      <c r="E197" s="175">
        <v>3070008</v>
      </c>
      <c r="F197" s="10">
        <v>4298011</v>
      </c>
      <c r="G197" s="176">
        <v>0</v>
      </c>
      <c r="H197" s="176">
        <v>0</v>
      </c>
      <c r="I197" s="15">
        <v>0</v>
      </c>
      <c r="J197" s="175">
        <v>0</v>
      </c>
      <c r="K197" s="175">
        <v>0</v>
      </c>
      <c r="L197" s="175">
        <v>0</v>
      </c>
      <c r="M197" s="10">
        <v>0</v>
      </c>
      <c r="N197" s="175">
        <v>1299984</v>
      </c>
      <c r="O197" s="175">
        <v>70175</v>
      </c>
      <c r="P197" s="15">
        <v>15704.07</v>
      </c>
      <c r="Q197" s="15">
        <v>141982.95000000001</v>
      </c>
      <c r="R197" s="10">
        <v>136658.75</v>
      </c>
      <c r="S197" s="10">
        <v>143880</v>
      </c>
      <c r="T197" s="10">
        <v>136659</v>
      </c>
      <c r="U197" s="10">
        <v>154879</v>
      </c>
      <c r="V197" s="10">
        <v>138025</v>
      </c>
      <c r="W197" s="10">
        <v>250673.13</v>
      </c>
      <c r="X197" s="15">
        <v>10078</v>
      </c>
      <c r="Y197" s="177">
        <v>111533</v>
      </c>
    </row>
    <row r="198" spans="1:25" x14ac:dyDescent="0.35">
      <c r="A198" s="18">
        <v>3269</v>
      </c>
      <c r="B198" s="19" t="s">
        <v>237</v>
      </c>
      <c r="C198" s="175">
        <v>6267183</v>
      </c>
      <c r="D198" s="175">
        <v>11429943</v>
      </c>
      <c r="E198" s="175">
        <v>11060704</v>
      </c>
      <c r="F198" s="10">
        <v>15484985</v>
      </c>
      <c r="G198" s="176">
        <v>0</v>
      </c>
      <c r="H198" s="176">
        <v>0</v>
      </c>
      <c r="I198" s="15">
        <v>0</v>
      </c>
      <c r="J198" s="175">
        <v>1443569</v>
      </c>
      <c r="K198" s="175">
        <v>2219495</v>
      </c>
      <c r="L198" s="175">
        <v>2158705</v>
      </c>
      <c r="M198" s="10">
        <v>2200615.5</v>
      </c>
      <c r="N198" s="175">
        <v>19241544</v>
      </c>
      <c r="O198" s="175">
        <v>201300</v>
      </c>
      <c r="P198" s="15">
        <v>45047.81</v>
      </c>
      <c r="Q198" s="15">
        <v>0</v>
      </c>
      <c r="R198" s="10">
        <v>3356701.43</v>
      </c>
      <c r="S198" s="10">
        <v>3522392</v>
      </c>
      <c r="T198" s="10">
        <v>3367581</v>
      </c>
      <c r="U198" s="10">
        <v>3810366</v>
      </c>
      <c r="V198" s="10">
        <v>3400790</v>
      </c>
      <c r="W198" s="10">
        <v>6146963.6799999997</v>
      </c>
      <c r="X198" s="15">
        <v>1056163</v>
      </c>
      <c r="Y198" s="177">
        <v>1202448</v>
      </c>
    </row>
    <row r="199" spans="1:25" x14ac:dyDescent="0.35">
      <c r="A199" s="18">
        <v>3276</v>
      </c>
      <c r="B199" s="19" t="s">
        <v>238</v>
      </c>
      <c r="C199" s="175">
        <v>720791</v>
      </c>
      <c r="D199" s="175">
        <v>1046835</v>
      </c>
      <c r="E199" s="175">
        <v>1104766</v>
      </c>
      <c r="F199" s="10">
        <v>1546673</v>
      </c>
      <c r="G199" s="176">
        <v>0</v>
      </c>
      <c r="H199" s="176">
        <v>0</v>
      </c>
      <c r="I199" s="15">
        <v>0</v>
      </c>
      <c r="J199" s="175">
        <v>0</v>
      </c>
      <c r="K199" s="175">
        <v>0</v>
      </c>
      <c r="L199" s="175">
        <v>0</v>
      </c>
      <c r="M199" s="10">
        <v>0</v>
      </c>
      <c r="N199" s="175">
        <v>478590</v>
      </c>
      <c r="O199" s="175">
        <v>15860</v>
      </c>
      <c r="P199" s="15">
        <v>3549.22</v>
      </c>
      <c r="Q199" s="15">
        <v>66750.240000000005</v>
      </c>
      <c r="R199" s="10">
        <v>28305</v>
      </c>
      <c r="S199" s="10">
        <v>31462</v>
      </c>
      <c r="T199" s="10">
        <v>29884</v>
      </c>
      <c r="U199" s="10">
        <v>33868</v>
      </c>
      <c r="V199" s="10">
        <v>30183</v>
      </c>
      <c r="W199" s="10">
        <v>54814.94</v>
      </c>
      <c r="X199" s="15">
        <v>3055</v>
      </c>
      <c r="Y199" s="177">
        <v>34258</v>
      </c>
    </row>
    <row r="200" spans="1:25" x14ac:dyDescent="0.35">
      <c r="A200" s="18">
        <v>3290</v>
      </c>
      <c r="B200" s="19" t="s">
        <v>239</v>
      </c>
      <c r="C200" s="175">
        <v>5671580</v>
      </c>
      <c r="D200" s="175">
        <v>9993678</v>
      </c>
      <c r="E200" s="175">
        <v>9790786</v>
      </c>
      <c r="F200" s="10">
        <v>13707101</v>
      </c>
      <c r="G200" s="176">
        <v>0</v>
      </c>
      <c r="H200" s="176">
        <v>0</v>
      </c>
      <c r="I200" s="15">
        <v>0</v>
      </c>
      <c r="J200" s="175">
        <v>0</v>
      </c>
      <c r="K200" s="175">
        <v>294654</v>
      </c>
      <c r="L200" s="175">
        <v>286584</v>
      </c>
      <c r="M200" s="10">
        <v>292147.56</v>
      </c>
      <c r="N200" s="175">
        <v>3634316</v>
      </c>
      <c r="O200" s="175">
        <v>28195</v>
      </c>
      <c r="P200" s="15">
        <v>6309.6</v>
      </c>
      <c r="Q200" s="15">
        <v>0</v>
      </c>
      <c r="R200" s="10">
        <v>470632.54</v>
      </c>
      <c r="S200" s="10">
        <v>491723</v>
      </c>
      <c r="T200" s="10">
        <v>468745</v>
      </c>
      <c r="U200" s="10">
        <v>531245</v>
      </c>
      <c r="V200" s="10">
        <v>473432</v>
      </c>
      <c r="W200" s="10">
        <v>859823.31</v>
      </c>
      <c r="X200" s="15">
        <v>0</v>
      </c>
      <c r="Y200" s="177">
        <v>312047</v>
      </c>
    </row>
    <row r="201" spans="1:25" x14ac:dyDescent="0.35">
      <c r="A201" s="18">
        <v>3297</v>
      </c>
      <c r="B201" s="19" t="s">
        <v>240</v>
      </c>
      <c r="C201" s="175">
        <v>1088315</v>
      </c>
      <c r="D201" s="175">
        <v>1934684</v>
      </c>
      <c r="E201" s="175">
        <v>1889375</v>
      </c>
      <c r="F201" s="10">
        <v>2645124</v>
      </c>
      <c r="G201" s="176">
        <v>0</v>
      </c>
      <c r="H201" s="176">
        <v>0</v>
      </c>
      <c r="I201" s="15">
        <v>0</v>
      </c>
      <c r="J201" s="175">
        <v>0</v>
      </c>
      <c r="K201" s="175">
        <v>0</v>
      </c>
      <c r="L201" s="175">
        <v>0</v>
      </c>
      <c r="M201" s="10">
        <v>0</v>
      </c>
      <c r="N201" s="175">
        <v>914886</v>
      </c>
      <c r="O201" s="175">
        <v>99020</v>
      </c>
      <c r="P201" s="15">
        <v>22159.14</v>
      </c>
      <c r="Q201" s="15">
        <v>567181.19999999995</v>
      </c>
      <c r="R201" s="10">
        <v>113328.09</v>
      </c>
      <c r="S201" s="10">
        <v>119316</v>
      </c>
      <c r="T201" s="10">
        <v>113328</v>
      </c>
      <c r="U201" s="10">
        <v>128438</v>
      </c>
      <c r="V201" s="10">
        <v>114461</v>
      </c>
      <c r="W201" s="10">
        <v>207877.96</v>
      </c>
      <c r="X201" s="15">
        <v>0</v>
      </c>
      <c r="Y201" s="177">
        <v>71875</v>
      </c>
    </row>
    <row r="202" spans="1:25" x14ac:dyDescent="0.35">
      <c r="A202" s="18">
        <v>1897</v>
      </c>
      <c r="B202" s="19" t="s">
        <v>241</v>
      </c>
      <c r="C202" s="175">
        <v>7369</v>
      </c>
      <c r="D202" s="175">
        <v>9719</v>
      </c>
      <c r="E202" s="175">
        <v>10680</v>
      </c>
      <c r="F202" s="10">
        <v>14952</v>
      </c>
      <c r="G202" s="176">
        <v>29898</v>
      </c>
      <c r="H202" s="176">
        <v>18686</v>
      </c>
      <c r="I202" s="15">
        <v>26161</v>
      </c>
      <c r="J202" s="175">
        <v>0</v>
      </c>
      <c r="K202" s="175">
        <v>0</v>
      </c>
      <c r="L202" s="175">
        <v>0</v>
      </c>
      <c r="M202" s="10">
        <v>0</v>
      </c>
      <c r="N202" s="175">
        <v>295316</v>
      </c>
      <c r="O202" s="175">
        <v>3855</v>
      </c>
      <c r="P202" s="15">
        <v>862.69</v>
      </c>
      <c r="Q202" s="15">
        <v>0</v>
      </c>
      <c r="R202" s="10">
        <v>51101.41</v>
      </c>
      <c r="S202" s="10">
        <v>53801</v>
      </c>
      <c r="T202" s="10">
        <v>51101</v>
      </c>
      <c r="U202" s="10">
        <v>57915</v>
      </c>
      <c r="V202" s="10">
        <v>51612</v>
      </c>
      <c r="W202" s="10">
        <v>93737.18</v>
      </c>
      <c r="X202" s="15">
        <v>0</v>
      </c>
      <c r="Y202" s="177">
        <v>24367</v>
      </c>
    </row>
    <row r="203" spans="1:25" x14ac:dyDescent="0.35">
      <c r="A203" s="18">
        <v>3304</v>
      </c>
      <c r="B203" s="19" t="s">
        <v>242</v>
      </c>
      <c r="C203" s="175">
        <v>667171</v>
      </c>
      <c r="D203" s="175">
        <v>1340863</v>
      </c>
      <c r="E203" s="175">
        <v>1255021</v>
      </c>
      <c r="F203" s="10">
        <v>1757029</v>
      </c>
      <c r="G203" s="176">
        <v>0</v>
      </c>
      <c r="H203" s="176">
        <v>0</v>
      </c>
      <c r="I203" s="15">
        <v>0</v>
      </c>
      <c r="J203" s="175">
        <v>0</v>
      </c>
      <c r="K203" s="175">
        <v>0</v>
      </c>
      <c r="L203" s="175">
        <v>0</v>
      </c>
      <c r="M203" s="10">
        <v>0</v>
      </c>
      <c r="N203" s="175">
        <v>502334</v>
      </c>
      <c r="O203" s="175">
        <v>21900</v>
      </c>
      <c r="P203" s="15">
        <v>4900.88</v>
      </c>
      <c r="Q203" s="15">
        <v>153286.28</v>
      </c>
      <c r="R203" s="10">
        <v>3512.06</v>
      </c>
      <c r="S203" s="10">
        <v>3698</v>
      </c>
      <c r="T203" s="10">
        <v>3512</v>
      </c>
      <c r="U203" s="10">
        <v>4111</v>
      </c>
      <c r="V203" s="10">
        <v>3580</v>
      </c>
      <c r="W203" s="10">
        <v>6499.87</v>
      </c>
      <c r="X203" s="15">
        <v>0</v>
      </c>
      <c r="Y203" s="177">
        <v>45920</v>
      </c>
    </row>
    <row r="204" spans="1:25" x14ac:dyDescent="0.35">
      <c r="A204" s="18">
        <v>3311</v>
      </c>
      <c r="B204" s="19" t="s">
        <v>243</v>
      </c>
      <c r="C204" s="175">
        <v>2424019</v>
      </c>
      <c r="D204" s="175">
        <v>4363332</v>
      </c>
      <c r="E204" s="175">
        <v>4242095</v>
      </c>
      <c r="F204" s="10">
        <v>5938932</v>
      </c>
      <c r="G204" s="176">
        <v>0</v>
      </c>
      <c r="H204" s="176">
        <v>0</v>
      </c>
      <c r="I204" s="15">
        <v>0</v>
      </c>
      <c r="J204" s="175">
        <v>115858</v>
      </c>
      <c r="K204" s="175">
        <v>237990</v>
      </c>
      <c r="L204" s="175">
        <v>231472</v>
      </c>
      <c r="M204" s="10">
        <v>235964.79999999999</v>
      </c>
      <c r="N204" s="175">
        <v>1534456</v>
      </c>
      <c r="O204" s="175">
        <v>38505</v>
      </c>
      <c r="P204" s="15">
        <v>8616.82</v>
      </c>
      <c r="Q204" s="15">
        <v>0</v>
      </c>
      <c r="R204" s="10">
        <v>163500.45000000001</v>
      </c>
      <c r="S204" s="10">
        <v>172139</v>
      </c>
      <c r="T204" s="10">
        <v>163500</v>
      </c>
      <c r="U204" s="10">
        <v>185300</v>
      </c>
      <c r="V204" s="10">
        <v>165138</v>
      </c>
      <c r="W204" s="10">
        <v>299909.18</v>
      </c>
      <c r="X204" s="15">
        <v>0</v>
      </c>
      <c r="Y204" s="177">
        <v>115889</v>
      </c>
    </row>
    <row r="205" spans="1:25" x14ac:dyDescent="0.35">
      <c r="A205" s="18">
        <v>3318</v>
      </c>
      <c r="B205" s="19" t="s">
        <v>244</v>
      </c>
      <c r="C205" s="175">
        <v>457667</v>
      </c>
      <c r="D205" s="175">
        <v>700815</v>
      </c>
      <c r="E205" s="175">
        <v>724051</v>
      </c>
      <c r="F205" s="10">
        <v>1013672</v>
      </c>
      <c r="G205" s="176">
        <v>0</v>
      </c>
      <c r="H205" s="176">
        <v>0</v>
      </c>
      <c r="I205" s="15">
        <v>0</v>
      </c>
      <c r="J205" s="175">
        <v>25592</v>
      </c>
      <c r="K205" s="175">
        <v>54921</v>
      </c>
      <c r="L205" s="175">
        <v>53417</v>
      </c>
      <c r="M205" s="10">
        <v>54452.800000000003</v>
      </c>
      <c r="N205" s="175">
        <v>348740</v>
      </c>
      <c r="O205" s="175">
        <v>13360</v>
      </c>
      <c r="P205" s="15">
        <v>2989.76</v>
      </c>
      <c r="Q205" s="15">
        <v>1222.8399999999999</v>
      </c>
      <c r="R205" s="10">
        <v>25059.84</v>
      </c>
      <c r="S205" s="10">
        <v>26384</v>
      </c>
      <c r="T205" s="10">
        <v>25059</v>
      </c>
      <c r="U205" s="10">
        <v>28401</v>
      </c>
      <c r="V205" s="10">
        <v>25311</v>
      </c>
      <c r="W205" s="10">
        <v>45968.11</v>
      </c>
      <c r="X205" s="15">
        <v>0</v>
      </c>
      <c r="Y205" s="177">
        <v>34667</v>
      </c>
    </row>
    <row r="206" spans="1:25" x14ac:dyDescent="0.35">
      <c r="A206" s="18">
        <v>3325</v>
      </c>
      <c r="B206" s="19" t="s">
        <v>245</v>
      </c>
      <c r="C206" s="175">
        <v>648047</v>
      </c>
      <c r="D206" s="175">
        <v>1181729</v>
      </c>
      <c r="E206" s="175">
        <v>1143610</v>
      </c>
      <c r="F206" s="10">
        <v>1601054</v>
      </c>
      <c r="G206" s="176">
        <v>0</v>
      </c>
      <c r="H206" s="176">
        <v>0</v>
      </c>
      <c r="I206" s="15">
        <v>0</v>
      </c>
      <c r="J206" s="175">
        <v>0</v>
      </c>
      <c r="K206" s="175">
        <v>0</v>
      </c>
      <c r="L206" s="175">
        <v>0</v>
      </c>
      <c r="M206" s="10">
        <v>0</v>
      </c>
      <c r="N206" s="175">
        <v>595826</v>
      </c>
      <c r="O206" s="175">
        <v>45915</v>
      </c>
      <c r="P206" s="15">
        <v>10275.06</v>
      </c>
      <c r="Q206" s="15">
        <v>1891.82</v>
      </c>
      <c r="R206" s="10">
        <v>38135.85</v>
      </c>
      <c r="S206" s="10">
        <v>40150</v>
      </c>
      <c r="T206" s="10">
        <v>38136</v>
      </c>
      <c r="U206" s="10">
        <v>43221</v>
      </c>
      <c r="V206" s="10">
        <v>38519</v>
      </c>
      <c r="W206" s="10">
        <v>69950.64</v>
      </c>
      <c r="X206" s="15">
        <v>0</v>
      </c>
      <c r="Y206" s="177">
        <v>75641</v>
      </c>
    </row>
    <row r="207" spans="1:25" x14ac:dyDescent="0.35">
      <c r="A207" s="18">
        <v>3332</v>
      </c>
      <c r="B207" s="19" t="s">
        <v>246</v>
      </c>
      <c r="C207" s="175">
        <v>1217377</v>
      </c>
      <c r="D207" s="175">
        <v>1953734</v>
      </c>
      <c r="E207" s="175">
        <v>1981944</v>
      </c>
      <c r="F207" s="10">
        <v>2774722</v>
      </c>
      <c r="G207" s="176">
        <v>0</v>
      </c>
      <c r="H207" s="176">
        <v>0</v>
      </c>
      <c r="I207" s="15">
        <v>0</v>
      </c>
      <c r="J207" s="175">
        <v>0</v>
      </c>
      <c r="K207" s="175">
        <v>67997</v>
      </c>
      <c r="L207" s="175">
        <v>124601</v>
      </c>
      <c r="M207" s="10">
        <v>96807.87</v>
      </c>
      <c r="N207" s="175">
        <v>699706</v>
      </c>
      <c r="O207" s="175">
        <v>11445</v>
      </c>
      <c r="P207" s="15">
        <v>2561.21</v>
      </c>
      <c r="Q207" s="15">
        <v>91779.67</v>
      </c>
      <c r="R207" s="10">
        <v>84317.56</v>
      </c>
      <c r="S207" s="10">
        <v>88772</v>
      </c>
      <c r="T207" s="10">
        <v>84318</v>
      </c>
      <c r="U207" s="10">
        <v>94912</v>
      </c>
      <c r="V207" s="10">
        <v>85001</v>
      </c>
      <c r="W207" s="10">
        <v>154380</v>
      </c>
      <c r="X207" s="15">
        <v>31505</v>
      </c>
      <c r="Y207" s="177">
        <v>52726</v>
      </c>
    </row>
    <row r="208" spans="1:25" x14ac:dyDescent="0.35">
      <c r="A208" s="18">
        <v>3339</v>
      </c>
      <c r="B208" s="19" t="s">
        <v>247</v>
      </c>
      <c r="C208" s="175">
        <v>3790926</v>
      </c>
      <c r="D208" s="175">
        <v>6805741</v>
      </c>
      <c r="E208" s="175">
        <v>6622917</v>
      </c>
      <c r="F208" s="10">
        <v>9272083</v>
      </c>
      <c r="G208" s="176">
        <v>0</v>
      </c>
      <c r="H208" s="176">
        <v>0</v>
      </c>
      <c r="I208" s="15">
        <v>0</v>
      </c>
      <c r="J208" s="175">
        <v>0</v>
      </c>
      <c r="K208" s="175">
        <v>0</v>
      </c>
      <c r="L208" s="175">
        <v>0</v>
      </c>
      <c r="M208" s="10">
        <v>0</v>
      </c>
      <c r="N208" s="175">
        <v>2744658</v>
      </c>
      <c r="O208" s="175">
        <v>74845</v>
      </c>
      <c r="P208" s="15">
        <v>16749.150000000001</v>
      </c>
      <c r="Q208" s="15">
        <v>0</v>
      </c>
      <c r="R208" s="10">
        <v>274733.59000000003</v>
      </c>
      <c r="S208" s="10">
        <v>289248</v>
      </c>
      <c r="T208" s="10">
        <v>274733</v>
      </c>
      <c r="U208" s="10">
        <v>311365</v>
      </c>
      <c r="V208" s="10">
        <v>277481</v>
      </c>
      <c r="W208" s="10">
        <v>503945.22</v>
      </c>
      <c r="X208" s="15">
        <v>16945</v>
      </c>
      <c r="Y208" s="177">
        <v>255146</v>
      </c>
    </row>
    <row r="209" spans="1:25" x14ac:dyDescent="0.35">
      <c r="A209" s="18">
        <v>3360</v>
      </c>
      <c r="B209" s="19" t="s">
        <v>248</v>
      </c>
      <c r="C209" s="175">
        <v>1580341</v>
      </c>
      <c r="D209" s="175">
        <v>2503229</v>
      </c>
      <c r="E209" s="175">
        <v>2552232</v>
      </c>
      <c r="F209" s="10">
        <v>3573124</v>
      </c>
      <c r="G209" s="176">
        <v>0</v>
      </c>
      <c r="H209" s="176">
        <v>0</v>
      </c>
      <c r="I209" s="15">
        <v>0</v>
      </c>
      <c r="J209" s="175">
        <v>74419</v>
      </c>
      <c r="K209" s="175">
        <v>156045</v>
      </c>
      <c r="L209" s="175">
        <v>151771</v>
      </c>
      <c r="M209" s="10">
        <v>154716.59</v>
      </c>
      <c r="N209" s="175">
        <v>1019508</v>
      </c>
      <c r="O209" s="175">
        <v>57900</v>
      </c>
      <c r="P209" s="15">
        <v>12957.12</v>
      </c>
      <c r="Q209" s="15">
        <v>0</v>
      </c>
      <c r="R209" s="10">
        <v>102655.59</v>
      </c>
      <c r="S209" s="10">
        <v>106797</v>
      </c>
      <c r="T209" s="10">
        <v>102188</v>
      </c>
      <c r="U209" s="10">
        <v>115812</v>
      </c>
      <c r="V209" s="10">
        <v>103212</v>
      </c>
      <c r="W209" s="10">
        <v>187442.36</v>
      </c>
      <c r="X209" s="15">
        <v>14202</v>
      </c>
      <c r="Y209" s="177">
        <v>82311</v>
      </c>
    </row>
    <row r="210" spans="1:25" x14ac:dyDescent="0.35">
      <c r="A210" s="18">
        <v>3367</v>
      </c>
      <c r="B210" s="19" t="s">
        <v>249</v>
      </c>
      <c r="C210" s="175">
        <v>1017236</v>
      </c>
      <c r="D210" s="175">
        <v>2035382</v>
      </c>
      <c r="E210" s="175">
        <v>1907886</v>
      </c>
      <c r="F210" s="10">
        <v>2671040</v>
      </c>
      <c r="G210" s="176">
        <v>0</v>
      </c>
      <c r="H210" s="176">
        <v>0</v>
      </c>
      <c r="I210" s="15">
        <v>0</v>
      </c>
      <c r="J210" s="175">
        <v>0</v>
      </c>
      <c r="K210" s="175">
        <v>0</v>
      </c>
      <c r="L210" s="175">
        <v>0</v>
      </c>
      <c r="M210" s="10">
        <v>0</v>
      </c>
      <c r="N210" s="175">
        <v>750904</v>
      </c>
      <c r="O210" s="175">
        <v>18855</v>
      </c>
      <c r="P210" s="15">
        <v>4219.46</v>
      </c>
      <c r="Q210" s="15">
        <v>0</v>
      </c>
      <c r="R210" s="10">
        <v>78803.58</v>
      </c>
      <c r="S210" s="10">
        <v>116305</v>
      </c>
      <c r="T210" s="10">
        <v>95472</v>
      </c>
      <c r="U210" s="10">
        <v>108201</v>
      </c>
      <c r="V210" s="10">
        <v>96427</v>
      </c>
      <c r="W210" s="10">
        <v>175126.6</v>
      </c>
      <c r="X210" s="15">
        <v>15851</v>
      </c>
      <c r="Y210" s="177">
        <v>74643</v>
      </c>
    </row>
    <row r="211" spans="1:25" x14ac:dyDescent="0.35">
      <c r="A211" s="18">
        <v>3381</v>
      </c>
      <c r="B211" s="19" t="s">
        <v>250</v>
      </c>
      <c r="C211" s="175">
        <v>1991109</v>
      </c>
      <c r="D211" s="175">
        <v>3737898</v>
      </c>
      <c r="E211" s="175">
        <v>3580630</v>
      </c>
      <c r="F211" s="10">
        <v>5012881</v>
      </c>
      <c r="G211" s="176">
        <v>0</v>
      </c>
      <c r="H211" s="176">
        <v>0</v>
      </c>
      <c r="I211" s="15">
        <v>0</v>
      </c>
      <c r="J211" s="175">
        <v>0</v>
      </c>
      <c r="K211" s="175">
        <v>0</v>
      </c>
      <c r="L211" s="175">
        <v>0</v>
      </c>
      <c r="M211" s="10">
        <v>0</v>
      </c>
      <c r="N211" s="175">
        <v>1697696</v>
      </c>
      <c r="O211" s="175">
        <v>24640</v>
      </c>
      <c r="P211" s="15">
        <v>5514.05</v>
      </c>
      <c r="Q211" s="15">
        <v>0</v>
      </c>
      <c r="R211" s="10">
        <v>344025</v>
      </c>
      <c r="S211" s="10">
        <v>382405</v>
      </c>
      <c r="T211" s="10">
        <v>363215</v>
      </c>
      <c r="U211" s="10">
        <v>411644</v>
      </c>
      <c r="V211" s="10">
        <v>366846</v>
      </c>
      <c r="W211" s="10">
        <v>666247.06999999995</v>
      </c>
      <c r="X211" s="15">
        <v>243230</v>
      </c>
      <c r="Y211" s="177">
        <v>131271</v>
      </c>
    </row>
    <row r="212" spans="1:25" x14ac:dyDescent="0.35">
      <c r="A212" s="18">
        <v>3409</v>
      </c>
      <c r="B212" s="19" t="s">
        <v>251</v>
      </c>
      <c r="C212" s="175">
        <v>2431115</v>
      </c>
      <c r="D212" s="175">
        <v>3746427</v>
      </c>
      <c r="E212" s="175">
        <v>3860964</v>
      </c>
      <c r="F212" s="10">
        <v>5405348</v>
      </c>
      <c r="G212" s="176">
        <v>0</v>
      </c>
      <c r="H212" s="176">
        <v>0</v>
      </c>
      <c r="I212" s="15">
        <v>0</v>
      </c>
      <c r="J212" s="175">
        <v>0</v>
      </c>
      <c r="K212" s="175">
        <v>0</v>
      </c>
      <c r="L212" s="175">
        <v>0</v>
      </c>
      <c r="M212" s="10">
        <v>0</v>
      </c>
      <c r="N212" s="175">
        <v>1535940</v>
      </c>
      <c r="O212" s="175">
        <v>110180</v>
      </c>
      <c r="P212" s="15">
        <v>24656.57</v>
      </c>
      <c r="Q212" s="15">
        <v>0</v>
      </c>
      <c r="R212" s="10">
        <v>279938.19</v>
      </c>
      <c r="S212" s="10">
        <v>294729</v>
      </c>
      <c r="T212" s="10">
        <v>279938</v>
      </c>
      <c r="U212" s="10">
        <v>317263</v>
      </c>
      <c r="V212" s="10">
        <v>282737</v>
      </c>
      <c r="W212" s="10">
        <v>513493.03</v>
      </c>
      <c r="X212" s="15">
        <v>103730</v>
      </c>
      <c r="Y212" s="177">
        <v>133631</v>
      </c>
    </row>
    <row r="213" spans="1:25" x14ac:dyDescent="0.35">
      <c r="A213" s="18">
        <v>3427</v>
      </c>
      <c r="B213" s="19" t="s">
        <v>252</v>
      </c>
      <c r="C213" s="175">
        <v>310723</v>
      </c>
      <c r="D213" s="175">
        <v>497948</v>
      </c>
      <c r="E213" s="175">
        <v>505420</v>
      </c>
      <c r="F213" s="10">
        <v>707587</v>
      </c>
      <c r="G213" s="176">
        <v>0</v>
      </c>
      <c r="H213" s="176">
        <v>0</v>
      </c>
      <c r="I213" s="15">
        <v>0</v>
      </c>
      <c r="J213" s="175">
        <v>14509</v>
      </c>
      <c r="K213" s="175">
        <v>32255</v>
      </c>
      <c r="L213" s="175">
        <v>31371</v>
      </c>
      <c r="M213" s="10">
        <v>31981.3</v>
      </c>
      <c r="N213" s="175">
        <v>198114</v>
      </c>
      <c r="O213" s="175">
        <v>12290</v>
      </c>
      <c r="P213" s="15">
        <v>2750.31</v>
      </c>
      <c r="Q213" s="15">
        <v>20288.54</v>
      </c>
      <c r="R213" s="10">
        <v>14375.03</v>
      </c>
      <c r="S213" s="10">
        <v>15134</v>
      </c>
      <c r="T213" s="10">
        <v>14375</v>
      </c>
      <c r="U213" s="10">
        <v>16291</v>
      </c>
      <c r="V213" s="10">
        <v>14519</v>
      </c>
      <c r="W213" s="10">
        <v>26368.49</v>
      </c>
      <c r="X213" s="15">
        <v>0</v>
      </c>
      <c r="Y213" s="177">
        <v>15791</v>
      </c>
    </row>
    <row r="214" spans="1:25" x14ac:dyDescent="0.35">
      <c r="A214" s="18">
        <v>3428</v>
      </c>
      <c r="B214" s="19" t="s">
        <v>253</v>
      </c>
      <c r="C214" s="175">
        <v>885262</v>
      </c>
      <c r="D214" s="175">
        <v>1651971</v>
      </c>
      <c r="E214" s="175">
        <v>1585771</v>
      </c>
      <c r="F214" s="10">
        <v>2220078</v>
      </c>
      <c r="G214" s="176">
        <v>0</v>
      </c>
      <c r="H214" s="176">
        <v>0</v>
      </c>
      <c r="I214" s="15">
        <v>0</v>
      </c>
      <c r="J214" s="175">
        <v>0</v>
      </c>
      <c r="K214" s="175">
        <v>0</v>
      </c>
      <c r="L214" s="175">
        <v>0</v>
      </c>
      <c r="M214" s="10">
        <v>0</v>
      </c>
      <c r="N214" s="175">
        <v>543886</v>
      </c>
      <c r="O214" s="175">
        <v>43690</v>
      </c>
      <c r="P214" s="15">
        <v>9777.14</v>
      </c>
      <c r="Q214" s="15">
        <v>45749.599999999999</v>
      </c>
      <c r="R214" s="10">
        <v>65361.31</v>
      </c>
      <c r="S214" s="10">
        <v>68815</v>
      </c>
      <c r="T214" s="10">
        <v>65361</v>
      </c>
      <c r="U214" s="10">
        <v>74077</v>
      </c>
      <c r="V214" s="10">
        <v>66015</v>
      </c>
      <c r="W214" s="10">
        <v>119891.67</v>
      </c>
      <c r="X214" s="15">
        <v>0</v>
      </c>
      <c r="Y214" s="177">
        <v>44332</v>
      </c>
    </row>
    <row r="215" spans="1:25" x14ac:dyDescent="0.35">
      <c r="A215" s="18">
        <v>3430</v>
      </c>
      <c r="B215" s="19" t="s">
        <v>254</v>
      </c>
      <c r="C215" s="175">
        <v>4732106</v>
      </c>
      <c r="D215" s="175">
        <v>8191668</v>
      </c>
      <c r="E215" s="175">
        <v>8077359</v>
      </c>
      <c r="F215" s="10">
        <v>11308302</v>
      </c>
      <c r="G215" s="176">
        <v>0</v>
      </c>
      <c r="H215" s="176">
        <v>0</v>
      </c>
      <c r="I215" s="15">
        <v>0</v>
      </c>
      <c r="J215" s="175">
        <v>187707</v>
      </c>
      <c r="K215" s="175">
        <v>0</v>
      </c>
      <c r="L215" s="175">
        <v>0</v>
      </c>
      <c r="M215" s="10">
        <v>0</v>
      </c>
      <c r="N215" s="175">
        <v>2504250</v>
      </c>
      <c r="O215" s="175">
        <v>68310</v>
      </c>
      <c r="P215" s="15">
        <v>15286.72</v>
      </c>
      <c r="Q215" s="15">
        <v>0</v>
      </c>
      <c r="R215" s="10">
        <v>402628.55</v>
      </c>
      <c r="S215" s="10">
        <v>421288</v>
      </c>
      <c r="T215" s="10">
        <v>401322</v>
      </c>
      <c r="U215" s="10">
        <v>454733</v>
      </c>
      <c r="V215" s="10">
        <v>405310</v>
      </c>
      <c r="W215" s="10">
        <v>736099.71</v>
      </c>
      <c r="X215" s="15">
        <v>2241</v>
      </c>
      <c r="Y215" s="177">
        <v>189442</v>
      </c>
    </row>
    <row r="216" spans="1:25" x14ac:dyDescent="0.35">
      <c r="A216" s="18">
        <v>3434</v>
      </c>
      <c r="B216" s="19" t="s">
        <v>255</v>
      </c>
      <c r="C216" s="175">
        <v>1151453</v>
      </c>
      <c r="D216" s="175">
        <v>2169088</v>
      </c>
      <c r="E216" s="175">
        <v>2075338</v>
      </c>
      <c r="F216" s="10">
        <v>2905473</v>
      </c>
      <c r="G216" s="176">
        <v>0</v>
      </c>
      <c r="H216" s="176">
        <v>0</v>
      </c>
      <c r="I216" s="15">
        <v>0</v>
      </c>
      <c r="J216" s="175">
        <v>52789</v>
      </c>
      <c r="K216" s="175">
        <v>219683</v>
      </c>
      <c r="L216" s="175">
        <v>213667</v>
      </c>
      <c r="M216" s="10">
        <v>217813.2</v>
      </c>
      <c r="N216" s="175">
        <v>739032</v>
      </c>
      <c r="O216" s="175">
        <v>111220</v>
      </c>
      <c r="P216" s="15">
        <v>24889.31</v>
      </c>
      <c r="Q216" s="15">
        <v>562005.51</v>
      </c>
      <c r="R216" s="10">
        <v>84870.62</v>
      </c>
      <c r="S216" s="10">
        <v>89355</v>
      </c>
      <c r="T216" s="10">
        <v>84870</v>
      </c>
      <c r="U216" s="10">
        <v>96186</v>
      </c>
      <c r="V216" s="10">
        <v>85720</v>
      </c>
      <c r="W216" s="10">
        <v>155678.98000000001</v>
      </c>
      <c r="X216" s="15">
        <v>0</v>
      </c>
      <c r="Y216" s="177">
        <v>67609</v>
      </c>
    </row>
    <row r="217" spans="1:25" x14ac:dyDescent="0.35">
      <c r="A217" s="18">
        <v>3437</v>
      </c>
      <c r="B217" s="19" t="s">
        <v>256</v>
      </c>
      <c r="C217" s="175">
        <v>1685467</v>
      </c>
      <c r="D217" s="175">
        <v>3309021</v>
      </c>
      <c r="E217" s="175">
        <v>3121555</v>
      </c>
      <c r="F217" s="10">
        <v>4370176</v>
      </c>
      <c r="G217" s="176">
        <v>0</v>
      </c>
      <c r="H217" s="176">
        <v>0</v>
      </c>
      <c r="I217" s="15">
        <v>0</v>
      </c>
      <c r="J217" s="175">
        <v>0</v>
      </c>
      <c r="K217" s="175">
        <v>0</v>
      </c>
      <c r="L217" s="175">
        <v>0</v>
      </c>
      <c r="M217" s="10">
        <v>0</v>
      </c>
      <c r="N217" s="175">
        <v>2802534</v>
      </c>
      <c r="O217" s="175">
        <v>63750</v>
      </c>
      <c r="P217" s="15">
        <v>14266.26</v>
      </c>
      <c r="Q217" s="15">
        <v>0</v>
      </c>
      <c r="R217" s="10">
        <v>321770.99</v>
      </c>
      <c r="S217" s="10">
        <v>338371</v>
      </c>
      <c r="T217" s="10">
        <v>321771</v>
      </c>
      <c r="U217" s="10">
        <v>364675</v>
      </c>
      <c r="V217" s="10">
        <v>324987</v>
      </c>
      <c r="W217" s="10">
        <v>590228.54</v>
      </c>
      <c r="X217" s="15">
        <v>36408</v>
      </c>
      <c r="Y217" s="177">
        <v>230915</v>
      </c>
    </row>
    <row r="218" spans="1:25" x14ac:dyDescent="0.35">
      <c r="A218" s="18">
        <v>3444</v>
      </c>
      <c r="B218" s="19" t="s">
        <v>257</v>
      </c>
      <c r="C218" s="175">
        <v>3304681</v>
      </c>
      <c r="D218" s="175">
        <v>6385352</v>
      </c>
      <c r="E218" s="175">
        <v>6056271</v>
      </c>
      <c r="F218" s="10">
        <v>8478779</v>
      </c>
      <c r="G218" s="176">
        <v>0</v>
      </c>
      <c r="H218" s="176">
        <v>0</v>
      </c>
      <c r="I218" s="15">
        <v>0</v>
      </c>
      <c r="J218" s="175">
        <v>0</v>
      </c>
      <c r="K218" s="175">
        <v>0</v>
      </c>
      <c r="L218" s="175">
        <v>0</v>
      </c>
      <c r="M218" s="10">
        <v>0</v>
      </c>
      <c r="N218" s="175">
        <v>2468634</v>
      </c>
      <c r="O218" s="175">
        <v>89355</v>
      </c>
      <c r="P218" s="15">
        <v>19996.259999999998</v>
      </c>
      <c r="Q218" s="15">
        <v>3308.18</v>
      </c>
      <c r="R218" s="10">
        <v>255374.3</v>
      </c>
      <c r="S218" s="10">
        <v>268867</v>
      </c>
      <c r="T218" s="10">
        <v>255375</v>
      </c>
      <c r="U218" s="10">
        <v>289424</v>
      </c>
      <c r="V218" s="10">
        <v>257928</v>
      </c>
      <c r="W218" s="10">
        <v>468433.91</v>
      </c>
      <c r="X218" s="15">
        <v>13558</v>
      </c>
      <c r="Y218" s="177">
        <v>206050</v>
      </c>
    </row>
    <row r="219" spans="1:25" x14ac:dyDescent="0.35">
      <c r="A219" s="18">
        <v>3479</v>
      </c>
      <c r="B219" s="19" t="s">
        <v>258</v>
      </c>
      <c r="C219" s="175">
        <v>100214</v>
      </c>
      <c r="D219" s="175">
        <v>123770</v>
      </c>
      <c r="E219" s="175">
        <v>139990</v>
      </c>
      <c r="F219" s="10">
        <v>195986</v>
      </c>
      <c r="G219" s="176">
        <v>494</v>
      </c>
      <c r="H219" s="176">
        <v>309</v>
      </c>
      <c r="I219" s="15">
        <v>432</v>
      </c>
      <c r="J219" s="175">
        <v>0</v>
      </c>
      <c r="K219" s="175">
        <v>0</v>
      </c>
      <c r="L219" s="175">
        <v>0</v>
      </c>
      <c r="M219" s="10">
        <v>0</v>
      </c>
      <c r="N219" s="175">
        <v>2530962</v>
      </c>
      <c r="O219" s="175">
        <v>69280</v>
      </c>
      <c r="P219" s="15">
        <v>15503.79</v>
      </c>
      <c r="Q219" s="15">
        <v>0</v>
      </c>
      <c r="R219" s="10">
        <v>303469.08</v>
      </c>
      <c r="S219" s="10">
        <v>319503</v>
      </c>
      <c r="T219" s="10">
        <v>303469</v>
      </c>
      <c r="U219" s="10">
        <v>343930</v>
      </c>
      <c r="V219" s="10">
        <v>306507</v>
      </c>
      <c r="W219" s="10">
        <v>556652.19999999995</v>
      </c>
      <c r="X219" s="15">
        <v>181818</v>
      </c>
      <c r="Y219" s="177">
        <v>201240</v>
      </c>
    </row>
    <row r="220" spans="1:25" x14ac:dyDescent="0.35">
      <c r="A220" s="18">
        <v>3484</v>
      </c>
      <c r="B220" s="19" t="s">
        <v>8</v>
      </c>
      <c r="C220" s="175">
        <v>0</v>
      </c>
      <c r="D220" s="175">
        <v>0</v>
      </c>
      <c r="E220" s="175">
        <v>0</v>
      </c>
      <c r="F220" s="10">
        <v>0</v>
      </c>
      <c r="G220" s="176">
        <v>0</v>
      </c>
      <c r="H220" s="176">
        <v>0</v>
      </c>
      <c r="I220" s="15">
        <v>0</v>
      </c>
      <c r="J220" s="175">
        <v>7710</v>
      </c>
      <c r="K220" s="175">
        <v>17435</v>
      </c>
      <c r="L220" s="175">
        <v>16957</v>
      </c>
      <c r="M220" s="10">
        <v>17287.62</v>
      </c>
      <c r="N220" s="175">
        <v>102396</v>
      </c>
      <c r="O220" s="175">
        <v>2940</v>
      </c>
      <c r="P220" s="15">
        <v>657.93</v>
      </c>
      <c r="Q220" s="15">
        <v>89693.99</v>
      </c>
      <c r="R220" s="10">
        <v>8339.69</v>
      </c>
      <c r="S220" s="10">
        <v>8780</v>
      </c>
      <c r="T220" s="10">
        <v>8340</v>
      </c>
      <c r="U220" s="10">
        <v>9452</v>
      </c>
      <c r="V220" s="10">
        <v>8424</v>
      </c>
      <c r="W220" s="10">
        <v>15296.7</v>
      </c>
      <c r="X220" s="15">
        <v>0</v>
      </c>
      <c r="Y220" s="177">
        <v>7895</v>
      </c>
    </row>
    <row r="221" spans="1:25" x14ac:dyDescent="0.35">
      <c r="A221" s="18">
        <v>3500</v>
      </c>
      <c r="B221" s="19" t="s">
        <v>259</v>
      </c>
      <c r="C221" s="175">
        <v>2792053</v>
      </c>
      <c r="D221" s="175">
        <v>4509365</v>
      </c>
      <c r="E221" s="175">
        <v>4563386</v>
      </c>
      <c r="F221" s="10">
        <v>6388741</v>
      </c>
      <c r="G221" s="176">
        <v>0</v>
      </c>
      <c r="H221" s="176">
        <v>0</v>
      </c>
      <c r="I221" s="15">
        <v>0</v>
      </c>
      <c r="J221" s="175">
        <v>0</v>
      </c>
      <c r="K221" s="175">
        <v>238862</v>
      </c>
      <c r="L221" s="175">
        <v>232318</v>
      </c>
      <c r="M221" s="10">
        <v>236830.78</v>
      </c>
      <c r="N221" s="175">
        <v>1744442</v>
      </c>
      <c r="O221" s="175">
        <v>95375</v>
      </c>
      <c r="P221" s="15">
        <v>21343.439999999999</v>
      </c>
      <c r="Q221" s="15">
        <v>318969.59999999998</v>
      </c>
      <c r="R221" s="10">
        <v>239938.63</v>
      </c>
      <c r="S221" s="10">
        <v>252341</v>
      </c>
      <c r="T221" s="10">
        <v>239678</v>
      </c>
      <c r="U221" s="10">
        <v>271636</v>
      </c>
      <c r="V221" s="10">
        <v>242076</v>
      </c>
      <c r="W221" s="10">
        <v>439642.47</v>
      </c>
      <c r="X221" s="15">
        <v>0</v>
      </c>
      <c r="Y221" s="177">
        <v>158406</v>
      </c>
    </row>
    <row r="222" spans="1:25" x14ac:dyDescent="0.35">
      <c r="A222" s="18">
        <v>3528</v>
      </c>
      <c r="B222" s="19" t="s">
        <v>260</v>
      </c>
      <c r="C222" s="175">
        <v>560344</v>
      </c>
      <c r="D222" s="175">
        <v>1050060</v>
      </c>
      <c r="E222" s="175">
        <v>1006503</v>
      </c>
      <c r="F222" s="10">
        <v>1409104</v>
      </c>
      <c r="G222" s="176">
        <v>0</v>
      </c>
      <c r="H222" s="176">
        <v>0</v>
      </c>
      <c r="I222" s="15">
        <v>0</v>
      </c>
      <c r="J222" s="175">
        <v>0</v>
      </c>
      <c r="K222" s="175">
        <v>0</v>
      </c>
      <c r="L222" s="175">
        <v>0</v>
      </c>
      <c r="M222" s="10">
        <v>0</v>
      </c>
      <c r="N222" s="175">
        <v>595084</v>
      </c>
      <c r="O222" s="175">
        <v>10840</v>
      </c>
      <c r="P222" s="15">
        <v>2425.8200000000002</v>
      </c>
      <c r="Q222" s="15">
        <v>0</v>
      </c>
      <c r="R222" s="10">
        <v>50193.54</v>
      </c>
      <c r="S222" s="10">
        <v>52845</v>
      </c>
      <c r="T222" s="10">
        <v>50193</v>
      </c>
      <c r="U222" s="10">
        <v>56887</v>
      </c>
      <c r="V222" s="10">
        <v>50696</v>
      </c>
      <c r="W222" s="10">
        <v>87335.3</v>
      </c>
      <c r="X222" s="15">
        <v>6313</v>
      </c>
      <c r="Y222" s="177">
        <v>41745</v>
      </c>
    </row>
    <row r="223" spans="1:25" x14ac:dyDescent="0.35">
      <c r="A223" s="18">
        <v>3549</v>
      </c>
      <c r="B223" s="19" t="s">
        <v>261</v>
      </c>
      <c r="C223" s="175">
        <v>2890690</v>
      </c>
      <c r="D223" s="175">
        <v>5470605</v>
      </c>
      <c r="E223" s="175">
        <v>5225809</v>
      </c>
      <c r="F223" s="10">
        <v>7316133</v>
      </c>
      <c r="G223" s="176">
        <v>0</v>
      </c>
      <c r="H223" s="176">
        <v>0</v>
      </c>
      <c r="I223" s="15">
        <v>0</v>
      </c>
      <c r="J223" s="175">
        <v>0</v>
      </c>
      <c r="K223" s="175">
        <v>98509</v>
      </c>
      <c r="L223" s="175">
        <v>95811</v>
      </c>
      <c r="M223" s="10">
        <v>97669.85</v>
      </c>
      <c r="N223" s="175">
        <v>5409180</v>
      </c>
      <c r="O223" s="175">
        <v>101940</v>
      </c>
      <c r="P223" s="15">
        <v>22812.59</v>
      </c>
      <c r="Q223" s="15">
        <v>0</v>
      </c>
      <c r="R223" s="10">
        <v>719834.99</v>
      </c>
      <c r="S223" s="10">
        <v>757273</v>
      </c>
      <c r="T223" s="10">
        <v>719538</v>
      </c>
      <c r="U223" s="10">
        <v>815477</v>
      </c>
      <c r="V223" s="10">
        <v>726735</v>
      </c>
      <c r="W223" s="10">
        <v>1319852.3799999999</v>
      </c>
      <c r="X223" s="15">
        <v>223290</v>
      </c>
      <c r="Y223" s="177">
        <v>419223</v>
      </c>
    </row>
    <row r="224" spans="1:25" x14ac:dyDescent="0.35">
      <c r="A224" s="18">
        <v>3612</v>
      </c>
      <c r="B224" s="19" t="s">
        <v>262</v>
      </c>
      <c r="C224" s="175">
        <v>3598085</v>
      </c>
      <c r="D224" s="175">
        <v>5935215</v>
      </c>
      <c r="E224" s="175">
        <v>5958313</v>
      </c>
      <c r="F224" s="10">
        <v>8341638</v>
      </c>
      <c r="G224" s="176">
        <v>0</v>
      </c>
      <c r="H224" s="176">
        <v>0</v>
      </c>
      <c r="I224" s="15">
        <v>0</v>
      </c>
      <c r="J224" s="175">
        <v>0</v>
      </c>
      <c r="K224" s="175">
        <v>0</v>
      </c>
      <c r="L224" s="175">
        <v>0</v>
      </c>
      <c r="M224" s="10">
        <v>0</v>
      </c>
      <c r="N224" s="175">
        <v>2545802</v>
      </c>
      <c r="O224" s="175">
        <v>54150</v>
      </c>
      <c r="P224" s="15">
        <v>12117.93</v>
      </c>
      <c r="Q224" s="15">
        <v>0</v>
      </c>
      <c r="R224" s="10">
        <v>256894.89</v>
      </c>
      <c r="S224" s="10">
        <v>270467</v>
      </c>
      <c r="T224" s="10">
        <v>256894</v>
      </c>
      <c r="U224" s="10">
        <v>291150</v>
      </c>
      <c r="V224" s="10">
        <v>259462</v>
      </c>
      <c r="W224" s="10">
        <v>471222.85</v>
      </c>
      <c r="X224" s="15">
        <v>75669</v>
      </c>
      <c r="Y224" s="177">
        <v>222339</v>
      </c>
    </row>
    <row r="225" spans="1:25" x14ac:dyDescent="0.35">
      <c r="A225" s="18">
        <v>3619</v>
      </c>
      <c r="B225" s="19" t="s">
        <v>263</v>
      </c>
      <c r="C225" s="175">
        <v>79403595</v>
      </c>
      <c r="D225" s="175">
        <v>134712588</v>
      </c>
      <c r="E225" s="175">
        <v>133822614</v>
      </c>
      <c r="F225" s="10">
        <v>187351660.59999999</v>
      </c>
      <c r="G225" s="176">
        <v>0</v>
      </c>
      <c r="H225" s="176">
        <v>0</v>
      </c>
      <c r="I225" s="15">
        <v>0</v>
      </c>
      <c r="J225" s="175">
        <v>3929164</v>
      </c>
      <c r="K225" s="175">
        <v>8052426</v>
      </c>
      <c r="L225" s="175">
        <v>7477636</v>
      </c>
      <c r="M225" s="10">
        <v>7805869.96</v>
      </c>
      <c r="N225" s="175">
        <v>51638006</v>
      </c>
      <c r="O225" s="175">
        <v>1860645</v>
      </c>
      <c r="P225" s="15">
        <v>416383.48</v>
      </c>
      <c r="Q225" s="15">
        <v>0</v>
      </c>
      <c r="R225" s="10">
        <v>8499134</v>
      </c>
      <c r="S225" s="10">
        <v>9446743</v>
      </c>
      <c r="T225" s="10">
        <v>8972938</v>
      </c>
      <c r="U225" s="10">
        <v>10200293</v>
      </c>
      <c r="V225" s="10">
        <v>7054623</v>
      </c>
      <c r="W225" s="10">
        <v>15754002.34</v>
      </c>
      <c r="X225" s="15">
        <v>0</v>
      </c>
      <c r="Y225" s="177">
        <v>6802088</v>
      </c>
    </row>
    <row r="226" spans="1:25" x14ac:dyDescent="0.35">
      <c r="A226" s="18">
        <v>3633</v>
      </c>
      <c r="B226" s="19" t="s">
        <v>264</v>
      </c>
      <c r="C226" s="175">
        <v>799376</v>
      </c>
      <c r="D226" s="175">
        <v>1490259</v>
      </c>
      <c r="E226" s="175">
        <v>1431022</v>
      </c>
      <c r="F226" s="10">
        <v>2003431</v>
      </c>
      <c r="G226" s="176">
        <v>0</v>
      </c>
      <c r="H226" s="176">
        <v>0</v>
      </c>
      <c r="I226" s="15">
        <v>0</v>
      </c>
      <c r="J226" s="175">
        <v>0</v>
      </c>
      <c r="K226" s="175">
        <v>0</v>
      </c>
      <c r="L226" s="175">
        <v>0</v>
      </c>
      <c r="M226" s="10">
        <v>0</v>
      </c>
      <c r="N226" s="175">
        <v>526820</v>
      </c>
      <c r="O226" s="175">
        <v>18300</v>
      </c>
      <c r="P226" s="15">
        <v>4095.26</v>
      </c>
      <c r="Q226" s="15">
        <v>1444.36</v>
      </c>
      <c r="R226" s="10">
        <v>73073.55</v>
      </c>
      <c r="S226" s="10">
        <v>76934</v>
      </c>
      <c r="T226" s="10">
        <v>73074</v>
      </c>
      <c r="U226" s="10">
        <v>82817</v>
      </c>
      <c r="V226" s="10">
        <v>73803</v>
      </c>
      <c r="W226" s="10">
        <v>134039.4</v>
      </c>
      <c r="X226" s="15">
        <v>45085</v>
      </c>
      <c r="Y226" s="177">
        <v>41972</v>
      </c>
    </row>
    <row r="227" spans="1:25" x14ac:dyDescent="0.35">
      <c r="A227" s="18">
        <v>3640</v>
      </c>
      <c r="B227" s="19" t="s">
        <v>265</v>
      </c>
      <c r="C227" s="175">
        <v>0</v>
      </c>
      <c r="D227" s="175">
        <v>0</v>
      </c>
      <c r="E227" s="175">
        <v>0</v>
      </c>
      <c r="F227" s="10">
        <v>0</v>
      </c>
      <c r="G227" s="176">
        <v>404</v>
      </c>
      <c r="H227" s="176">
        <v>253</v>
      </c>
      <c r="I227" s="15">
        <v>353</v>
      </c>
      <c r="J227" s="175">
        <v>0</v>
      </c>
      <c r="K227" s="175">
        <v>67125</v>
      </c>
      <c r="L227" s="175">
        <v>65287</v>
      </c>
      <c r="M227" s="10">
        <v>66554.53</v>
      </c>
      <c r="N227" s="175">
        <v>420714</v>
      </c>
      <c r="O227" s="175">
        <v>44690</v>
      </c>
      <c r="P227" s="15">
        <v>10000.93</v>
      </c>
      <c r="Q227" s="15">
        <v>115130.01</v>
      </c>
      <c r="R227" s="10">
        <v>55926.74</v>
      </c>
      <c r="S227" s="10">
        <v>58881</v>
      </c>
      <c r="T227" s="10">
        <v>55927</v>
      </c>
      <c r="U227" s="10">
        <v>63384</v>
      </c>
      <c r="V227" s="10">
        <v>56486</v>
      </c>
      <c r="W227" s="10">
        <v>102587.01</v>
      </c>
      <c r="X227" s="15">
        <v>28189</v>
      </c>
      <c r="Y227" s="177">
        <v>28405</v>
      </c>
    </row>
    <row r="228" spans="1:25" x14ac:dyDescent="0.35">
      <c r="A228" s="18">
        <v>3661</v>
      </c>
      <c r="B228" s="19" t="s">
        <v>266</v>
      </c>
      <c r="C228" s="175">
        <v>849956</v>
      </c>
      <c r="D228" s="175">
        <v>1582219</v>
      </c>
      <c r="E228" s="175">
        <v>1520109</v>
      </c>
      <c r="F228" s="10">
        <v>2128153</v>
      </c>
      <c r="G228" s="176">
        <v>0</v>
      </c>
      <c r="H228" s="176">
        <v>0</v>
      </c>
      <c r="I228" s="15">
        <v>0</v>
      </c>
      <c r="J228" s="175">
        <v>0</v>
      </c>
      <c r="K228" s="175">
        <v>0</v>
      </c>
      <c r="L228" s="175">
        <v>0</v>
      </c>
      <c r="M228" s="10">
        <v>0</v>
      </c>
      <c r="N228" s="175">
        <v>604730</v>
      </c>
      <c r="O228" s="175">
        <v>27600</v>
      </c>
      <c r="P228" s="15">
        <v>6176.45</v>
      </c>
      <c r="Q228" s="15">
        <v>1171.49</v>
      </c>
      <c r="R228" s="10">
        <v>52771.43</v>
      </c>
      <c r="S228" s="10">
        <v>55560</v>
      </c>
      <c r="T228" s="10">
        <v>52771</v>
      </c>
      <c r="U228" s="10">
        <v>59808</v>
      </c>
      <c r="V228" s="10">
        <v>53299</v>
      </c>
      <c r="W228" s="10">
        <v>96799.12</v>
      </c>
      <c r="X228" s="15">
        <v>2675</v>
      </c>
      <c r="Y228" s="177">
        <v>48506</v>
      </c>
    </row>
    <row r="229" spans="1:25" x14ac:dyDescent="0.35">
      <c r="A229" s="18">
        <v>3668</v>
      </c>
      <c r="B229" s="19" t="s">
        <v>267</v>
      </c>
      <c r="C229" s="175">
        <v>1034422</v>
      </c>
      <c r="D229" s="175">
        <v>1966849</v>
      </c>
      <c r="E229" s="175">
        <v>1875794</v>
      </c>
      <c r="F229" s="10">
        <v>2626112</v>
      </c>
      <c r="G229" s="176">
        <v>0</v>
      </c>
      <c r="H229" s="176">
        <v>0</v>
      </c>
      <c r="I229" s="15">
        <v>0</v>
      </c>
      <c r="J229" s="175">
        <v>0</v>
      </c>
      <c r="K229" s="175">
        <v>76715</v>
      </c>
      <c r="L229" s="175">
        <v>102127</v>
      </c>
      <c r="M229" s="10">
        <v>89892.02</v>
      </c>
      <c r="N229" s="175">
        <v>670768</v>
      </c>
      <c r="O229" s="175">
        <v>38840</v>
      </c>
      <c r="P229" s="15">
        <v>8691.7900000000009</v>
      </c>
      <c r="Q229" s="15">
        <v>144538.54999999999</v>
      </c>
      <c r="R229" s="10">
        <v>57572.62</v>
      </c>
      <c r="S229" s="10">
        <v>60615</v>
      </c>
      <c r="T229" s="10">
        <v>57573</v>
      </c>
      <c r="U229" s="10">
        <v>65247</v>
      </c>
      <c r="V229" s="10">
        <v>58148</v>
      </c>
      <c r="W229" s="10">
        <v>105605.95</v>
      </c>
      <c r="X229" s="15">
        <v>30089</v>
      </c>
      <c r="Y229" s="177">
        <v>49142</v>
      </c>
    </row>
    <row r="230" spans="1:25" x14ac:dyDescent="0.35">
      <c r="A230" s="18">
        <v>3675</v>
      </c>
      <c r="B230" s="19" t="s">
        <v>268</v>
      </c>
      <c r="C230" s="175">
        <v>2373178</v>
      </c>
      <c r="D230" s="175">
        <v>4464864</v>
      </c>
      <c r="E230" s="175">
        <v>4273776</v>
      </c>
      <c r="F230" s="10">
        <v>5983286</v>
      </c>
      <c r="G230" s="176">
        <v>0</v>
      </c>
      <c r="H230" s="176">
        <v>0</v>
      </c>
      <c r="I230" s="15">
        <v>0</v>
      </c>
      <c r="J230" s="175">
        <v>0</v>
      </c>
      <c r="K230" s="175">
        <v>0</v>
      </c>
      <c r="L230" s="175">
        <v>0</v>
      </c>
      <c r="M230" s="10">
        <v>0</v>
      </c>
      <c r="N230" s="175">
        <v>2316524</v>
      </c>
      <c r="O230" s="175">
        <v>65300</v>
      </c>
      <c r="P230" s="15">
        <v>14613.12</v>
      </c>
      <c r="Q230" s="15">
        <v>0</v>
      </c>
      <c r="R230" s="10">
        <v>270886</v>
      </c>
      <c r="S230" s="10">
        <v>301096</v>
      </c>
      <c r="T230" s="10">
        <v>285992</v>
      </c>
      <c r="U230" s="10">
        <v>319508</v>
      </c>
      <c r="V230" s="10">
        <v>287723</v>
      </c>
      <c r="W230" s="10">
        <v>522547.86</v>
      </c>
      <c r="X230" s="15">
        <v>0</v>
      </c>
      <c r="Y230" s="177">
        <v>193798</v>
      </c>
    </row>
    <row r="231" spans="1:25" x14ac:dyDescent="0.35">
      <c r="A231" s="18">
        <v>3682</v>
      </c>
      <c r="B231" s="19" t="s">
        <v>269</v>
      </c>
      <c r="C231" s="175">
        <v>2450321</v>
      </c>
      <c r="D231" s="175">
        <v>4481099</v>
      </c>
      <c r="E231" s="175">
        <v>4332138</v>
      </c>
      <c r="F231" s="10">
        <v>6064992</v>
      </c>
      <c r="G231" s="176">
        <v>0</v>
      </c>
      <c r="H231" s="176">
        <v>0</v>
      </c>
      <c r="I231" s="15">
        <v>0</v>
      </c>
      <c r="J231" s="175">
        <v>0</v>
      </c>
      <c r="K231" s="175">
        <v>0</v>
      </c>
      <c r="L231" s="175">
        <v>0</v>
      </c>
      <c r="M231" s="10">
        <v>0</v>
      </c>
      <c r="N231" s="175">
        <v>1691018</v>
      </c>
      <c r="O231" s="175">
        <v>30990</v>
      </c>
      <c r="P231" s="15">
        <v>6935.08</v>
      </c>
      <c r="Q231" s="15">
        <v>0</v>
      </c>
      <c r="R231" s="10">
        <v>243964</v>
      </c>
      <c r="S231" s="10">
        <v>271180</v>
      </c>
      <c r="T231" s="10">
        <v>257573</v>
      </c>
      <c r="U231" s="10">
        <v>291915</v>
      </c>
      <c r="V231" s="10">
        <v>260147</v>
      </c>
      <c r="W231" s="10">
        <v>472466.83</v>
      </c>
      <c r="X231" s="15">
        <v>32263</v>
      </c>
      <c r="Y231" s="177">
        <v>129275</v>
      </c>
    </row>
    <row r="232" spans="1:25" x14ac:dyDescent="0.35">
      <c r="A232" s="18">
        <v>3689</v>
      </c>
      <c r="B232" s="19" t="s">
        <v>270</v>
      </c>
      <c r="C232" s="175">
        <v>426606</v>
      </c>
      <c r="D232" s="175">
        <v>683818</v>
      </c>
      <c r="E232" s="175">
        <v>694015</v>
      </c>
      <c r="F232" s="10">
        <v>971620</v>
      </c>
      <c r="G232" s="176">
        <v>0</v>
      </c>
      <c r="H232" s="176">
        <v>0</v>
      </c>
      <c r="I232" s="15">
        <v>0</v>
      </c>
      <c r="J232" s="175">
        <v>37638</v>
      </c>
      <c r="K232" s="175">
        <v>51434</v>
      </c>
      <c r="L232" s="175">
        <v>50024</v>
      </c>
      <c r="M232" s="10">
        <v>50996.88</v>
      </c>
      <c r="N232" s="175">
        <v>510496</v>
      </c>
      <c r="O232" s="175">
        <v>23685</v>
      </c>
      <c r="P232" s="15">
        <v>5300.33</v>
      </c>
      <c r="Q232" s="15">
        <v>136530.20000000001</v>
      </c>
      <c r="R232" s="10">
        <v>59698</v>
      </c>
      <c r="S232" s="10">
        <v>66358</v>
      </c>
      <c r="T232" s="10">
        <v>63028</v>
      </c>
      <c r="U232" s="10">
        <v>71432</v>
      </c>
      <c r="V232" s="10">
        <v>63658</v>
      </c>
      <c r="W232" s="10">
        <v>115613.75999999999</v>
      </c>
      <c r="X232" s="15">
        <v>34655</v>
      </c>
      <c r="Y232" s="177">
        <v>47281</v>
      </c>
    </row>
    <row r="233" spans="1:25" x14ac:dyDescent="0.35">
      <c r="A233" s="18">
        <v>3696</v>
      </c>
      <c r="B233" s="19" t="s">
        <v>271</v>
      </c>
      <c r="C233" s="175">
        <v>350375</v>
      </c>
      <c r="D233" s="175">
        <v>516245</v>
      </c>
      <c r="E233" s="175">
        <v>541637</v>
      </c>
      <c r="F233" s="10">
        <v>758292</v>
      </c>
      <c r="G233" s="176">
        <v>0</v>
      </c>
      <c r="H233" s="176">
        <v>0</v>
      </c>
      <c r="I233" s="15">
        <v>0</v>
      </c>
      <c r="J233" s="175">
        <v>0</v>
      </c>
      <c r="K233" s="175">
        <v>0</v>
      </c>
      <c r="L233" s="175">
        <v>0</v>
      </c>
      <c r="M233" s="10">
        <v>0</v>
      </c>
      <c r="N233" s="175">
        <v>250054</v>
      </c>
      <c r="O233" s="175">
        <v>11105</v>
      </c>
      <c r="P233" s="15">
        <v>2485.13</v>
      </c>
      <c r="Q233" s="15">
        <v>0</v>
      </c>
      <c r="R233" s="10">
        <v>18772</v>
      </c>
      <c r="S233" s="10">
        <v>20866</v>
      </c>
      <c r="T233" s="10">
        <v>19819</v>
      </c>
      <c r="U233" s="10">
        <v>22460</v>
      </c>
      <c r="V233" s="10">
        <v>20018</v>
      </c>
      <c r="W233" s="10">
        <v>36354.29</v>
      </c>
      <c r="X233" s="15">
        <v>0</v>
      </c>
      <c r="Y233" s="177">
        <v>17197</v>
      </c>
    </row>
    <row r="234" spans="1:25" x14ac:dyDescent="0.35">
      <c r="A234" s="18">
        <v>3787</v>
      </c>
      <c r="B234" s="19" t="s">
        <v>272</v>
      </c>
      <c r="C234" s="175">
        <v>2051825</v>
      </c>
      <c r="D234" s="175">
        <v>3618785</v>
      </c>
      <c r="E234" s="175">
        <v>3544132</v>
      </c>
      <c r="F234" s="10">
        <v>4961784</v>
      </c>
      <c r="G234" s="176">
        <v>0</v>
      </c>
      <c r="H234" s="176">
        <v>0</v>
      </c>
      <c r="I234" s="15">
        <v>0</v>
      </c>
      <c r="J234" s="175">
        <v>0</v>
      </c>
      <c r="K234" s="175">
        <v>0</v>
      </c>
      <c r="L234" s="175">
        <v>0</v>
      </c>
      <c r="M234" s="10">
        <v>0</v>
      </c>
      <c r="N234" s="175">
        <v>1456546</v>
      </c>
      <c r="O234" s="175">
        <v>75520</v>
      </c>
      <c r="P234" s="15">
        <v>16900.2</v>
      </c>
      <c r="Q234" s="15">
        <v>0</v>
      </c>
      <c r="R234" s="10">
        <v>0</v>
      </c>
      <c r="S234" s="10">
        <v>364955</v>
      </c>
      <c r="T234" s="10">
        <v>182477</v>
      </c>
      <c r="U234" s="10">
        <v>206808</v>
      </c>
      <c r="V234" s="10">
        <v>184300</v>
      </c>
      <c r="W234" s="10">
        <v>334719.5</v>
      </c>
      <c r="X234" s="15">
        <v>22866</v>
      </c>
      <c r="Y234" s="177">
        <v>104590</v>
      </c>
    </row>
    <row r="235" spans="1:25" x14ac:dyDescent="0.35">
      <c r="A235" s="18">
        <v>3794</v>
      </c>
      <c r="B235" s="19" t="s">
        <v>273</v>
      </c>
      <c r="C235" s="175">
        <v>2200470</v>
      </c>
      <c r="D235" s="175">
        <v>3648337</v>
      </c>
      <c r="E235" s="175">
        <v>3655504</v>
      </c>
      <c r="F235" s="10">
        <v>5117706</v>
      </c>
      <c r="G235" s="176">
        <v>0</v>
      </c>
      <c r="H235" s="176">
        <v>0</v>
      </c>
      <c r="I235" s="15">
        <v>0</v>
      </c>
      <c r="J235" s="175">
        <v>0</v>
      </c>
      <c r="K235" s="175">
        <v>0</v>
      </c>
      <c r="L235" s="175">
        <v>0</v>
      </c>
      <c r="M235" s="10">
        <v>0</v>
      </c>
      <c r="N235" s="175">
        <v>1708084</v>
      </c>
      <c r="O235" s="175">
        <v>42235</v>
      </c>
      <c r="P235" s="15">
        <v>9451.5400000000009</v>
      </c>
      <c r="Q235" s="15">
        <v>0</v>
      </c>
      <c r="R235" s="10">
        <v>163938.31</v>
      </c>
      <c r="S235" s="10">
        <v>172600</v>
      </c>
      <c r="T235" s="10">
        <v>163938</v>
      </c>
      <c r="U235" s="10">
        <v>185797</v>
      </c>
      <c r="V235" s="10">
        <v>165578</v>
      </c>
      <c r="W235" s="10">
        <v>300712.15999999997</v>
      </c>
      <c r="X235" s="15">
        <v>0</v>
      </c>
      <c r="Y235" s="177">
        <v>138576</v>
      </c>
    </row>
    <row r="236" spans="1:25" x14ac:dyDescent="0.35">
      <c r="A236" s="18">
        <v>3822</v>
      </c>
      <c r="B236" s="19" t="s">
        <v>274</v>
      </c>
      <c r="C236" s="175">
        <v>3632036</v>
      </c>
      <c r="D236" s="175">
        <v>7130369</v>
      </c>
      <c r="E236" s="175">
        <v>6726503</v>
      </c>
      <c r="F236" s="10">
        <v>9417104</v>
      </c>
      <c r="G236" s="176">
        <v>0</v>
      </c>
      <c r="H236" s="176">
        <v>0</v>
      </c>
      <c r="I236" s="15">
        <v>0</v>
      </c>
      <c r="J236" s="175">
        <v>0</v>
      </c>
      <c r="K236" s="175">
        <v>0</v>
      </c>
      <c r="L236" s="175">
        <v>0</v>
      </c>
      <c r="M236" s="10">
        <v>0</v>
      </c>
      <c r="N236" s="175">
        <v>3451042</v>
      </c>
      <c r="O236" s="175">
        <v>155515</v>
      </c>
      <c r="P236" s="15">
        <v>34801.839999999997</v>
      </c>
      <c r="Q236" s="15">
        <v>0</v>
      </c>
      <c r="R236" s="10">
        <v>376657.46</v>
      </c>
      <c r="S236" s="10">
        <v>396294</v>
      </c>
      <c r="T236" s="10">
        <v>376526</v>
      </c>
      <c r="U236" s="10">
        <v>426729</v>
      </c>
      <c r="V236" s="10">
        <v>380291</v>
      </c>
      <c r="W236" s="10">
        <v>690663.59</v>
      </c>
      <c r="X236" s="15">
        <v>0</v>
      </c>
      <c r="Y236" s="177">
        <v>268350</v>
      </c>
    </row>
    <row r="237" spans="1:25" x14ac:dyDescent="0.35">
      <c r="A237" s="18">
        <v>3857</v>
      </c>
      <c r="B237" s="19" t="s">
        <v>275</v>
      </c>
      <c r="C237" s="175">
        <v>4070410</v>
      </c>
      <c r="D237" s="175">
        <v>6883261</v>
      </c>
      <c r="E237" s="175">
        <v>6846044</v>
      </c>
      <c r="F237" s="10">
        <v>9584462</v>
      </c>
      <c r="G237" s="176">
        <v>0</v>
      </c>
      <c r="H237" s="176">
        <v>0</v>
      </c>
      <c r="I237" s="15">
        <v>0</v>
      </c>
      <c r="J237" s="175">
        <v>0</v>
      </c>
      <c r="K237" s="175">
        <v>0</v>
      </c>
      <c r="L237" s="175">
        <v>0</v>
      </c>
      <c r="M237" s="10">
        <v>0</v>
      </c>
      <c r="N237" s="175">
        <v>3553438</v>
      </c>
      <c r="O237" s="175">
        <v>150675</v>
      </c>
      <c r="P237" s="15">
        <v>33718.720000000001</v>
      </c>
      <c r="Q237" s="15">
        <v>0</v>
      </c>
      <c r="R237" s="10">
        <v>294462</v>
      </c>
      <c r="S237" s="10">
        <v>326408</v>
      </c>
      <c r="T237" s="10">
        <v>310436</v>
      </c>
      <c r="U237" s="10">
        <v>351826</v>
      </c>
      <c r="V237" s="10">
        <v>313539</v>
      </c>
      <c r="W237" s="10">
        <v>569433.94999999995</v>
      </c>
      <c r="X237" s="15">
        <v>0</v>
      </c>
      <c r="Y237" s="177">
        <v>331740</v>
      </c>
    </row>
    <row r="238" spans="1:25" x14ac:dyDescent="0.35">
      <c r="A238" s="18">
        <v>3871</v>
      </c>
      <c r="B238" s="19" t="s">
        <v>276</v>
      </c>
      <c r="C238" s="175">
        <v>542204</v>
      </c>
      <c r="D238" s="175">
        <v>859020</v>
      </c>
      <c r="E238" s="175">
        <v>875765</v>
      </c>
      <c r="F238" s="10">
        <v>1226072</v>
      </c>
      <c r="G238" s="176">
        <v>0</v>
      </c>
      <c r="H238" s="176">
        <v>0</v>
      </c>
      <c r="I238" s="15">
        <v>0</v>
      </c>
      <c r="J238" s="175">
        <v>38387</v>
      </c>
      <c r="K238" s="175">
        <v>80202</v>
      </c>
      <c r="L238" s="175">
        <v>78004</v>
      </c>
      <c r="M238" s="10">
        <v>79520.25</v>
      </c>
      <c r="N238" s="175">
        <v>519400</v>
      </c>
      <c r="O238" s="175">
        <v>29360</v>
      </c>
      <c r="P238" s="15">
        <v>6570.31</v>
      </c>
      <c r="Q238" s="15">
        <v>3263.72</v>
      </c>
      <c r="R238" s="10">
        <v>40848.519999999997</v>
      </c>
      <c r="S238" s="10">
        <v>42863</v>
      </c>
      <c r="T238" s="10">
        <v>40776</v>
      </c>
      <c r="U238" s="10">
        <v>46213</v>
      </c>
      <c r="V238" s="10">
        <v>41184</v>
      </c>
      <c r="W238" s="10">
        <v>74795.55</v>
      </c>
      <c r="X238" s="15">
        <v>4874</v>
      </c>
      <c r="Y238" s="177">
        <v>41428</v>
      </c>
    </row>
    <row r="239" spans="1:25" x14ac:dyDescent="0.35">
      <c r="A239" s="18">
        <v>3892</v>
      </c>
      <c r="B239" s="19" t="s">
        <v>277</v>
      </c>
      <c r="C239" s="175">
        <v>6180689</v>
      </c>
      <c r="D239" s="175">
        <v>12042547</v>
      </c>
      <c r="E239" s="175">
        <v>11389523</v>
      </c>
      <c r="F239" s="10">
        <v>15945332</v>
      </c>
      <c r="G239" s="176">
        <v>0</v>
      </c>
      <c r="H239" s="176">
        <v>0</v>
      </c>
      <c r="I239" s="15">
        <v>0</v>
      </c>
      <c r="J239" s="175">
        <v>0</v>
      </c>
      <c r="K239" s="175">
        <v>0</v>
      </c>
      <c r="L239" s="175">
        <v>0</v>
      </c>
      <c r="M239" s="10">
        <v>0</v>
      </c>
      <c r="N239" s="175">
        <v>5025566</v>
      </c>
      <c r="O239" s="175">
        <v>84690</v>
      </c>
      <c r="P239" s="15">
        <v>18952.3</v>
      </c>
      <c r="Q239" s="15">
        <v>0</v>
      </c>
      <c r="R239" s="10">
        <v>266818.07</v>
      </c>
      <c r="S239" s="10">
        <v>658354</v>
      </c>
      <c r="T239" s="10">
        <v>455532</v>
      </c>
      <c r="U239" s="10">
        <v>516270</v>
      </c>
      <c r="V239" s="10">
        <v>460088</v>
      </c>
      <c r="W239" s="10">
        <v>835585.78</v>
      </c>
      <c r="X239" s="15">
        <v>3763</v>
      </c>
      <c r="Y239" s="177">
        <v>483021</v>
      </c>
    </row>
    <row r="240" spans="1:25" x14ac:dyDescent="0.35">
      <c r="A240" s="18">
        <v>3899</v>
      </c>
      <c r="B240" s="19" t="s">
        <v>278</v>
      </c>
      <c r="C240" s="175">
        <v>783271</v>
      </c>
      <c r="D240" s="175">
        <v>1599779</v>
      </c>
      <c r="E240" s="175">
        <v>1489406</v>
      </c>
      <c r="F240" s="10">
        <v>2085168</v>
      </c>
      <c r="G240" s="176">
        <v>0</v>
      </c>
      <c r="H240" s="176">
        <v>0</v>
      </c>
      <c r="I240" s="15">
        <v>0</v>
      </c>
      <c r="J240" s="175">
        <v>0</v>
      </c>
      <c r="K240" s="175">
        <v>106354</v>
      </c>
      <c r="L240" s="175">
        <v>103442</v>
      </c>
      <c r="M240" s="10">
        <v>105449.68</v>
      </c>
      <c r="N240" s="175">
        <v>638120</v>
      </c>
      <c r="O240" s="175">
        <v>28175</v>
      </c>
      <c r="P240" s="15">
        <v>6305.13</v>
      </c>
      <c r="Q240" s="15">
        <v>89276.3</v>
      </c>
      <c r="R240" s="10">
        <v>2295</v>
      </c>
      <c r="S240" s="10">
        <v>2552</v>
      </c>
      <c r="T240" s="10">
        <v>2423</v>
      </c>
      <c r="U240" s="10">
        <v>2746</v>
      </c>
      <c r="V240" s="10">
        <v>2448</v>
      </c>
      <c r="W240" s="10">
        <v>4444.91</v>
      </c>
      <c r="X240" s="15">
        <v>11479</v>
      </c>
      <c r="Y240" s="177">
        <v>55222</v>
      </c>
    </row>
    <row r="241" spans="1:25" x14ac:dyDescent="0.35">
      <c r="A241" s="18">
        <v>3906</v>
      </c>
      <c r="B241" s="19" t="s">
        <v>279</v>
      </c>
      <c r="C241" s="175">
        <v>359641</v>
      </c>
      <c r="D241" s="175">
        <v>763657</v>
      </c>
      <c r="E241" s="175">
        <v>702061</v>
      </c>
      <c r="F241" s="10">
        <v>982885</v>
      </c>
      <c r="G241" s="176">
        <v>0</v>
      </c>
      <c r="H241" s="176">
        <v>0</v>
      </c>
      <c r="I241" s="15">
        <v>0</v>
      </c>
      <c r="J241" s="175">
        <v>58625</v>
      </c>
      <c r="K241" s="175">
        <v>150814</v>
      </c>
      <c r="L241" s="175">
        <v>146684</v>
      </c>
      <c r="M241" s="10">
        <v>149530.70000000001</v>
      </c>
      <c r="N241" s="175">
        <v>774648</v>
      </c>
      <c r="O241" s="175">
        <v>61905</v>
      </c>
      <c r="P241" s="15">
        <v>13853.38</v>
      </c>
      <c r="Q241" s="15">
        <v>217232.86</v>
      </c>
      <c r="R241" s="10">
        <v>86929.83</v>
      </c>
      <c r="S241" s="10">
        <v>91523</v>
      </c>
      <c r="T241" s="10">
        <v>86929</v>
      </c>
      <c r="U241" s="10">
        <v>98522</v>
      </c>
      <c r="V241" s="10">
        <v>87799</v>
      </c>
      <c r="W241" s="10">
        <v>159453.9</v>
      </c>
      <c r="X241" s="15">
        <v>8099</v>
      </c>
      <c r="Y241" s="177">
        <v>65658</v>
      </c>
    </row>
    <row r="242" spans="1:25" x14ac:dyDescent="0.35">
      <c r="A242" s="18">
        <v>3920</v>
      </c>
      <c r="B242" s="19" t="s">
        <v>280</v>
      </c>
      <c r="C242" s="175">
        <v>64943</v>
      </c>
      <c r="D242" s="175">
        <v>223657</v>
      </c>
      <c r="E242" s="175">
        <v>180375</v>
      </c>
      <c r="F242" s="10">
        <v>252526</v>
      </c>
      <c r="G242" s="176">
        <v>0</v>
      </c>
      <c r="H242" s="176">
        <v>0</v>
      </c>
      <c r="I242" s="15">
        <v>0</v>
      </c>
      <c r="J242" s="175">
        <v>14884</v>
      </c>
      <c r="K242" s="175">
        <v>33999</v>
      </c>
      <c r="L242" s="175">
        <v>33067</v>
      </c>
      <c r="M242" s="10">
        <v>33709.26</v>
      </c>
      <c r="N242" s="175">
        <v>211470</v>
      </c>
      <c r="O242" s="175">
        <v>10940</v>
      </c>
      <c r="P242" s="15">
        <v>2448.1999999999998</v>
      </c>
      <c r="Q242" s="15">
        <v>5221.71</v>
      </c>
      <c r="R242" s="10">
        <v>19375</v>
      </c>
      <c r="S242" s="10">
        <v>21537</v>
      </c>
      <c r="T242" s="10">
        <v>20455</v>
      </c>
      <c r="U242" s="10">
        <v>23184</v>
      </c>
      <c r="V242" s="10">
        <v>20660</v>
      </c>
      <c r="W242" s="10">
        <v>37522.269999999997</v>
      </c>
      <c r="X242" s="15">
        <v>0</v>
      </c>
      <c r="Y242" s="177">
        <v>20011</v>
      </c>
    </row>
    <row r="243" spans="1:25" x14ac:dyDescent="0.35">
      <c r="A243" s="18">
        <v>3925</v>
      </c>
      <c r="B243" s="19" t="s">
        <v>281</v>
      </c>
      <c r="C243" s="175">
        <v>1674865</v>
      </c>
      <c r="D243" s="175">
        <v>1066816</v>
      </c>
      <c r="E243" s="175">
        <v>1713551</v>
      </c>
      <c r="F243" s="10">
        <v>2398970</v>
      </c>
      <c r="G243" s="176">
        <v>991476</v>
      </c>
      <c r="H243" s="176">
        <v>619672</v>
      </c>
      <c r="I243" s="15">
        <v>867541</v>
      </c>
      <c r="J243" s="175">
        <v>0</v>
      </c>
      <c r="K243" s="175">
        <v>0</v>
      </c>
      <c r="L243" s="175">
        <v>0</v>
      </c>
      <c r="M243" s="10">
        <v>0</v>
      </c>
      <c r="N243" s="175">
        <v>3196536</v>
      </c>
      <c r="O243" s="175">
        <v>74055</v>
      </c>
      <c r="P243" s="15">
        <v>16572.36</v>
      </c>
      <c r="Q243" s="15">
        <v>0</v>
      </c>
      <c r="R243" s="10">
        <v>320821.09999999998</v>
      </c>
      <c r="S243" s="10">
        <v>337771</v>
      </c>
      <c r="T243" s="10">
        <v>320820</v>
      </c>
      <c r="U243" s="10">
        <v>363597</v>
      </c>
      <c r="V243" s="10">
        <v>324031</v>
      </c>
      <c r="W243" s="10">
        <v>588483.57999999996</v>
      </c>
      <c r="X243" s="15">
        <v>159725</v>
      </c>
      <c r="Y243" s="177">
        <v>250200</v>
      </c>
    </row>
    <row r="244" spans="1:25" x14ac:dyDescent="0.35">
      <c r="A244" s="18">
        <v>3934</v>
      </c>
      <c r="B244" s="19" t="s">
        <v>282</v>
      </c>
      <c r="C244" s="175">
        <v>1002797</v>
      </c>
      <c r="D244" s="175">
        <v>1585947</v>
      </c>
      <c r="E244" s="175">
        <v>1617965</v>
      </c>
      <c r="F244" s="10">
        <v>2265152</v>
      </c>
      <c r="G244" s="176">
        <v>0</v>
      </c>
      <c r="H244" s="176">
        <v>0</v>
      </c>
      <c r="I244" s="15">
        <v>0</v>
      </c>
      <c r="J244" s="175">
        <v>0</v>
      </c>
      <c r="K244" s="175">
        <v>0</v>
      </c>
      <c r="L244" s="175">
        <v>0</v>
      </c>
      <c r="M244" s="10">
        <v>0</v>
      </c>
      <c r="N244" s="175">
        <v>657412</v>
      </c>
      <c r="O244" s="175">
        <v>13640</v>
      </c>
      <c r="P244" s="15">
        <v>3052.42</v>
      </c>
      <c r="Q244" s="15">
        <v>0</v>
      </c>
      <c r="R244" s="10">
        <v>68877.53</v>
      </c>
      <c r="S244" s="10">
        <v>72517</v>
      </c>
      <c r="T244" s="10">
        <v>68878</v>
      </c>
      <c r="U244" s="10">
        <v>78061</v>
      </c>
      <c r="V244" s="10">
        <v>69566</v>
      </c>
      <c r="W244" s="10">
        <v>126342.55</v>
      </c>
      <c r="X244" s="15">
        <v>47350</v>
      </c>
      <c r="Y244" s="177">
        <v>54995</v>
      </c>
    </row>
    <row r="245" spans="1:25" x14ac:dyDescent="0.35">
      <c r="A245" s="18">
        <v>3941</v>
      </c>
      <c r="B245" s="19" t="s">
        <v>283</v>
      </c>
      <c r="C245" s="175">
        <v>1006249</v>
      </c>
      <c r="D245" s="175">
        <v>1876439</v>
      </c>
      <c r="E245" s="175">
        <v>1801680</v>
      </c>
      <c r="F245" s="10">
        <v>2522353</v>
      </c>
      <c r="G245" s="176">
        <v>0</v>
      </c>
      <c r="H245" s="176">
        <v>0</v>
      </c>
      <c r="I245" s="15">
        <v>0</v>
      </c>
      <c r="J245" s="175">
        <v>0</v>
      </c>
      <c r="K245" s="175">
        <v>72356</v>
      </c>
      <c r="L245" s="175">
        <v>70374</v>
      </c>
      <c r="M245" s="10">
        <v>71740.42</v>
      </c>
      <c r="N245" s="175">
        <v>826588</v>
      </c>
      <c r="O245" s="175">
        <v>120135</v>
      </c>
      <c r="P245" s="15">
        <v>26884.34</v>
      </c>
      <c r="Q245" s="15">
        <v>0</v>
      </c>
      <c r="R245" s="10">
        <v>35672.559999999998</v>
      </c>
      <c r="S245" s="10">
        <v>37557</v>
      </c>
      <c r="T245" s="10">
        <v>35673</v>
      </c>
      <c r="U245" s="10">
        <v>40429</v>
      </c>
      <c r="V245" s="10">
        <v>36029</v>
      </c>
      <c r="W245" s="10">
        <v>65435.73</v>
      </c>
      <c r="X245" s="15">
        <v>0</v>
      </c>
      <c r="Y245" s="177">
        <v>84761</v>
      </c>
    </row>
    <row r="246" spans="1:25" x14ac:dyDescent="0.35">
      <c r="A246" s="18">
        <v>3948</v>
      </c>
      <c r="B246" s="19" t="s">
        <v>284</v>
      </c>
      <c r="C246" s="175">
        <v>554015</v>
      </c>
      <c r="D246" s="175">
        <v>876490</v>
      </c>
      <c r="E246" s="175">
        <v>894066</v>
      </c>
      <c r="F246" s="10">
        <v>1251691</v>
      </c>
      <c r="G246" s="176">
        <v>0</v>
      </c>
      <c r="H246" s="176">
        <v>0</v>
      </c>
      <c r="I246" s="15">
        <v>0</v>
      </c>
      <c r="J246" s="175">
        <v>32605</v>
      </c>
      <c r="K246" s="175">
        <v>71484</v>
      </c>
      <c r="L246" s="175">
        <v>78124</v>
      </c>
      <c r="M246" s="10">
        <v>75198.34</v>
      </c>
      <c r="N246" s="175">
        <v>444458</v>
      </c>
      <c r="O246" s="175">
        <v>17590</v>
      </c>
      <c r="P246" s="15">
        <v>3447.4</v>
      </c>
      <c r="Q246" s="15">
        <v>56608.36</v>
      </c>
      <c r="R246" s="10">
        <v>36745.199999999997</v>
      </c>
      <c r="S246" s="10">
        <v>38686</v>
      </c>
      <c r="T246" s="10">
        <v>36746</v>
      </c>
      <c r="U246" s="10">
        <v>41644</v>
      </c>
      <c r="V246" s="10">
        <v>37113</v>
      </c>
      <c r="W246" s="10">
        <v>67402.69</v>
      </c>
      <c r="X246" s="15">
        <v>7141</v>
      </c>
      <c r="Y246" s="177">
        <v>32716</v>
      </c>
    </row>
    <row r="247" spans="1:25" x14ac:dyDescent="0.35">
      <c r="A247" s="18">
        <v>3955</v>
      </c>
      <c r="B247" s="19" t="s">
        <v>285</v>
      </c>
      <c r="C247" s="175">
        <v>2482265</v>
      </c>
      <c r="D247" s="175">
        <v>4348434</v>
      </c>
      <c r="E247" s="175">
        <v>4269187</v>
      </c>
      <c r="F247" s="10">
        <v>5976862</v>
      </c>
      <c r="G247" s="176">
        <v>0</v>
      </c>
      <c r="H247" s="176">
        <v>0</v>
      </c>
      <c r="I247" s="15">
        <v>0</v>
      </c>
      <c r="J247" s="175">
        <v>0</v>
      </c>
      <c r="K247" s="175">
        <v>0</v>
      </c>
      <c r="L247" s="175">
        <v>0</v>
      </c>
      <c r="M247" s="10">
        <v>0</v>
      </c>
      <c r="N247" s="175">
        <v>1633884</v>
      </c>
      <c r="O247" s="175">
        <v>55100</v>
      </c>
      <c r="P247" s="15">
        <v>12330.52</v>
      </c>
      <c r="Q247" s="15">
        <v>0</v>
      </c>
      <c r="R247" s="10">
        <v>182704.1</v>
      </c>
      <c r="S247" s="10">
        <v>192358</v>
      </c>
      <c r="T247" s="10">
        <v>182704</v>
      </c>
      <c r="U247" s="10">
        <v>207064</v>
      </c>
      <c r="V247" s="10">
        <v>184531</v>
      </c>
      <c r="W247" s="10">
        <v>335136.49</v>
      </c>
      <c r="X247" s="15">
        <v>0</v>
      </c>
      <c r="Y247" s="177">
        <v>154004</v>
      </c>
    </row>
    <row r="248" spans="1:25" x14ac:dyDescent="0.35">
      <c r="A248" s="18">
        <v>3962</v>
      </c>
      <c r="B248" s="19" t="s">
        <v>286</v>
      </c>
      <c r="C248" s="175">
        <v>3911049</v>
      </c>
      <c r="D248" s="175">
        <v>6939818</v>
      </c>
      <c r="E248" s="175">
        <v>6781792</v>
      </c>
      <c r="F248" s="10">
        <v>9494508</v>
      </c>
      <c r="G248" s="176">
        <v>0</v>
      </c>
      <c r="H248" s="176">
        <v>0</v>
      </c>
      <c r="I248" s="15">
        <v>0</v>
      </c>
      <c r="J248" s="175">
        <v>0</v>
      </c>
      <c r="K248" s="175">
        <v>0</v>
      </c>
      <c r="L248" s="175">
        <v>0</v>
      </c>
      <c r="M248" s="10">
        <v>0</v>
      </c>
      <c r="N248" s="175">
        <v>2631132</v>
      </c>
      <c r="O248" s="175">
        <v>111175</v>
      </c>
      <c r="P248" s="15">
        <v>24879.23</v>
      </c>
      <c r="Q248" s="15">
        <v>0</v>
      </c>
      <c r="R248" s="10">
        <v>273721.32</v>
      </c>
      <c r="S248" s="10">
        <v>279059</v>
      </c>
      <c r="T248" s="10">
        <v>269160</v>
      </c>
      <c r="U248" s="10">
        <v>305046</v>
      </c>
      <c r="V248" s="10">
        <v>271851</v>
      </c>
      <c r="W248" s="10">
        <v>493718.42</v>
      </c>
      <c r="X248" s="15">
        <v>52301</v>
      </c>
      <c r="Y248" s="177">
        <v>210542</v>
      </c>
    </row>
    <row r="249" spans="1:25" x14ac:dyDescent="0.35">
      <c r="A249" s="18">
        <v>3969</v>
      </c>
      <c r="B249" s="19" t="s">
        <v>287</v>
      </c>
      <c r="C249" s="175">
        <v>401484</v>
      </c>
      <c r="D249" s="175">
        <v>723104</v>
      </c>
      <c r="E249" s="175">
        <v>702868</v>
      </c>
      <c r="F249" s="10">
        <v>984014</v>
      </c>
      <c r="G249" s="176">
        <v>0</v>
      </c>
      <c r="H249" s="176">
        <v>0</v>
      </c>
      <c r="I249" s="15">
        <v>0</v>
      </c>
      <c r="J249" s="175">
        <v>0</v>
      </c>
      <c r="K249" s="175">
        <v>0</v>
      </c>
      <c r="L249" s="175">
        <v>0</v>
      </c>
      <c r="M249" s="10">
        <v>0</v>
      </c>
      <c r="N249" s="175">
        <v>245602</v>
      </c>
      <c r="O249" s="175">
        <v>10105</v>
      </c>
      <c r="P249" s="15">
        <v>2261.34</v>
      </c>
      <c r="Q249" s="15">
        <v>23533.32</v>
      </c>
      <c r="R249" s="10">
        <v>35388.629999999997</v>
      </c>
      <c r="S249" s="10">
        <v>37258</v>
      </c>
      <c r="T249" s="10">
        <v>35389</v>
      </c>
      <c r="U249" s="10">
        <v>40107</v>
      </c>
      <c r="V249" s="10">
        <v>35743</v>
      </c>
      <c r="W249" s="10">
        <v>64912.74</v>
      </c>
      <c r="X249" s="15">
        <v>20452</v>
      </c>
      <c r="Y249" s="177">
        <v>17515</v>
      </c>
    </row>
    <row r="250" spans="1:25" x14ac:dyDescent="0.35">
      <c r="A250" s="18">
        <v>2177</v>
      </c>
      <c r="B250" s="19" t="s">
        <v>288</v>
      </c>
      <c r="C250" s="175">
        <v>41813</v>
      </c>
      <c r="D250" s="175">
        <v>83489</v>
      </c>
      <c r="E250" s="175">
        <v>78314</v>
      </c>
      <c r="F250" s="10">
        <v>109638</v>
      </c>
      <c r="G250" s="176">
        <v>10807</v>
      </c>
      <c r="H250" s="176">
        <v>6755</v>
      </c>
      <c r="I250" s="15">
        <v>9456</v>
      </c>
      <c r="J250" s="175">
        <v>0</v>
      </c>
      <c r="K250" s="175">
        <v>0</v>
      </c>
      <c r="L250" s="175">
        <v>0</v>
      </c>
      <c r="M250" s="10">
        <v>0</v>
      </c>
      <c r="N250" s="175">
        <v>787262</v>
      </c>
      <c r="O250" s="175">
        <v>16585</v>
      </c>
      <c r="P250" s="15">
        <v>3711.46</v>
      </c>
      <c r="Q250" s="15">
        <v>0</v>
      </c>
      <c r="R250" s="10">
        <v>114723.41</v>
      </c>
      <c r="S250" s="10">
        <v>120785</v>
      </c>
      <c r="T250" s="10">
        <v>114723</v>
      </c>
      <c r="U250" s="10">
        <v>130020</v>
      </c>
      <c r="V250" s="10">
        <v>115870</v>
      </c>
      <c r="W250" s="10">
        <v>210439.92</v>
      </c>
      <c r="X250" s="15">
        <v>15020</v>
      </c>
      <c r="Y250" s="177">
        <v>96150</v>
      </c>
    </row>
    <row r="251" spans="1:25" x14ac:dyDescent="0.35">
      <c r="A251" s="18">
        <v>3976</v>
      </c>
      <c r="B251" s="19" t="s">
        <v>289</v>
      </c>
      <c r="C251" s="175">
        <v>48100</v>
      </c>
      <c r="D251" s="175">
        <v>58745</v>
      </c>
      <c r="E251" s="175">
        <v>66778</v>
      </c>
      <c r="F251" s="10">
        <v>93489</v>
      </c>
      <c r="G251" s="176">
        <v>538</v>
      </c>
      <c r="H251" s="176">
        <v>336</v>
      </c>
      <c r="I251" s="15">
        <v>470</v>
      </c>
      <c r="J251" s="175">
        <v>0</v>
      </c>
      <c r="K251" s="175">
        <v>0</v>
      </c>
      <c r="L251" s="175">
        <v>0</v>
      </c>
      <c r="M251" s="10">
        <v>0</v>
      </c>
      <c r="N251" s="175">
        <v>11130</v>
      </c>
      <c r="O251" s="175">
        <v>0</v>
      </c>
      <c r="P251" s="15">
        <v>0</v>
      </c>
      <c r="Q251" s="15">
        <v>0</v>
      </c>
      <c r="R251" s="10">
        <v>33773.61</v>
      </c>
      <c r="S251" s="10">
        <v>25862</v>
      </c>
      <c r="T251" s="10">
        <v>28926</v>
      </c>
      <c r="U251" s="10">
        <v>32781</v>
      </c>
      <c r="V251" s="10">
        <v>29214</v>
      </c>
      <c r="W251" s="10">
        <v>0</v>
      </c>
      <c r="X251" s="15">
        <v>0</v>
      </c>
      <c r="Y251" s="177">
        <v>499</v>
      </c>
    </row>
    <row r="252" spans="1:25" x14ac:dyDescent="0.35">
      <c r="A252" s="18">
        <v>4690</v>
      </c>
      <c r="B252" s="19" t="s">
        <v>290</v>
      </c>
      <c r="C252" s="175">
        <v>108355</v>
      </c>
      <c r="D252" s="175">
        <v>224064</v>
      </c>
      <c r="E252" s="175">
        <v>207762</v>
      </c>
      <c r="F252" s="10">
        <v>290867</v>
      </c>
      <c r="G252" s="176">
        <v>0</v>
      </c>
      <c r="H252" s="176">
        <v>0</v>
      </c>
      <c r="I252" s="15">
        <v>0</v>
      </c>
      <c r="J252" s="175">
        <v>0</v>
      </c>
      <c r="K252" s="175">
        <v>0</v>
      </c>
      <c r="L252" s="175">
        <v>0</v>
      </c>
      <c r="M252" s="10">
        <v>0</v>
      </c>
      <c r="N252" s="175">
        <v>145432</v>
      </c>
      <c r="O252" s="175">
        <v>5150</v>
      </c>
      <c r="P252" s="15">
        <v>1152.49</v>
      </c>
      <c r="Q252" s="15">
        <v>0</v>
      </c>
      <c r="R252" s="10">
        <v>11115.3</v>
      </c>
      <c r="S252" s="10">
        <v>11702</v>
      </c>
      <c r="T252" s="10">
        <v>11115</v>
      </c>
      <c r="U252" s="10">
        <v>12599</v>
      </c>
      <c r="V252" s="10">
        <v>11226</v>
      </c>
      <c r="W252" s="10">
        <v>20387.599999999999</v>
      </c>
      <c r="X252" s="15">
        <v>6662</v>
      </c>
      <c r="Y252" s="177">
        <v>9075</v>
      </c>
    </row>
    <row r="253" spans="1:25" x14ac:dyDescent="0.35">
      <c r="A253" s="18">
        <v>2016</v>
      </c>
      <c r="B253" s="19" t="s">
        <v>291</v>
      </c>
      <c r="C253" s="175">
        <v>499653</v>
      </c>
      <c r="D253" s="175">
        <v>845513</v>
      </c>
      <c r="E253" s="175">
        <v>840729</v>
      </c>
      <c r="F253" s="10">
        <v>1177021</v>
      </c>
      <c r="G253" s="176">
        <v>0</v>
      </c>
      <c r="H253" s="176">
        <v>0</v>
      </c>
      <c r="I253" s="15">
        <v>0</v>
      </c>
      <c r="J253" s="175">
        <v>23611</v>
      </c>
      <c r="K253" s="175">
        <v>50562</v>
      </c>
      <c r="L253" s="175">
        <v>49178</v>
      </c>
      <c r="M253" s="10">
        <v>50130.9</v>
      </c>
      <c r="N253" s="175">
        <v>325738</v>
      </c>
      <c r="O253" s="175">
        <v>17680</v>
      </c>
      <c r="P253" s="15">
        <v>3956.51</v>
      </c>
      <c r="Q253" s="15">
        <v>0</v>
      </c>
      <c r="R253" s="10">
        <v>45449.97</v>
      </c>
      <c r="S253" s="10">
        <v>47851</v>
      </c>
      <c r="T253" s="10">
        <v>45450</v>
      </c>
      <c r="U253" s="10">
        <v>51511</v>
      </c>
      <c r="V253" s="10">
        <v>45904</v>
      </c>
      <c r="W253" s="10">
        <v>83369.38</v>
      </c>
      <c r="X253" s="15">
        <v>0</v>
      </c>
      <c r="Y253" s="177">
        <v>25819</v>
      </c>
    </row>
    <row r="254" spans="1:25" x14ac:dyDescent="0.35">
      <c r="A254" s="18">
        <v>3983</v>
      </c>
      <c r="B254" s="19" t="s">
        <v>292</v>
      </c>
      <c r="C254" s="175">
        <v>1705064</v>
      </c>
      <c r="D254" s="175">
        <v>2981838</v>
      </c>
      <c r="E254" s="175">
        <v>2929314</v>
      </c>
      <c r="F254" s="10">
        <v>4101039</v>
      </c>
      <c r="G254" s="176">
        <v>0</v>
      </c>
      <c r="H254" s="176">
        <v>0</v>
      </c>
      <c r="I254" s="15">
        <v>0</v>
      </c>
      <c r="J254" s="175">
        <v>73777</v>
      </c>
      <c r="K254" s="175">
        <v>0</v>
      </c>
      <c r="L254" s="175">
        <v>0</v>
      </c>
      <c r="M254" s="10">
        <v>0</v>
      </c>
      <c r="N254" s="175">
        <v>998732</v>
      </c>
      <c r="O254" s="175">
        <v>21755</v>
      </c>
      <c r="P254" s="15">
        <v>4868.43</v>
      </c>
      <c r="Q254" s="15">
        <v>0</v>
      </c>
      <c r="R254" s="10">
        <v>189681.82</v>
      </c>
      <c r="S254" s="10">
        <v>185769</v>
      </c>
      <c r="T254" s="10">
        <v>182715</v>
      </c>
      <c r="U254" s="10">
        <v>207077</v>
      </c>
      <c r="V254" s="10">
        <v>184543</v>
      </c>
      <c r="W254" s="10">
        <v>335151.49</v>
      </c>
      <c r="X254" s="15">
        <v>181443</v>
      </c>
      <c r="Y254" s="177">
        <v>102639</v>
      </c>
    </row>
    <row r="255" spans="1:25" x14ac:dyDescent="0.35">
      <c r="A255" s="18">
        <v>3514</v>
      </c>
      <c r="B255" s="19" t="s">
        <v>293</v>
      </c>
      <c r="C255" s="175">
        <v>9345</v>
      </c>
      <c r="D255" s="175">
        <v>14795</v>
      </c>
      <c r="E255" s="175">
        <v>15087</v>
      </c>
      <c r="F255" s="10">
        <v>21122</v>
      </c>
      <c r="G255" s="176">
        <v>80879</v>
      </c>
      <c r="H255" s="176">
        <v>50549</v>
      </c>
      <c r="I255" s="15">
        <v>70769</v>
      </c>
      <c r="J255" s="175">
        <v>0</v>
      </c>
      <c r="K255" s="175">
        <v>0</v>
      </c>
      <c r="L255" s="175">
        <v>0</v>
      </c>
      <c r="M255" s="10">
        <v>0</v>
      </c>
      <c r="N255" s="175">
        <v>180306</v>
      </c>
      <c r="O255" s="175">
        <v>8030</v>
      </c>
      <c r="P255" s="15">
        <v>1796.99</v>
      </c>
      <c r="Q255" s="15">
        <v>20.92</v>
      </c>
      <c r="R255" s="10">
        <v>21075.8</v>
      </c>
      <c r="S255" s="10">
        <v>22190</v>
      </c>
      <c r="T255" s="10">
        <v>21075</v>
      </c>
      <c r="U255" s="10">
        <v>23886</v>
      </c>
      <c r="V255" s="10">
        <v>21287</v>
      </c>
      <c r="W255" s="10">
        <v>38659.25</v>
      </c>
      <c r="X255" s="15">
        <v>0</v>
      </c>
      <c r="Y255" s="177">
        <v>12660</v>
      </c>
    </row>
    <row r="256" spans="1:25" x14ac:dyDescent="0.35">
      <c r="A256" s="18">
        <v>616</v>
      </c>
      <c r="B256" s="19" t="s">
        <v>294</v>
      </c>
      <c r="C256" s="175">
        <v>0</v>
      </c>
      <c r="D256" s="175">
        <v>0</v>
      </c>
      <c r="E256" s="175">
        <v>0</v>
      </c>
      <c r="F256" s="10">
        <v>0</v>
      </c>
      <c r="G256" s="176">
        <v>0</v>
      </c>
      <c r="H256" s="176">
        <v>0</v>
      </c>
      <c r="I256" s="15">
        <v>0</v>
      </c>
      <c r="J256" s="175">
        <v>0</v>
      </c>
      <c r="K256" s="175">
        <v>23537</v>
      </c>
      <c r="L256" s="175">
        <v>22893</v>
      </c>
      <c r="M256" s="10">
        <v>23337.49</v>
      </c>
      <c r="N256" s="175">
        <v>96460</v>
      </c>
      <c r="O256" s="175">
        <v>20255</v>
      </c>
      <c r="P256" s="15">
        <v>4532.75</v>
      </c>
      <c r="Q256" s="15">
        <v>169157.55</v>
      </c>
      <c r="R256" s="10">
        <v>31051.88</v>
      </c>
      <c r="S256" s="10">
        <v>31427</v>
      </c>
      <c r="T256" s="10">
        <v>30419</v>
      </c>
      <c r="U256" s="10">
        <v>34475</v>
      </c>
      <c r="V256" s="10">
        <v>30723</v>
      </c>
      <c r="W256" s="10">
        <v>55795.92</v>
      </c>
      <c r="X256" s="15">
        <v>0</v>
      </c>
      <c r="Y256" s="177">
        <v>6806</v>
      </c>
    </row>
    <row r="257" spans="1:25" x14ac:dyDescent="0.35">
      <c r="A257" s="18">
        <v>1945</v>
      </c>
      <c r="B257" s="19" t="s">
        <v>295</v>
      </c>
      <c r="C257" s="175">
        <v>496956</v>
      </c>
      <c r="D257" s="175">
        <v>1074971</v>
      </c>
      <c r="E257" s="175">
        <v>982454</v>
      </c>
      <c r="F257" s="10">
        <v>1375436</v>
      </c>
      <c r="G257" s="176">
        <v>0</v>
      </c>
      <c r="H257" s="176">
        <v>0</v>
      </c>
      <c r="I257" s="15">
        <v>0</v>
      </c>
      <c r="J257" s="175">
        <v>0</v>
      </c>
      <c r="K257" s="175">
        <v>0</v>
      </c>
      <c r="L257" s="175">
        <v>0</v>
      </c>
      <c r="M257" s="10">
        <v>0</v>
      </c>
      <c r="N257" s="175">
        <v>540918</v>
      </c>
      <c r="O257" s="175">
        <v>19265</v>
      </c>
      <c r="P257" s="15">
        <v>4311.21</v>
      </c>
      <c r="Q257" s="15">
        <v>0</v>
      </c>
      <c r="R257" s="10">
        <v>71730</v>
      </c>
      <c r="S257" s="10">
        <v>79733</v>
      </c>
      <c r="T257" s="10">
        <v>75731</v>
      </c>
      <c r="U257" s="10">
        <v>85828</v>
      </c>
      <c r="V257" s="10">
        <v>76489</v>
      </c>
      <c r="W257" s="10">
        <v>138913.29999999999</v>
      </c>
      <c r="X257" s="15">
        <v>0</v>
      </c>
      <c r="Y257" s="177">
        <v>48416</v>
      </c>
    </row>
    <row r="258" spans="1:25" x14ac:dyDescent="0.35">
      <c r="A258" s="18">
        <v>1526</v>
      </c>
      <c r="B258" s="19" t="s">
        <v>447</v>
      </c>
      <c r="C258" s="175">
        <v>0</v>
      </c>
      <c r="D258" s="175">
        <v>0</v>
      </c>
      <c r="E258" s="175">
        <v>0</v>
      </c>
      <c r="F258" s="10">
        <v>0</v>
      </c>
      <c r="G258" s="176">
        <v>7330</v>
      </c>
      <c r="H258" s="176">
        <v>4582</v>
      </c>
      <c r="I258" s="15">
        <v>6414</v>
      </c>
      <c r="J258" s="175">
        <v>68905</v>
      </c>
      <c r="K258" s="175">
        <v>127277</v>
      </c>
      <c r="L258" s="175">
        <v>175379</v>
      </c>
      <c r="M258" s="10">
        <v>152124.65</v>
      </c>
      <c r="N258" s="175">
        <v>960890</v>
      </c>
      <c r="O258" s="175">
        <v>118335</v>
      </c>
      <c r="P258" s="15">
        <v>26481.53</v>
      </c>
      <c r="Q258" s="15">
        <v>442863.49</v>
      </c>
      <c r="R258" s="10">
        <v>131392.21</v>
      </c>
      <c r="S258" s="10">
        <v>138334</v>
      </c>
      <c r="T258" s="10">
        <v>131392</v>
      </c>
      <c r="U258" s="10">
        <v>148913</v>
      </c>
      <c r="V258" s="10">
        <v>132706</v>
      </c>
      <c r="W258" s="10">
        <v>241011.32</v>
      </c>
      <c r="X258" s="15">
        <v>68626</v>
      </c>
      <c r="Y258" s="177">
        <v>71376</v>
      </c>
    </row>
    <row r="259" spans="1:25" x14ac:dyDescent="0.35">
      <c r="A259" s="18">
        <v>3654</v>
      </c>
      <c r="B259" s="19" t="s">
        <v>9</v>
      </c>
      <c r="C259" s="175">
        <v>0</v>
      </c>
      <c r="D259" s="175">
        <v>0</v>
      </c>
      <c r="E259" s="175">
        <v>0</v>
      </c>
      <c r="F259" s="10">
        <v>0</v>
      </c>
      <c r="G259" s="176">
        <v>0</v>
      </c>
      <c r="H259" s="176">
        <v>0</v>
      </c>
      <c r="I259" s="15">
        <v>0</v>
      </c>
      <c r="J259" s="175">
        <v>0</v>
      </c>
      <c r="K259" s="175">
        <v>45331</v>
      </c>
      <c r="L259" s="175">
        <v>44091</v>
      </c>
      <c r="M259" s="10">
        <v>44945.01</v>
      </c>
      <c r="N259" s="175">
        <v>236698</v>
      </c>
      <c r="O259" s="175">
        <v>19485</v>
      </c>
      <c r="P259" s="15">
        <v>4360.4399999999996</v>
      </c>
      <c r="Q259" s="15">
        <v>12681.84</v>
      </c>
      <c r="R259" s="10">
        <v>14932</v>
      </c>
      <c r="S259" s="10">
        <v>13522</v>
      </c>
      <c r="T259" s="10">
        <v>14226</v>
      </c>
      <c r="U259" s="10">
        <v>15591</v>
      </c>
      <c r="V259" s="10">
        <v>14239</v>
      </c>
      <c r="W259" s="10">
        <v>25860.5</v>
      </c>
      <c r="X259" s="15">
        <v>0</v>
      </c>
      <c r="Y259" s="177">
        <v>18604</v>
      </c>
    </row>
    <row r="260" spans="1:25" x14ac:dyDescent="0.35">
      <c r="A260" s="18">
        <v>3990</v>
      </c>
      <c r="B260" s="19" t="s">
        <v>296</v>
      </c>
      <c r="C260" s="175">
        <v>802668</v>
      </c>
      <c r="D260" s="175">
        <v>1384069</v>
      </c>
      <c r="E260" s="175">
        <v>1366711</v>
      </c>
      <c r="F260" s="10">
        <v>1913394</v>
      </c>
      <c r="G260" s="176">
        <v>0</v>
      </c>
      <c r="H260" s="176">
        <v>0</v>
      </c>
      <c r="I260" s="15">
        <v>0</v>
      </c>
      <c r="J260" s="175">
        <v>32016</v>
      </c>
      <c r="K260" s="175">
        <v>79330</v>
      </c>
      <c r="L260" s="175">
        <v>77158</v>
      </c>
      <c r="M260" s="10">
        <v>78654.27</v>
      </c>
      <c r="N260" s="175">
        <v>442974</v>
      </c>
      <c r="O260" s="175">
        <v>35375</v>
      </c>
      <c r="P260" s="15">
        <v>7916.37</v>
      </c>
      <c r="Q260" s="15">
        <v>191821.71</v>
      </c>
      <c r="R260" s="10">
        <v>40879.980000000003</v>
      </c>
      <c r="S260" s="10">
        <v>43040</v>
      </c>
      <c r="T260" s="10">
        <v>40880</v>
      </c>
      <c r="U260" s="10">
        <v>46331</v>
      </c>
      <c r="V260" s="10">
        <v>41289</v>
      </c>
      <c r="W260" s="10">
        <v>74985.539999999994</v>
      </c>
      <c r="X260" s="15">
        <v>7537</v>
      </c>
      <c r="Y260" s="177">
        <v>36164</v>
      </c>
    </row>
    <row r="261" spans="1:25" x14ac:dyDescent="0.35">
      <c r="A261" s="18">
        <v>4011</v>
      </c>
      <c r="B261" s="19" t="s">
        <v>297</v>
      </c>
      <c r="C261" s="175">
        <v>20173</v>
      </c>
      <c r="D261" s="175">
        <v>69031</v>
      </c>
      <c r="E261" s="175">
        <v>55753</v>
      </c>
      <c r="F261" s="10">
        <v>78053</v>
      </c>
      <c r="G261" s="176">
        <v>0</v>
      </c>
      <c r="H261" s="176">
        <v>0</v>
      </c>
      <c r="I261" s="15">
        <v>0</v>
      </c>
      <c r="J261" s="175">
        <v>0</v>
      </c>
      <c r="K261" s="175">
        <v>7846</v>
      </c>
      <c r="L261" s="175">
        <v>7630</v>
      </c>
      <c r="M261" s="10">
        <v>7779.83</v>
      </c>
      <c r="N261" s="175">
        <v>59360</v>
      </c>
      <c r="O261" s="175">
        <v>1025</v>
      </c>
      <c r="P261" s="15">
        <v>229.38</v>
      </c>
      <c r="Q261" s="15">
        <v>13535.77</v>
      </c>
      <c r="R261" s="10">
        <v>5748.44</v>
      </c>
      <c r="S261" s="10">
        <v>6053</v>
      </c>
      <c r="T261" s="10">
        <v>5749</v>
      </c>
      <c r="U261" s="10">
        <v>6515</v>
      </c>
      <c r="V261" s="10">
        <v>5805</v>
      </c>
      <c r="W261" s="10">
        <v>10544.8</v>
      </c>
      <c r="X261" s="15">
        <v>0</v>
      </c>
      <c r="Y261" s="177">
        <v>4220</v>
      </c>
    </row>
    <row r="262" spans="1:25" x14ac:dyDescent="0.35">
      <c r="A262" s="18">
        <v>4018</v>
      </c>
      <c r="B262" s="19" t="s">
        <v>298</v>
      </c>
      <c r="C262" s="175">
        <v>5600524</v>
      </c>
      <c r="D262" s="175">
        <v>10388715</v>
      </c>
      <c r="E262" s="175">
        <v>9993275</v>
      </c>
      <c r="F262" s="10">
        <v>13990584</v>
      </c>
      <c r="G262" s="176">
        <v>0</v>
      </c>
      <c r="H262" s="176">
        <v>0</v>
      </c>
      <c r="I262" s="15">
        <v>0</v>
      </c>
      <c r="J262" s="175">
        <v>0</v>
      </c>
      <c r="K262" s="175">
        <v>0</v>
      </c>
      <c r="L262" s="175">
        <v>0</v>
      </c>
      <c r="M262" s="10">
        <v>0</v>
      </c>
      <c r="N262" s="175">
        <v>4554396</v>
      </c>
      <c r="O262" s="175">
        <v>100740</v>
      </c>
      <c r="P262" s="15">
        <v>22544.04</v>
      </c>
      <c r="Q262" s="15">
        <v>0</v>
      </c>
      <c r="R262" s="10">
        <v>398628.56</v>
      </c>
      <c r="S262" s="10">
        <v>419689</v>
      </c>
      <c r="T262" s="10">
        <v>398629</v>
      </c>
      <c r="U262" s="10">
        <v>451779</v>
      </c>
      <c r="V262" s="10">
        <v>402615</v>
      </c>
      <c r="W262" s="10">
        <v>731206.81</v>
      </c>
      <c r="X262" s="15">
        <v>27125</v>
      </c>
      <c r="Y262" s="177">
        <v>372396</v>
      </c>
    </row>
    <row r="263" spans="1:25" x14ac:dyDescent="0.35">
      <c r="A263" s="18">
        <v>4025</v>
      </c>
      <c r="B263" s="19" t="s">
        <v>299</v>
      </c>
      <c r="C263" s="175">
        <v>539158</v>
      </c>
      <c r="D263" s="175">
        <v>965956</v>
      </c>
      <c r="E263" s="175">
        <v>940696</v>
      </c>
      <c r="F263" s="10">
        <v>1316975</v>
      </c>
      <c r="G263" s="176">
        <v>0</v>
      </c>
      <c r="H263" s="176">
        <v>0</v>
      </c>
      <c r="I263" s="15">
        <v>0</v>
      </c>
      <c r="J263" s="175">
        <v>0</v>
      </c>
      <c r="K263" s="175">
        <v>0</v>
      </c>
      <c r="L263" s="175">
        <v>0</v>
      </c>
      <c r="M263" s="10">
        <v>0</v>
      </c>
      <c r="N263" s="175">
        <v>344288</v>
      </c>
      <c r="O263" s="175">
        <v>8660</v>
      </c>
      <c r="P263" s="15">
        <v>1937.97</v>
      </c>
      <c r="Q263" s="15">
        <v>0</v>
      </c>
      <c r="R263" s="10">
        <v>30076.28</v>
      </c>
      <c r="S263" s="10">
        <v>31665</v>
      </c>
      <c r="T263" s="10">
        <v>30077</v>
      </c>
      <c r="U263" s="10">
        <v>34086</v>
      </c>
      <c r="V263" s="10">
        <v>30378</v>
      </c>
      <c r="W263" s="10">
        <v>55167.93</v>
      </c>
      <c r="X263" s="15">
        <v>0</v>
      </c>
      <c r="Y263" s="177">
        <v>33487</v>
      </c>
    </row>
    <row r="264" spans="1:25" x14ac:dyDescent="0.35">
      <c r="A264" s="18">
        <v>4060</v>
      </c>
      <c r="B264" s="19" t="s">
        <v>300</v>
      </c>
      <c r="C264" s="175">
        <v>1127898</v>
      </c>
      <c r="D264" s="175">
        <v>3354397</v>
      </c>
      <c r="E264" s="175">
        <v>2801435</v>
      </c>
      <c r="F264" s="10">
        <v>3922008</v>
      </c>
      <c r="G264" s="176">
        <v>0</v>
      </c>
      <c r="H264" s="176">
        <v>0</v>
      </c>
      <c r="I264" s="15">
        <v>0</v>
      </c>
      <c r="J264" s="175">
        <v>0</v>
      </c>
      <c r="K264" s="175">
        <v>0</v>
      </c>
      <c r="L264" s="175">
        <v>0</v>
      </c>
      <c r="M264" s="10">
        <v>0</v>
      </c>
      <c r="N264" s="175">
        <v>3808686</v>
      </c>
      <c r="O264" s="175">
        <v>123795</v>
      </c>
      <c r="P264" s="15">
        <v>27703.39</v>
      </c>
      <c r="Q264" s="15">
        <v>0</v>
      </c>
      <c r="R264" s="10">
        <v>377447.46</v>
      </c>
      <c r="S264" s="10">
        <v>395329</v>
      </c>
      <c r="T264" s="10">
        <v>376418</v>
      </c>
      <c r="U264" s="10">
        <v>426607</v>
      </c>
      <c r="V264" s="10">
        <v>380183</v>
      </c>
      <c r="W264" s="10">
        <v>690463.6</v>
      </c>
      <c r="X264" s="15">
        <v>82017</v>
      </c>
      <c r="Y264" s="177">
        <v>351433</v>
      </c>
    </row>
    <row r="265" spans="1:25" x14ac:dyDescent="0.35">
      <c r="A265" s="18">
        <v>4067</v>
      </c>
      <c r="B265" s="19" t="s">
        <v>301</v>
      </c>
      <c r="C265" s="175">
        <v>1177790</v>
      </c>
      <c r="D265" s="175">
        <v>2124613</v>
      </c>
      <c r="E265" s="175">
        <v>2064002</v>
      </c>
      <c r="F265" s="10">
        <v>2889602</v>
      </c>
      <c r="G265" s="176">
        <v>0</v>
      </c>
      <c r="H265" s="176">
        <v>0</v>
      </c>
      <c r="I265" s="15">
        <v>0</v>
      </c>
      <c r="J265" s="175">
        <v>55306</v>
      </c>
      <c r="K265" s="175">
        <v>101996</v>
      </c>
      <c r="L265" s="175">
        <v>99202</v>
      </c>
      <c r="M265" s="10">
        <v>101127.77</v>
      </c>
      <c r="N265" s="175">
        <v>755356</v>
      </c>
      <c r="O265" s="175">
        <v>15380</v>
      </c>
      <c r="P265" s="15">
        <v>3441.8</v>
      </c>
      <c r="Q265" s="15">
        <v>0</v>
      </c>
      <c r="R265" s="10">
        <v>79399.009999999995</v>
      </c>
      <c r="S265" s="10">
        <v>83594</v>
      </c>
      <c r="T265" s="10">
        <v>79399</v>
      </c>
      <c r="U265" s="10">
        <v>72092</v>
      </c>
      <c r="V265" s="10">
        <v>75822</v>
      </c>
      <c r="W265" s="10">
        <v>137701.32999999999</v>
      </c>
      <c r="X265" s="15">
        <v>0</v>
      </c>
      <c r="Y265" s="177">
        <v>55539</v>
      </c>
    </row>
    <row r="266" spans="1:25" x14ac:dyDescent="0.35">
      <c r="A266" s="18">
        <v>4074</v>
      </c>
      <c r="B266" s="19" t="s">
        <v>302</v>
      </c>
      <c r="C266" s="175">
        <v>1776612</v>
      </c>
      <c r="D266" s="175">
        <v>3328186</v>
      </c>
      <c r="E266" s="175">
        <v>3190499</v>
      </c>
      <c r="F266" s="10">
        <v>4466698</v>
      </c>
      <c r="G266" s="176">
        <v>0</v>
      </c>
      <c r="H266" s="176">
        <v>0</v>
      </c>
      <c r="I266" s="15">
        <v>0</v>
      </c>
      <c r="J266" s="175">
        <v>0</v>
      </c>
      <c r="K266" s="175">
        <v>138609</v>
      </c>
      <c r="L266" s="175">
        <v>134813</v>
      </c>
      <c r="M266" s="10">
        <v>137430.97</v>
      </c>
      <c r="N266" s="175">
        <v>1265110</v>
      </c>
      <c r="O266" s="175">
        <v>154580</v>
      </c>
      <c r="P266" s="15">
        <v>34592.6</v>
      </c>
      <c r="Q266" s="15">
        <v>4372.62</v>
      </c>
      <c r="R266" s="10">
        <v>137705.79999999999</v>
      </c>
      <c r="S266" s="10">
        <v>144982</v>
      </c>
      <c r="T266" s="10">
        <v>137706</v>
      </c>
      <c r="U266" s="10">
        <v>156065</v>
      </c>
      <c r="V266" s="10">
        <v>139083</v>
      </c>
      <c r="W266" s="10">
        <v>252596.1</v>
      </c>
      <c r="X266" s="15">
        <v>23568</v>
      </c>
      <c r="Y266" s="177">
        <v>94472</v>
      </c>
    </row>
    <row r="267" spans="1:25" x14ac:dyDescent="0.35">
      <c r="A267" s="18">
        <v>4088</v>
      </c>
      <c r="B267" s="19" t="s">
        <v>303</v>
      </c>
      <c r="C267" s="175">
        <v>1258178</v>
      </c>
      <c r="D267" s="175">
        <v>2353407</v>
      </c>
      <c r="E267" s="175">
        <v>2257241</v>
      </c>
      <c r="F267" s="10">
        <v>3160137</v>
      </c>
      <c r="G267" s="176">
        <v>0</v>
      </c>
      <c r="H267" s="176">
        <v>0</v>
      </c>
      <c r="I267" s="15">
        <v>0</v>
      </c>
      <c r="J267" s="175">
        <v>0</v>
      </c>
      <c r="K267" s="175">
        <v>0</v>
      </c>
      <c r="L267" s="175">
        <v>0</v>
      </c>
      <c r="M267" s="10">
        <v>0</v>
      </c>
      <c r="N267" s="175">
        <v>898562</v>
      </c>
      <c r="O267" s="175">
        <v>33245</v>
      </c>
      <c r="P267" s="15">
        <v>7439.71</v>
      </c>
      <c r="Q267" s="15">
        <v>0</v>
      </c>
      <c r="R267" s="10">
        <v>83554.600000000006</v>
      </c>
      <c r="S267" s="10">
        <v>87969</v>
      </c>
      <c r="T267" s="10">
        <v>83555</v>
      </c>
      <c r="U267" s="10">
        <v>94696</v>
      </c>
      <c r="V267" s="10">
        <v>84389</v>
      </c>
      <c r="W267" s="10">
        <v>153265.03</v>
      </c>
      <c r="X267" s="15">
        <v>70347</v>
      </c>
      <c r="Y267" s="177">
        <v>77728</v>
      </c>
    </row>
    <row r="268" spans="1:25" x14ac:dyDescent="0.35">
      <c r="A268" s="18">
        <v>4095</v>
      </c>
      <c r="B268" s="19" t="s">
        <v>304</v>
      </c>
      <c r="C268" s="175">
        <v>2253180</v>
      </c>
      <c r="D268" s="175">
        <v>4320736</v>
      </c>
      <c r="E268" s="175">
        <v>4108697</v>
      </c>
      <c r="F268" s="10">
        <v>5752176</v>
      </c>
      <c r="G268" s="176">
        <v>0</v>
      </c>
      <c r="H268" s="176">
        <v>0</v>
      </c>
      <c r="I268" s="15">
        <v>0</v>
      </c>
      <c r="J268" s="175">
        <v>0</v>
      </c>
      <c r="K268" s="175">
        <v>0</v>
      </c>
      <c r="L268" s="175">
        <v>0</v>
      </c>
      <c r="M268" s="10">
        <v>0</v>
      </c>
      <c r="N268" s="175">
        <v>1993012</v>
      </c>
      <c r="O268" s="175">
        <v>25310</v>
      </c>
      <c r="P268" s="15">
        <v>5663.98</v>
      </c>
      <c r="Q268" s="15">
        <v>0</v>
      </c>
      <c r="R268" s="10">
        <v>249913.25</v>
      </c>
      <c r="S268" s="10">
        <v>263116</v>
      </c>
      <c r="T268" s="10">
        <v>249914</v>
      </c>
      <c r="U268" s="10">
        <v>283235</v>
      </c>
      <c r="V268" s="10">
        <v>252411</v>
      </c>
      <c r="W268" s="10">
        <v>458419.1</v>
      </c>
      <c r="X268" s="15">
        <v>187567</v>
      </c>
      <c r="Y268" s="177">
        <v>157906</v>
      </c>
    </row>
    <row r="269" spans="1:25" x14ac:dyDescent="0.35">
      <c r="A269" s="18">
        <v>4137</v>
      </c>
      <c r="B269" s="19" t="s">
        <v>305</v>
      </c>
      <c r="C269" s="175">
        <v>963680</v>
      </c>
      <c r="D269" s="175">
        <v>1692344</v>
      </c>
      <c r="E269" s="175">
        <v>1660015</v>
      </c>
      <c r="F269" s="10">
        <v>2324020</v>
      </c>
      <c r="G269" s="176">
        <v>0</v>
      </c>
      <c r="H269" s="176">
        <v>0</v>
      </c>
      <c r="I269" s="15">
        <v>0</v>
      </c>
      <c r="J269" s="175">
        <v>0</v>
      </c>
      <c r="K269" s="175">
        <v>0</v>
      </c>
      <c r="L269" s="175">
        <v>0</v>
      </c>
      <c r="M269" s="10">
        <v>0</v>
      </c>
      <c r="N269" s="175">
        <v>694512</v>
      </c>
      <c r="O269" s="175">
        <v>22220</v>
      </c>
      <c r="P269" s="15">
        <v>4972.49</v>
      </c>
      <c r="Q269" s="15">
        <v>0</v>
      </c>
      <c r="R269" s="10">
        <v>47720.76</v>
      </c>
      <c r="S269" s="10">
        <v>50242</v>
      </c>
      <c r="T269" s="10">
        <v>47721</v>
      </c>
      <c r="U269" s="10">
        <v>54082</v>
      </c>
      <c r="V269" s="10">
        <v>48199</v>
      </c>
      <c r="W269" s="10">
        <v>87534.3</v>
      </c>
      <c r="X269" s="15">
        <v>0</v>
      </c>
      <c r="Y269" s="177">
        <v>63662</v>
      </c>
    </row>
    <row r="270" spans="1:25" x14ac:dyDescent="0.35">
      <c r="A270" s="18">
        <v>4144</v>
      </c>
      <c r="B270" s="19" t="s">
        <v>306</v>
      </c>
      <c r="C270" s="175">
        <v>3300371</v>
      </c>
      <c r="D270" s="175">
        <v>5759090</v>
      </c>
      <c r="E270" s="175">
        <v>5662163</v>
      </c>
      <c r="F270" s="10">
        <v>7927029</v>
      </c>
      <c r="G270" s="176">
        <v>0</v>
      </c>
      <c r="H270" s="176">
        <v>0</v>
      </c>
      <c r="I270" s="15">
        <v>0</v>
      </c>
      <c r="J270" s="175">
        <v>0</v>
      </c>
      <c r="K270" s="175">
        <v>0</v>
      </c>
      <c r="L270" s="175">
        <v>0</v>
      </c>
      <c r="M270" s="10">
        <v>0</v>
      </c>
      <c r="N270" s="175">
        <v>2841118</v>
      </c>
      <c r="O270" s="175">
        <v>81600</v>
      </c>
      <c r="P270" s="15">
        <v>18260.810000000001</v>
      </c>
      <c r="Q270" s="15">
        <v>0</v>
      </c>
      <c r="R270" s="10">
        <v>361540.78</v>
      </c>
      <c r="S270" s="10">
        <v>379087</v>
      </c>
      <c r="T270" s="10">
        <v>360763</v>
      </c>
      <c r="U270" s="10">
        <v>408866</v>
      </c>
      <c r="V270" s="10">
        <v>364370</v>
      </c>
      <c r="W270" s="10">
        <v>661748.16</v>
      </c>
      <c r="X270" s="15">
        <v>172708</v>
      </c>
      <c r="Y270" s="177">
        <v>205823</v>
      </c>
    </row>
    <row r="271" spans="1:25" x14ac:dyDescent="0.35">
      <c r="A271" s="18">
        <v>4165</v>
      </c>
      <c r="B271" s="19" t="s">
        <v>307</v>
      </c>
      <c r="C271" s="175">
        <v>1345975</v>
      </c>
      <c r="D271" s="175">
        <v>2378472</v>
      </c>
      <c r="E271" s="175">
        <v>2327779</v>
      </c>
      <c r="F271" s="10">
        <v>3258891</v>
      </c>
      <c r="G271" s="176">
        <v>0</v>
      </c>
      <c r="H271" s="176">
        <v>0</v>
      </c>
      <c r="I271" s="15">
        <v>0</v>
      </c>
      <c r="J271" s="175">
        <v>0</v>
      </c>
      <c r="K271" s="175">
        <v>0</v>
      </c>
      <c r="L271" s="175">
        <v>0</v>
      </c>
      <c r="M271" s="10">
        <v>0</v>
      </c>
      <c r="N271" s="175">
        <v>1092966</v>
      </c>
      <c r="O271" s="175">
        <v>72160</v>
      </c>
      <c r="P271" s="15">
        <v>16148.29</v>
      </c>
      <c r="Q271" s="15">
        <v>3182.74</v>
      </c>
      <c r="R271" s="10">
        <v>120040.86</v>
      </c>
      <c r="S271" s="10">
        <v>126383</v>
      </c>
      <c r="T271" s="10">
        <v>120041</v>
      </c>
      <c r="U271" s="10">
        <v>136046</v>
      </c>
      <c r="V271" s="10">
        <v>121240</v>
      </c>
      <c r="W271" s="10">
        <v>220192.73</v>
      </c>
      <c r="X271" s="15">
        <v>0</v>
      </c>
      <c r="Y271" s="177">
        <v>94018</v>
      </c>
    </row>
    <row r="272" spans="1:25" x14ac:dyDescent="0.35">
      <c r="A272" s="18">
        <v>4179</v>
      </c>
      <c r="B272" s="19" t="s">
        <v>308</v>
      </c>
      <c r="C272" s="175">
        <v>9787953</v>
      </c>
      <c r="D272" s="175">
        <v>17624219</v>
      </c>
      <c r="E272" s="175">
        <v>17132608</v>
      </c>
      <c r="F272" s="10">
        <v>23985651</v>
      </c>
      <c r="G272" s="176">
        <v>0</v>
      </c>
      <c r="H272" s="176">
        <v>0</v>
      </c>
      <c r="I272" s="15">
        <v>0</v>
      </c>
      <c r="J272" s="175">
        <v>0</v>
      </c>
      <c r="K272" s="175">
        <v>339985</v>
      </c>
      <c r="L272" s="175">
        <v>330675</v>
      </c>
      <c r="M272" s="10">
        <v>337092.57</v>
      </c>
      <c r="N272" s="175">
        <v>6869436</v>
      </c>
      <c r="O272" s="175">
        <v>69120</v>
      </c>
      <c r="P272" s="15">
        <v>15467.98</v>
      </c>
      <c r="Q272" s="15">
        <v>0</v>
      </c>
      <c r="R272" s="10">
        <v>1093541.97</v>
      </c>
      <c r="S272" s="10">
        <v>1144265</v>
      </c>
      <c r="T272" s="10">
        <v>1090015</v>
      </c>
      <c r="U272" s="10">
        <v>1235353</v>
      </c>
      <c r="V272" s="10">
        <v>1100916</v>
      </c>
      <c r="W272" s="10">
        <v>1999420.19</v>
      </c>
      <c r="X272" s="15">
        <v>0</v>
      </c>
      <c r="Y272" s="177">
        <v>565695</v>
      </c>
    </row>
    <row r="273" spans="1:25" x14ac:dyDescent="0.35">
      <c r="A273" s="18">
        <v>4186</v>
      </c>
      <c r="B273" s="19" t="s">
        <v>309</v>
      </c>
      <c r="C273" s="175">
        <v>960638</v>
      </c>
      <c r="D273" s="175">
        <v>1716591</v>
      </c>
      <c r="E273" s="175">
        <v>1673268</v>
      </c>
      <c r="F273" s="10">
        <v>2342576</v>
      </c>
      <c r="G273" s="176">
        <v>0</v>
      </c>
      <c r="H273" s="176">
        <v>0</v>
      </c>
      <c r="I273" s="15">
        <v>0</v>
      </c>
      <c r="J273" s="175">
        <v>0</v>
      </c>
      <c r="K273" s="175">
        <v>45331</v>
      </c>
      <c r="L273" s="175">
        <v>157587</v>
      </c>
      <c r="M273" s="10">
        <v>101991.75</v>
      </c>
      <c r="N273" s="175">
        <v>624764</v>
      </c>
      <c r="O273" s="175">
        <v>70780</v>
      </c>
      <c r="P273" s="15">
        <v>15839.46</v>
      </c>
      <c r="Q273" s="15">
        <v>0</v>
      </c>
      <c r="R273" s="10">
        <v>64847.03</v>
      </c>
      <c r="S273" s="10">
        <v>68273</v>
      </c>
      <c r="T273" s="10">
        <v>64847</v>
      </c>
      <c r="U273" s="10">
        <v>73492</v>
      </c>
      <c r="V273" s="10">
        <v>65497</v>
      </c>
      <c r="W273" s="10">
        <v>118947.69</v>
      </c>
      <c r="X273" s="15">
        <v>43112</v>
      </c>
      <c r="Y273" s="177">
        <v>61030</v>
      </c>
    </row>
    <row r="274" spans="1:25" x14ac:dyDescent="0.35">
      <c r="A274" s="18">
        <v>4207</v>
      </c>
      <c r="B274" s="19" t="s">
        <v>310</v>
      </c>
      <c r="C274" s="175">
        <v>542321</v>
      </c>
      <c r="D274" s="175">
        <v>890277</v>
      </c>
      <c r="E274" s="175">
        <v>895374</v>
      </c>
      <c r="F274" s="10">
        <v>1253522</v>
      </c>
      <c r="G274" s="176">
        <v>0</v>
      </c>
      <c r="H274" s="176">
        <v>0</v>
      </c>
      <c r="I274" s="15">
        <v>0</v>
      </c>
      <c r="J274" s="175">
        <v>26020</v>
      </c>
      <c r="K274" s="175">
        <v>61895</v>
      </c>
      <c r="L274" s="175">
        <v>60199</v>
      </c>
      <c r="M274" s="10">
        <v>61368.65</v>
      </c>
      <c r="N274" s="175">
        <v>336126</v>
      </c>
      <c r="O274" s="175">
        <v>12370</v>
      </c>
      <c r="P274" s="15">
        <v>2768.21</v>
      </c>
      <c r="Q274" s="15">
        <v>144231.23000000001</v>
      </c>
      <c r="R274" s="10">
        <v>24271.31</v>
      </c>
      <c r="S274" s="10">
        <v>25554</v>
      </c>
      <c r="T274" s="10">
        <v>24271</v>
      </c>
      <c r="U274" s="10">
        <v>27508</v>
      </c>
      <c r="V274" s="10">
        <v>24514</v>
      </c>
      <c r="W274" s="10">
        <v>44522.14</v>
      </c>
      <c r="X274" s="15">
        <v>11074</v>
      </c>
      <c r="Y274" s="177">
        <v>45829</v>
      </c>
    </row>
    <row r="275" spans="1:25" x14ac:dyDescent="0.35">
      <c r="A275" s="18">
        <v>4221</v>
      </c>
      <c r="B275" s="19" t="s">
        <v>311</v>
      </c>
      <c r="C275" s="175">
        <v>561033</v>
      </c>
      <c r="D275" s="175">
        <v>995064</v>
      </c>
      <c r="E275" s="175">
        <v>972561</v>
      </c>
      <c r="F275" s="10">
        <v>1361585</v>
      </c>
      <c r="G275" s="176">
        <v>0</v>
      </c>
      <c r="H275" s="176">
        <v>0</v>
      </c>
      <c r="I275" s="15">
        <v>0</v>
      </c>
      <c r="J275" s="175">
        <v>0</v>
      </c>
      <c r="K275" s="175">
        <v>0</v>
      </c>
      <c r="L275" s="175">
        <v>0</v>
      </c>
      <c r="M275" s="10">
        <v>0</v>
      </c>
      <c r="N275" s="175">
        <v>701190</v>
      </c>
      <c r="O275" s="175">
        <v>16170</v>
      </c>
      <c r="P275" s="15">
        <v>3618.59</v>
      </c>
      <c r="Q275" s="15">
        <v>27335.09</v>
      </c>
      <c r="R275" s="10">
        <v>42249</v>
      </c>
      <c r="S275" s="10">
        <v>36428</v>
      </c>
      <c r="T275" s="10">
        <v>39338</v>
      </c>
      <c r="U275" s="10">
        <v>44584</v>
      </c>
      <c r="V275" s="10">
        <v>39731</v>
      </c>
      <c r="W275" s="10">
        <v>72157.600000000006</v>
      </c>
      <c r="X275" s="15">
        <v>0</v>
      </c>
      <c r="Y275" s="177">
        <v>55630</v>
      </c>
    </row>
    <row r="276" spans="1:25" x14ac:dyDescent="0.35">
      <c r="A276" s="18">
        <v>4228</v>
      </c>
      <c r="B276" s="19" t="s">
        <v>312</v>
      </c>
      <c r="C276" s="175">
        <v>771805</v>
      </c>
      <c r="D276" s="175">
        <v>1357595</v>
      </c>
      <c r="E276" s="175">
        <v>1330875</v>
      </c>
      <c r="F276" s="10">
        <v>1863225</v>
      </c>
      <c r="G276" s="176">
        <v>0</v>
      </c>
      <c r="H276" s="176">
        <v>0</v>
      </c>
      <c r="I276" s="15">
        <v>0</v>
      </c>
      <c r="J276" s="175">
        <v>0</v>
      </c>
      <c r="K276" s="175">
        <v>0</v>
      </c>
      <c r="L276" s="175">
        <v>0</v>
      </c>
      <c r="M276" s="10">
        <v>0</v>
      </c>
      <c r="N276" s="175">
        <v>635152</v>
      </c>
      <c r="O276" s="175">
        <v>22000</v>
      </c>
      <c r="P276" s="15">
        <v>4923.26</v>
      </c>
      <c r="Q276" s="15">
        <v>0</v>
      </c>
      <c r="R276" s="10">
        <v>17153.22</v>
      </c>
      <c r="S276" s="10">
        <v>18060</v>
      </c>
      <c r="T276" s="10">
        <v>17153</v>
      </c>
      <c r="U276" s="10">
        <v>19441</v>
      </c>
      <c r="V276" s="10">
        <v>17324</v>
      </c>
      <c r="W276" s="10">
        <v>31465.39</v>
      </c>
      <c r="X276" s="15">
        <v>18503</v>
      </c>
      <c r="Y276" s="177">
        <v>69515</v>
      </c>
    </row>
    <row r="277" spans="1:25" x14ac:dyDescent="0.35">
      <c r="A277" s="18">
        <v>4235</v>
      </c>
      <c r="B277" s="19" t="s">
        <v>313</v>
      </c>
      <c r="C277" s="175">
        <v>207</v>
      </c>
      <c r="D277" s="175">
        <v>0</v>
      </c>
      <c r="E277" s="175">
        <v>0</v>
      </c>
      <c r="F277" s="10">
        <v>0</v>
      </c>
      <c r="G277" s="176">
        <v>25250</v>
      </c>
      <c r="H277" s="176">
        <v>15871</v>
      </c>
      <c r="I277" s="15">
        <v>22219</v>
      </c>
      <c r="J277" s="175">
        <v>0</v>
      </c>
      <c r="K277" s="175">
        <v>0</v>
      </c>
      <c r="L277" s="175">
        <v>0</v>
      </c>
      <c r="M277" s="10">
        <v>0</v>
      </c>
      <c r="N277" s="175">
        <v>123914</v>
      </c>
      <c r="O277" s="175">
        <v>6170</v>
      </c>
      <c r="P277" s="15">
        <v>1380.75</v>
      </c>
      <c r="Q277" s="15">
        <v>5695.96</v>
      </c>
      <c r="R277" s="10">
        <v>11777.32</v>
      </c>
      <c r="S277" s="10">
        <v>10204</v>
      </c>
      <c r="T277" s="10">
        <v>10680</v>
      </c>
      <c r="U277" s="10">
        <v>12103</v>
      </c>
      <c r="V277" s="10">
        <v>10786</v>
      </c>
      <c r="W277" s="10">
        <v>19589.62</v>
      </c>
      <c r="X277" s="15">
        <v>4127</v>
      </c>
      <c r="Y277" s="177">
        <v>8485</v>
      </c>
    </row>
    <row r="278" spans="1:25" x14ac:dyDescent="0.35">
      <c r="A278" s="18">
        <v>4151</v>
      </c>
      <c r="B278" s="19" t="s">
        <v>314</v>
      </c>
      <c r="C278" s="175">
        <v>970054</v>
      </c>
      <c r="D278" s="175">
        <v>1650450</v>
      </c>
      <c r="E278" s="175">
        <v>1637815</v>
      </c>
      <c r="F278" s="10">
        <v>2292942</v>
      </c>
      <c r="G278" s="176">
        <v>0</v>
      </c>
      <c r="H278" s="176">
        <v>0</v>
      </c>
      <c r="I278" s="15">
        <v>0</v>
      </c>
      <c r="J278" s="175">
        <v>0</v>
      </c>
      <c r="K278" s="175">
        <v>0</v>
      </c>
      <c r="L278" s="175">
        <v>0</v>
      </c>
      <c r="M278" s="10">
        <v>0</v>
      </c>
      <c r="N278" s="175">
        <v>635152</v>
      </c>
      <c r="O278" s="175">
        <v>33275</v>
      </c>
      <c r="P278" s="15">
        <v>7537.06</v>
      </c>
      <c r="Q278" s="15">
        <v>29982.01</v>
      </c>
      <c r="R278" s="10">
        <v>57973</v>
      </c>
      <c r="S278" s="10">
        <v>64441</v>
      </c>
      <c r="T278" s="10">
        <v>61206</v>
      </c>
      <c r="U278" s="10">
        <v>69368</v>
      </c>
      <c r="V278" s="10">
        <v>61819</v>
      </c>
      <c r="W278" s="10">
        <v>112273.82</v>
      </c>
      <c r="X278" s="15">
        <v>0</v>
      </c>
      <c r="Y278" s="177">
        <v>48597</v>
      </c>
    </row>
    <row r="279" spans="1:25" x14ac:dyDescent="0.35">
      <c r="A279" s="18">
        <v>490</v>
      </c>
      <c r="B279" s="19" t="s">
        <v>315</v>
      </c>
      <c r="C279" s="175">
        <v>436676</v>
      </c>
      <c r="D279" s="175">
        <v>790721</v>
      </c>
      <c r="E279" s="175">
        <v>767123</v>
      </c>
      <c r="F279" s="10">
        <v>1073973</v>
      </c>
      <c r="G279" s="176">
        <v>0</v>
      </c>
      <c r="H279" s="176">
        <v>0</v>
      </c>
      <c r="I279" s="15">
        <v>0</v>
      </c>
      <c r="J279" s="175">
        <v>0</v>
      </c>
      <c r="K279" s="175">
        <v>27896</v>
      </c>
      <c r="L279" s="175">
        <v>27132</v>
      </c>
      <c r="M279" s="10">
        <v>27659.39</v>
      </c>
      <c r="N279" s="175">
        <v>316092</v>
      </c>
      <c r="O279" s="175">
        <v>21545</v>
      </c>
      <c r="P279" s="15">
        <v>4898.6400000000003</v>
      </c>
      <c r="Q279" s="15">
        <v>2797.48</v>
      </c>
      <c r="R279" s="10">
        <v>32535.88</v>
      </c>
      <c r="S279" s="10">
        <v>34255</v>
      </c>
      <c r="T279" s="10">
        <v>32536</v>
      </c>
      <c r="U279" s="10">
        <v>36874</v>
      </c>
      <c r="V279" s="10">
        <v>32861</v>
      </c>
      <c r="W279" s="10">
        <v>59679.839999999997</v>
      </c>
      <c r="X279" s="15">
        <v>0</v>
      </c>
      <c r="Y279" s="177">
        <v>26408</v>
      </c>
    </row>
    <row r="280" spans="1:25" x14ac:dyDescent="0.35">
      <c r="A280" s="18">
        <v>4270</v>
      </c>
      <c r="B280" s="19" t="s">
        <v>46</v>
      </c>
      <c r="C280" s="175">
        <v>42915</v>
      </c>
      <c r="D280" s="175">
        <v>133415</v>
      </c>
      <c r="E280" s="175">
        <v>110206</v>
      </c>
      <c r="F280" s="10">
        <v>154288</v>
      </c>
      <c r="G280" s="176">
        <v>0</v>
      </c>
      <c r="H280" s="176">
        <v>0</v>
      </c>
      <c r="I280" s="15">
        <v>0</v>
      </c>
      <c r="J280" s="175">
        <v>0</v>
      </c>
      <c r="K280" s="175">
        <v>4359</v>
      </c>
      <c r="L280" s="175">
        <v>4239</v>
      </c>
      <c r="M280" s="10">
        <v>4321.8999999999996</v>
      </c>
      <c r="N280" s="175">
        <v>178080</v>
      </c>
      <c r="O280" s="175">
        <v>18345</v>
      </c>
      <c r="P280" s="15">
        <v>4105.33</v>
      </c>
      <c r="Q280" s="15">
        <v>333614.92</v>
      </c>
      <c r="R280" s="10">
        <v>24784.52</v>
      </c>
      <c r="S280" s="10">
        <v>26094</v>
      </c>
      <c r="T280" s="10">
        <v>24784</v>
      </c>
      <c r="U280" s="10">
        <v>28089</v>
      </c>
      <c r="V280" s="10">
        <v>25033</v>
      </c>
      <c r="W280" s="10">
        <v>45464.12</v>
      </c>
      <c r="X280" s="15">
        <v>0</v>
      </c>
      <c r="Y280" s="177">
        <v>13295</v>
      </c>
    </row>
    <row r="281" spans="1:25" x14ac:dyDescent="0.35">
      <c r="A281" s="18">
        <v>4305</v>
      </c>
      <c r="B281" s="19" t="s">
        <v>316</v>
      </c>
      <c r="C281" s="175">
        <v>1178100</v>
      </c>
      <c r="D281" s="175">
        <v>2007931</v>
      </c>
      <c r="E281" s="175">
        <v>1991269</v>
      </c>
      <c r="F281" s="10">
        <v>2787777</v>
      </c>
      <c r="G281" s="176">
        <v>0</v>
      </c>
      <c r="H281" s="176">
        <v>0</v>
      </c>
      <c r="I281" s="15">
        <v>0</v>
      </c>
      <c r="J281" s="175">
        <v>0</v>
      </c>
      <c r="K281" s="175">
        <v>96765</v>
      </c>
      <c r="L281" s="175">
        <v>94115</v>
      </c>
      <c r="M281" s="10">
        <v>95941.89</v>
      </c>
      <c r="N281" s="175">
        <v>704900</v>
      </c>
      <c r="O281" s="175">
        <v>27345</v>
      </c>
      <c r="P281" s="15">
        <v>5571.11</v>
      </c>
      <c r="Q281" s="15">
        <v>0</v>
      </c>
      <c r="R281" s="10">
        <v>67300.259999999995</v>
      </c>
      <c r="S281" s="10">
        <v>70857</v>
      </c>
      <c r="T281" s="10">
        <v>67300</v>
      </c>
      <c r="U281" s="10">
        <v>76272</v>
      </c>
      <c r="V281" s="10">
        <v>67975</v>
      </c>
      <c r="W281" s="10">
        <v>123448.6</v>
      </c>
      <c r="X281" s="15">
        <v>0</v>
      </c>
      <c r="Y281" s="177">
        <v>56538</v>
      </c>
    </row>
    <row r="282" spans="1:25" x14ac:dyDescent="0.35">
      <c r="A282" s="18">
        <v>4312</v>
      </c>
      <c r="B282" s="19" t="s">
        <v>317</v>
      </c>
      <c r="C282" s="175">
        <v>1218285</v>
      </c>
      <c r="D282" s="175">
        <v>1058366</v>
      </c>
      <c r="E282" s="175">
        <v>1422907</v>
      </c>
      <c r="F282" s="10">
        <v>1992070</v>
      </c>
      <c r="G282" s="176">
        <v>447757</v>
      </c>
      <c r="H282" s="176">
        <v>279848</v>
      </c>
      <c r="I282" s="15">
        <v>391787</v>
      </c>
      <c r="J282" s="175">
        <v>0</v>
      </c>
      <c r="K282" s="175">
        <v>0</v>
      </c>
      <c r="L282" s="175">
        <v>0</v>
      </c>
      <c r="M282" s="10">
        <v>0</v>
      </c>
      <c r="N282" s="175">
        <v>2006368</v>
      </c>
      <c r="O282" s="175">
        <v>68555</v>
      </c>
      <c r="P282" s="15">
        <v>15341.54</v>
      </c>
      <c r="Q282" s="15">
        <v>0</v>
      </c>
      <c r="R282" s="10">
        <v>176492.78</v>
      </c>
      <c r="S282" s="10">
        <v>167206</v>
      </c>
      <c r="T282" s="10">
        <v>167187</v>
      </c>
      <c r="U282" s="10">
        <v>189478</v>
      </c>
      <c r="V282" s="10">
        <v>168859</v>
      </c>
      <c r="W282" s="10">
        <v>306670.05</v>
      </c>
      <c r="X282" s="15">
        <v>5698</v>
      </c>
      <c r="Y282" s="177">
        <v>158542</v>
      </c>
    </row>
    <row r="283" spans="1:25" x14ac:dyDescent="0.35">
      <c r="A283" s="18">
        <v>4330</v>
      </c>
      <c r="B283" s="19" t="s">
        <v>10</v>
      </c>
      <c r="C283" s="175">
        <v>0</v>
      </c>
      <c r="D283" s="175">
        <v>0</v>
      </c>
      <c r="E283" s="175">
        <v>0</v>
      </c>
      <c r="F283" s="10">
        <v>0</v>
      </c>
      <c r="G283" s="176">
        <v>909</v>
      </c>
      <c r="H283" s="176">
        <v>568</v>
      </c>
      <c r="I283" s="15">
        <v>795</v>
      </c>
      <c r="J283" s="175">
        <v>5568</v>
      </c>
      <c r="K283" s="175">
        <v>0</v>
      </c>
      <c r="L283" s="175">
        <v>84262</v>
      </c>
      <c r="M283" s="10">
        <v>42353.07</v>
      </c>
      <c r="N283" s="175">
        <v>77168</v>
      </c>
      <c r="O283" s="175">
        <v>5435</v>
      </c>
      <c r="P283" s="15">
        <v>1216.27</v>
      </c>
      <c r="Q283" s="15">
        <v>77805.05</v>
      </c>
      <c r="R283" s="10">
        <v>9838.4</v>
      </c>
      <c r="S283" s="10">
        <v>5468</v>
      </c>
      <c r="T283" s="10">
        <v>5193</v>
      </c>
      <c r="U283" s="10">
        <v>5886</v>
      </c>
      <c r="V283" s="10">
        <v>5245</v>
      </c>
      <c r="W283" s="10">
        <v>9526.82</v>
      </c>
      <c r="X283" s="15">
        <v>0</v>
      </c>
      <c r="Y283" s="177">
        <v>6216</v>
      </c>
    </row>
    <row r="284" spans="1:25" x14ac:dyDescent="0.35">
      <c r="A284" s="18">
        <v>4347</v>
      </c>
      <c r="B284" s="19" t="s">
        <v>318</v>
      </c>
      <c r="C284" s="175">
        <v>560050</v>
      </c>
      <c r="D284" s="175">
        <v>991242</v>
      </c>
      <c r="E284" s="175">
        <v>969557</v>
      </c>
      <c r="F284" s="10">
        <v>1357380</v>
      </c>
      <c r="G284" s="176">
        <v>0</v>
      </c>
      <c r="H284" s="176">
        <v>0</v>
      </c>
      <c r="I284" s="15">
        <v>0</v>
      </c>
      <c r="J284" s="175">
        <v>0</v>
      </c>
      <c r="K284" s="175">
        <v>86304</v>
      </c>
      <c r="L284" s="175">
        <v>83940</v>
      </c>
      <c r="M284" s="10">
        <v>85570.11</v>
      </c>
      <c r="N284" s="175">
        <v>540918</v>
      </c>
      <c r="O284" s="175">
        <v>42780</v>
      </c>
      <c r="P284" s="15">
        <v>9573.5</v>
      </c>
      <c r="Q284" s="15">
        <v>13398.79</v>
      </c>
      <c r="R284" s="10">
        <v>0</v>
      </c>
      <c r="S284" s="10">
        <v>123999</v>
      </c>
      <c r="T284" s="10">
        <v>62000</v>
      </c>
      <c r="U284" s="10">
        <v>70265</v>
      </c>
      <c r="V284" s="10">
        <v>62620</v>
      </c>
      <c r="W284" s="10">
        <v>113725.79</v>
      </c>
      <c r="X284" s="15">
        <v>884</v>
      </c>
      <c r="Y284" s="177">
        <v>40974</v>
      </c>
    </row>
    <row r="285" spans="1:25" x14ac:dyDescent="0.35">
      <c r="A285" s="18">
        <v>4368</v>
      </c>
      <c r="B285" s="19" t="s">
        <v>319</v>
      </c>
      <c r="C285" s="175">
        <v>509746</v>
      </c>
      <c r="D285" s="175">
        <v>972430</v>
      </c>
      <c r="E285" s="175">
        <v>926360</v>
      </c>
      <c r="F285" s="10">
        <v>1296905</v>
      </c>
      <c r="G285" s="176">
        <v>0</v>
      </c>
      <c r="H285" s="176">
        <v>0</v>
      </c>
      <c r="I285" s="15">
        <v>0</v>
      </c>
      <c r="J285" s="175">
        <v>0</v>
      </c>
      <c r="K285" s="175">
        <v>49690</v>
      </c>
      <c r="L285" s="175">
        <v>48330</v>
      </c>
      <c r="M285" s="10">
        <v>49266.91</v>
      </c>
      <c r="N285" s="175">
        <v>398454</v>
      </c>
      <c r="O285" s="175">
        <v>40470</v>
      </c>
      <c r="P285" s="15">
        <v>9056.56</v>
      </c>
      <c r="Q285" s="15">
        <v>163169.73000000001</v>
      </c>
      <c r="R285" s="10">
        <v>32091.82</v>
      </c>
      <c r="S285" s="10">
        <v>33788</v>
      </c>
      <c r="T285" s="10">
        <v>32092</v>
      </c>
      <c r="U285" s="10">
        <v>36370</v>
      </c>
      <c r="V285" s="10">
        <v>32413</v>
      </c>
      <c r="W285" s="10">
        <v>58865.86</v>
      </c>
      <c r="X285" s="15">
        <v>5648</v>
      </c>
      <c r="Y285" s="177">
        <v>33442</v>
      </c>
    </row>
    <row r="286" spans="1:25" x14ac:dyDescent="0.35">
      <c r="A286" s="18">
        <v>4389</v>
      </c>
      <c r="B286" s="19" t="s">
        <v>320</v>
      </c>
      <c r="C286" s="175">
        <v>1538002</v>
      </c>
      <c r="D286" s="175">
        <v>2710528</v>
      </c>
      <c r="E286" s="175">
        <v>2655332</v>
      </c>
      <c r="F286" s="10">
        <v>3717464</v>
      </c>
      <c r="G286" s="176">
        <v>0</v>
      </c>
      <c r="H286" s="176">
        <v>0</v>
      </c>
      <c r="I286" s="15">
        <v>0</v>
      </c>
      <c r="J286" s="175">
        <v>0</v>
      </c>
      <c r="K286" s="175">
        <v>0</v>
      </c>
      <c r="L286" s="175">
        <v>0</v>
      </c>
      <c r="M286" s="10">
        <v>0</v>
      </c>
      <c r="N286" s="175">
        <v>1144164</v>
      </c>
      <c r="O286" s="175">
        <v>25090</v>
      </c>
      <c r="P286" s="15">
        <v>5614.75</v>
      </c>
      <c r="Q286" s="15">
        <v>0</v>
      </c>
      <c r="R286" s="10">
        <v>126972.34</v>
      </c>
      <c r="S286" s="10">
        <v>133681</v>
      </c>
      <c r="T286" s="10">
        <v>126972</v>
      </c>
      <c r="U286" s="10">
        <v>143901</v>
      </c>
      <c r="V286" s="10">
        <v>128243</v>
      </c>
      <c r="W286" s="10">
        <v>232905.48</v>
      </c>
      <c r="X286" s="15">
        <v>24633</v>
      </c>
      <c r="Y286" s="177">
        <v>83990</v>
      </c>
    </row>
    <row r="287" spans="1:25" x14ac:dyDescent="0.35">
      <c r="A287" s="18">
        <v>4459</v>
      </c>
      <c r="B287" s="19" t="s">
        <v>321</v>
      </c>
      <c r="C287" s="175">
        <v>260358</v>
      </c>
      <c r="D287" s="175">
        <v>499870</v>
      </c>
      <c r="E287" s="175">
        <v>475143</v>
      </c>
      <c r="F287" s="10">
        <v>665200</v>
      </c>
      <c r="G287" s="176">
        <v>0</v>
      </c>
      <c r="H287" s="176">
        <v>0</v>
      </c>
      <c r="I287" s="15">
        <v>0</v>
      </c>
      <c r="J287" s="175">
        <v>13706</v>
      </c>
      <c r="K287" s="175">
        <v>0</v>
      </c>
      <c r="L287" s="175">
        <v>0</v>
      </c>
      <c r="M287" s="10">
        <v>0</v>
      </c>
      <c r="N287" s="175">
        <v>192178</v>
      </c>
      <c r="O287" s="175">
        <v>9000</v>
      </c>
      <c r="P287" s="15">
        <v>2014.06</v>
      </c>
      <c r="Q287" s="15">
        <v>0</v>
      </c>
      <c r="R287" s="10">
        <v>20751.849999999999</v>
      </c>
      <c r="S287" s="10">
        <v>21849</v>
      </c>
      <c r="T287" s="10">
        <v>20751</v>
      </c>
      <c r="U287" s="10">
        <v>23520</v>
      </c>
      <c r="V287" s="10">
        <v>20958</v>
      </c>
      <c r="W287" s="10">
        <v>38067.26</v>
      </c>
      <c r="X287" s="15">
        <v>0</v>
      </c>
      <c r="Y287" s="177">
        <v>13749</v>
      </c>
    </row>
    <row r="288" spans="1:25" x14ac:dyDescent="0.35">
      <c r="A288" s="18">
        <v>4473</v>
      </c>
      <c r="B288" s="19" t="s">
        <v>322</v>
      </c>
      <c r="C288" s="175">
        <v>1880780</v>
      </c>
      <c r="D288" s="175">
        <v>3479625</v>
      </c>
      <c r="E288" s="175">
        <v>3350253</v>
      </c>
      <c r="F288" s="10">
        <v>4690354</v>
      </c>
      <c r="G288" s="176">
        <v>0</v>
      </c>
      <c r="H288" s="176">
        <v>0</v>
      </c>
      <c r="I288" s="15">
        <v>0</v>
      </c>
      <c r="J288" s="175">
        <v>0</v>
      </c>
      <c r="K288" s="175">
        <v>0</v>
      </c>
      <c r="L288" s="175">
        <v>0</v>
      </c>
      <c r="M288" s="10">
        <v>0</v>
      </c>
      <c r="N288" s="175">
        <v>1556716</v>
      </c>
      <c r="O288" s="175">
        <v>40330</v>
      </c>
      <c r="P288" s="15">
        <v>9025.23</v>
      </c>
      <c r="Q288" s="15">
        <v>0</v>
      </c>
      <c r="R288" s="10">
        <v>177770.48</v>
      </c>
      <c r="S288" s="10">
        <v>187163</v>
      </c>
      <c r="T288" s="10">
        <v>177771</v>
      </c>
      <c r="U288" s="10">
        <v>201472</v>
      </c>
      <c r="V288" s="10">
        <v>179549</v>
      </c>
      <c r="W288" s="10">
        <v>326085.67</v>
      </c>
      <c r="X288" s="15">
        <v>0</v>
      </c>
      <c r="Y288" s="177">
        <v>135400</v>
      </c>
    </row>
    <row r="289" spans="1:25" x14ac:dyDescent="0.35">
      <c r="A289" s="18">
        <v>4508</v>
      </c>
      <c r="B289" s="19" t="s">
        <v>323</v>
      </c>
      <c r="C289" s="175">
        <v>526455</v>
      </c>
      <c r="D289" s="175">
        <v>995788</v>
      </c>
      <c r="E289" s="175">
        <v>951402</v>
      </c>
      <c r="F289" s="10">
        <v>1331962</v>
      </c>
      <c r="G289" s="176">
        <v>0</v>
      </c>
      <c r="H289" s="176">
        <v>0</v>
      </c>
      <c r="I289" s="15">
        <v>0</v>
      </c>
      <c r="J289" s="175">
        <v>0</v>
      </c>
      <c r="K289" s="175">
        <v>0</v>
      </c>
      <c r="L289" s="175">
        <v>0</v>
      </c>
      <c r="M289" s="10">
        <v>0</v>
      </c>
      <c r="N289" s="175">
        <v>317576</v>
      </c>
      <c r="O289" s="175">
        <v>7310</v>
      </c>
      <c r="P289" s="15">
        <v>1635.86</v>
      </c>
      <c r="Q289" s="15">
        <v>0</v>
      </c>
      <c r="R289" s="10">
        <v>20843.37</v>
      </c>
      <c r="S289" s="10">
        <v>21945</v>
      </c>
      <c r="T289" s="10">
        <v>20843</v>
      </c>
      <c r="U289" s="10">
        <v>23623</v>
      </c>
      <c r="V289" s="10">
        <v>21051</v>
      </c>
      <c r="W289" s="10">
        <v>38233.26</v>
      </c>
      <c r="X289" s="15">
        <v>1308</v>
      </c>
      <c r="Y289" s="177">
        <v>24276</v>
      </c>
    </row>
    <row r="290" spans="1:25" x14ac:dyDescent="0.35">
      <c r="A290" s="18">
        <v>4515</v>
      </c>
      <c r="B290" s="19" t="s">
        <v>324</v>
      </c>
      <c r="C290" s="175">
        <v>2143221</v>
      </c>
      <c r="D290" s="175">
        <v>4424376</v>
      </c>
      <c r="E290" s="175">
        <v>4104748</v>
      </c>
      <c r="F290" s="10">
        <v>5746648</v>
      </c>
      <c r="G290" s="176">
        <v>0</v>
      </c>
      <c r="H290" s="176">
        <v>0</v>
      </c>
      <c r="I290" s="15">
        <v>0</v>
      </c>
      <c r="J290" s="175">
        <v>0</v>
      </c>
      <c r="K290" s="175">
        <v>0</v>
      </c>
      <c r="L290" s="175">
        <v>0</v>
      </c>
      <c r="M290" s="10">
        <v>0</v>
      </c>
      <c r="N290" s="175">
        <v>1869098</v>
      </c>
      <c r="O290" s="175">
        <v>27640</v>
      </c>
      <c r="P290" s="15">
        <v>6185.4</v>
      </c>
      <c r="Q290" s="15">
        <v>0</v>
      </c>
      <c r="R290" s="10">
        <v>243478.37</v>
      </c>
      <c r="S290" s="10">
        <v>256342</v>
      </c>
      <c r="T290" s="10">
        <v>243478</v>
      </c>
      <c r="U290" s="10">
        <v>248709</v>
      </c>
      <c r="V290" s="10">
        <v>239257</v>
      </c>
      <c r="W290" s="10">
        <v>434527.57</v>
      </c>
      <c r="X290" s="15">
        <v>44934</v>
      </c>
      <c r="Y290" s="177">
        <v>169568</v>
      </c>
    </row>
    <row r="291" spans="1:25" x14ac:dyDescent="0.35">
      <c r="A291" s="18">
        <v>4501</v>
      </c>
      <c r="B291" s="19" t="s">
        <v>325</v>
      </c>
      <c r="C291" s="175">
        <v>2028873</v>
      </c>
      <c r="D291" s="175">
        <v>3588341</v>
      </c>
      <c r="E291" s="175">
        <v>3510759</v>
      </c>
      <c r="F291" s="10">
        <v>4915063</v>
      </c>
      <c r="G291" s="176">
        <v>0</v>
      </c>
      <c r="H291" s="176">
        <v>0</v>
      </c>
      <c r="I291" s="15">
        <v>0</v>
      </c>
      <c r="J291" s="175">
        <v>0</v>
      </c>
      <c r="K291" s="175">
        <v>172608</v>
      </c>
      <c r="L291" s="175">
        <v>167880</v>
      </c>
      <c r="M291" s="10">
        <v>171140.23</v>
      </c>
      <c r="N291" s="175">
        <v>1562652</v>
      </c>
      <c r="O291" s="175">
        <v>50470</v>
      </c>
      <c r="P291" s="15">
        <v>11294.4</v>
      </c>
      <c r="Q291" s="15">
        <v>0</v>
      </c>
      <c r="R291" s="10">
        <v>126495.83</v>
      </c>
      <c r="S291" s="10">
        <v>127673</v>
      </c>
      <c r="T291" s="10">
        <v>123742</v>
      </c>
      <c r="U291" s="10">
        <v>137315</v>
      </c>
      <c r="V291" s="10">
        <v>124265</v>
      </c>
      <c r="W291" s="10">
        <v>225681.62</v>
      </c>
      <c r="X291" s="15">
        <v>0</v>
      </c>
      <c r="Y291" s="177">
        <v>113257</v>
      </c>
    </row>
    <row r="292" spans="1:25" x14ac:dyDescent="0.35">
      <c r="A292" s="18">
        <v>4529</v>
      </c>
      <c r="B292" s="19" t="s">
        <v>326</v>
      </c>
      <c r="C292" s="175">
        <v>319745</v>
      </c>
      <c r="D292" s="175">
        <v>603833</v>
      </c>
      <c r="E292" s="175">
        <v>577236</v>
      </c>
      <c r="F292" s="10">
        <v>808131</v>
      </c>
      <c r="G292" s="176">
        <v>0</v>
      </c>
      <c r="H292" s="176">
        <v>0</v>
      </c>
      <c r="I292" s="15">
        <v>0</v>
      </c>
      <c r="J292" s="175">
        <v>0</v>
      </c>
      <c r="K292" s="175">
        <v>19179</v>
      </c>
      <c r="L292" s="175">
        <v>18653</v>
      </c>
      <c r="M292" s="10">
        <v>19015.580000000002</v>
      </c>
      <c r="N292" s="175">
        <v>214438</v>
      </c>
      <c r="O292" s="175">
        <v>6955</v>
      </c>
      <c r="P292" s="15">
        <v>1556.42</v>
      </c>
      <c r="Q292" s="15">
        <v>67435.210000000006</v>
      </c>
      <c r="R292" s="10">
        <v>24265.24</v>
      </c>
      <c r="S292" s="10">
        <v>25548</v>
      </c>
      <c r="T292" s="10">
        <v>24265</v>
      </c>
      <c r="U292" s="10">
        <v>27501</v>
      </c>
      <c r="V292" s="10">
        <v>24508</v>
      </c>
      <c r="W292" s="10">
        <v>44509.14</v>
      </c>
      <c r="X292" s="15">
        <v>5506</v>
      </c>
      <c r="Y292" s="177">
        <v>19330</v>
      </c>
    </row>
    <row r="293" spans="1:25" x14ac:dyDescent="0.35">
      <c r="A293" s="18">
        <v>4536</v>
      </c>
      <c r="B293" s="19" t="s">
        <v>327</v>
      </c>
      <c r="C293" s="175">
        <v>877004</v>
      </c>
      <c r="D293" s="175">
        <v>1555128</v>
      </c>
      <c r="E293" s="175">
        <v>1520083</v>
      </c>
      <c r="F293" s="10">
        <v>2128115</v>
      </c>
      <c r="G293" s="176">
        <v>0</v>
      </c>
      <c r="H293" s="176">
        <v>0</v>
      </c>
      <c r="I293" s="15">
        <v>0</v>
      </c>
      <c r="J293" s="175">
        <v>0</v>
      </c>
      <c r="K293" s="175">
        <v>0</v>
      </c>
      <c r="L293" s="175">
        <v>0</v>
      </c>
      <c r="M293" s="10">
        <v>0</v>
      </c>
      <c r="N293" s="175">
        <v>758324</v>
      </c>
      <c r="O293" s="175">
        <v>19745</v>
      </c>
      <c r="P293" s="15">
        <v>4418.62</v>
      </c>
      <c r="Q293" s="15">
        <v>0</v>
      </c>
      <c r="R293" s="10">
        <v>59163.35</v>
      </c>
      <c r="S293" s="10">
        <v>62289</v>
      </c>
      <c r="T293" s="10">
        <v>59163</v>
      </c>
      <c r="U293" s="10">
        <v>67052</v>
      </c>
      <c r="V293" s="10">
        <v>59755</v>
      </c>
      <c r="W293" s="10">
        <v>108522.89</v>
      </c>
      <c r="X293" s="15">
        <v>0</v>
      </c>
      <c r="Y293" s="177">
        <v>56220</v>
      </c>
    </row>
    <row r="294" spans="1:25" x14ac:dyDescent="0.35">
      <c r="A294" s="18">
        <v>4543</v>
      </c>
      <c r="B294" s="19" t="s">
        <v>328</v>
      </c>
      <c r="C294" s="175">
        <v>1048868</v>
      </c>
      <c r="D294" s="175">
        <v>1669208</v>
      </c>
      <c r="E294" s="175">
        <v>1698797</v>
      </c>
      <c r="F294" s="10">
        <v>2378316</v>
      </c>
      <c r="G294" s="176">
        <v>0</v>
      </c>
      <c r="H294" s="176">
        <v>0</v>
      </c>
      <c r="I294" s="15">
        <v>0</v>
      </c>
      <c r="J294" s="175">
        <v>52736</v>
      </c>
      <c r="K294" s="175">
        <v>80202</v>
      </c>
      <c r="L294" s="175">
        <v>78004</v>
      </c>
      <c r="M294" s="10">
        <v>79520.25</v>
      </c>
      <c r="N294" s="175">
        <v>721966</v>
      </c>
      <c r="O294" s="175">
        <v>39240</v>
      </c>
      <c r="P294" s="15">
        <v>8781.2999999999993</v>
      </c>
      <c r="Q294" s="15">
        <v>0</v>
      </c>
      <c r="R294" s="10">
        <v>104549.26</v>
      </c>
      <c r="S294" s="10">
        <v>106668</v>
      </c>
      <c r="T294" s="10">
        <v>102847</v>
      </c>
      <c r="U294" s="10">
        <v>116561</v>
      </c>
      <c r="V294" s="10">
        <v>103875</v>
      </c>
      <c r="W294" s="10">
        <v>188653.34</v>
      </c>
      <c r="X294" s="15">
        <v>0</v>
      </c>
      <c r="Y294" s="177">
        <v>61438</v>
      </c>
    </row>
    <row r="295" spans="1:25" x14ac:dyDescent="0.35">
      <c r="A295" s="18">
        <v>4557</v>
      </c>
      <c r="B295" s="19" t="s">
        <v>329</v>
      </c>
      <c r="C295" s="175">
        <v>381897</v>
      </c>
      <c r="D295" s="175">
        <v>617479</v>
      </c>
      <c r="E295" s="175">
        <v>624610</v>
      </c>
      <c r="F295" s="10">
        <v>874455</v>
      </c>
      <c r="G295" s="176">
        <v>0</v>
      </c>
      <c r="H295" s="176">
        <v>0</v>
      </c>
      <c r="I295" s="15">
        <v>0</v>
      </c>
      <c r="J295" s="175">
        <v>16651</v>
      </c>
      <c r="K295" s="175">
        <v>44460</v>
      </c>
      <c r="L295" s="175">
        <v>43242</v>
      </c>
      <c r="M295" s="10">
        <v>44081.03</v>
      </c>
      <c r="N295" s="175">
        <v>223342</v>
      </c>
      <c r="O295" s="175">
        <v>8190</v>
      </c>
      <c r="P295" s="15">
        <v>1832.79</v>
      </c>
      <c r="Q295" s="15">
        <v>3269.79</v>
      </c>
      <c r="R295" s="10">
        <v>35684.21</v>
      </c>
      <c r="S295" s="10">
        <v>37569</v>
      </c>
      <c r="T295" s="10">
        <v>35684</v>
      </c>
      <c r="U295" s="10">
        <v>40443</v>
      </c>
      <c r="V295" s="10">
        <v>36042</v>
      </c>
      <c r="W295" s="10">
        <v>65453.73</v>
      </c>
      <c r="X295" s="15">
        <v>2558</v>
      </c>
      <c r="Y295" s="177">
        <v>16471</v>
      </c>
    </row>
    <row r="296" spans="1:25" x14ac:dyDescent="0.35">
      <c r="A296" s="18">
        <v>4571</v>
      </c>
      <c r="B296" s="19" t="s">
        <v>330</v>
      </c>
      <c r="C296" s="175">
        <v>245339</v>
      </c>
      <c r="D296" s="175">
        <v>588448</v>
      </c>
      <c r="E296" s="175">
        <v>521117</v>
      </c>
      <c r="F296" s="10">
        <v>729563</v>
      </c>
      <c r="G296" s="176">
        <v>0</v>
      </c>
      <c r="H296" s="176">
        <v>0</v>
      </c>
      <c r="I296" s="15">
        <v>0</v>
      </c>
      <c r="J296" s="175">
        <v>0</v>
      </c>
      <c r="K296" s="175">
        <v>39229</v>
      </c>
      <c r="L296" s="175">
        <v>120697</v>
      </c>
      <c r="M296" s="10">
        <v>80384.23</v>
      </c>
      <c r="N296" s="175">
        <v>276766</v>
      </c>
      <c r="O296" s="175">
        <v>38720</v>
      </c>
      <c r="P296" s="15">
        <v>8664.93</v>
      </c>
      <c r="Q296" s="15">
        <v>393.54</v>
      </c>
      <c r="R296" s="10">
        <v>18950.97</v>
      </c>
      <c r="S296" s="10">
        <v>16014</v>
      </c>
      <c r="T296" s="10">
        <v>16982</v>
      </c>
      <c r="U296" s="10">
        <v>19246</v>
      </c>
      <c r="V296" s="10">
        <v>17154</v>
      </c>
      <c r="W296" s="10">
        <v>31148.400000000001</v>
      </c>
      <c r="X296" s="15">
        <v>0</v>
      </c>
      <c r="Y296" s="177">
        <v>26635</v>
      </c>
    </row>
    <row r="297" spans="1:25" x14ac:dyDescent="0.35">
      <c r="A297" s="18">
        <v>4578</v>
      </c>
      <c r="B297" s="19" t="s">
        <v>331</v>
      </c>
      <c r="C297" s="175">
        <v>1333130</v>
      </c>
      <c r="D297" s="175">
        <v>2352208</v>
      </c>
      <c r="E297" s="175">
        <v>2303336</v>
      </c>
      <c r="F297" s="10">
        <v>3224671</v>
      </c>
      <c r="G297" s="176">
        <v>0</v>
      </c>
      <c r="H297" s="176">
        <v>0</v>
      </c>
      <c r="I297" s="15">
        <v>0</v>
      </c>
      <c r="J297" s="175">
        <v>0</v>
      </c>
      <c r="K297" s="175">
        <v>0</v>
      </c>
      <c r="L297" s="175">
        <v>0</v>
      </c>
      <c r="M297" s="10">
        <v>0</v>
      </c>
      <c r="N297" s="175">
        <v>984634</v>
      </c>
      <c r="O297" s="175">
        <v>44770</v>
      </c>
      <c r="P297" s="15">
        <v>10018.83</v>
      </c>
      <c r="Q297" s="15">
        <v>0</v>
      </c>
      <c r="R297" s="10">
        <v>107978.91</v>
      </c>
      <c r="S297" s="10">
        <v>102625</v>
      </c>
      <c r="T297" s="10">
        <v>102449</v>
      </c>
      <c r="U297" s="10">
        <v>116109</v>
      </c>
      <c r="V297" s="10">
        <v>103473</v>
      </c>
      <c r="W297" s="10">
        <v>187924.35</v>
      </c>
      <c r="X297" s="15">
        <v>0</v>
      </c>
      <c r="Y297" s="177">
        <v>71149</v>
      </c>
    </row>
    <row r="298" spans="1:25" x14ac:dyDescent="0.35">
      <c r="A298" s="18">
        <v>4606</v>
      </c>
      <c r="B298" s="19" t="s">
        <v>47</v>
      </c>
      <c r="C298" s="175">
        <v>103959</v>
      </c>
      <c r="D298" s="175">
        <v>248911</v>
      </c>
      <c r="E298" s="175">
        <v>220544</v>
      </c>
      <c r="F298" s="10">
        <v>308761</v>
      </c>
      <c r="G298" s="176">
        <v>0</v>
      </c>
      <c r="H298" s="176">
        <v>0</v>
      </c>
      <c r="I298" s="15">
        <v>0</v>
      </c>
      <c r="J298" s="175">
        <v>0</v>
      </c>
      <c r="K298" s="175">
        <v>40973</v>
      </c>
      <c r="L298" s="175">
        <v>39851</v>
      </c>
      <c r="M298" s="10">
        <v>40623.1</v>
      </c>
      <c r="N298" s="175">
        <v>266378</v>
      </c>
      <c r="O298" s="175">
        <v>4040</v>
      </c>
      <c r="P298" s="15">
        <v>904.09</v>
      </c>
      <c r="Q298" s="15">
        <v>23983.91</v>
      </c>
      <c r="R298" s="10">
        <v>24570.37</v>
      </c>
      <c r="S298" s="10">
        <v>25869</v>
      </c>
      <c r="T298" s="10">
        <v>24570</v>
      </c>
      <c r="U298" s="10">
        <v>27847</v>
      </c>
      <c r="V298" s="10">
        <v>24815</v>
      </c>
      <c r="W298" s="10">
        <v>45070.13</v>
      </c>
      <c r="X298" s="15">
        <v>8137</v>
      </c>
      <c r="Y298" s="177">
        <v>23414</v>
      </c>
    </row>
    <row r="299" spans="1:25" x14ac:dyDescent="0.35">
      <c r="A299" s="18">
        <v>4613</v>
      </c>
      <c r="B299" s="19" t="s">
        <v>332</v>
      </c>
      <c r="C299" s="175">
        <v>4134192</v>
      </c>
      <c r="D299" s="175">
        <v>7074645</v>
      </c>
      <c r="E299" s="175">
        <v>7005523</v>
      </c>
      <c r="F299" s="10">
        <v>9807733</v>
      </c>
      <c r="G299" s="176">
        <v>0</v>
      </c>
      <c r="H299" s="176">
        <v>0</v>
      </c>
      <c r="I299" s="15">
        <v>0</v>
      </c>
      <c r="J299" s="175">
        <v>0</v>
      </c>
      <c r="K299" s="175">
        <v>101124</v>
      </c>
      <c r="L299" s="175">
        <v>98354</v>
      </c>
      <c r="M299" s="10">
        <v>100263.79</v>
      </c>
      <c r="N299" s="175">
        <v>2866346</v>
      </c>
      <c r="O299" s="175">
        <v>161100</v>
      </c>
      <c r="P299" s="15">
        <v>36051.67</v>
      </c>
      <c r="Q299" s="15">
        <v>0</v>
      </c>
      <c r="R299" s="10">
        <v>300160.89</v>
      </c>
      <c r="S299" s="10">
        <v>313143</v>
      </c>
      <c r="T299" s="10">
        <v>298724</v>
      </c>
      <c r="U299" s="10">
        <v>338550</v>
      </c>
      <c r="V299" s="10">
        <v>301711</v>
      </c>
      <c r="W299" s="10">
        <v>547951.35999999999</v>
      </c>
      <c r="X299" s="15">
        <v>0</v>
      </c>
      <c r="Y299" s="177">
        <v>199788</v>
      </c>
    </row>
    <row r="300" spans="1:25" x14ac:dyDescent="0.35">
      <c r="A300" s="18">
        <v>4620</v>
      </c>
      <c r="B300" s="19" t="s">
        <v>333</v>
      </c>
      <c r="C300" s="175">
        <v>23530557</v>
      </c>
      <c r="D300" s="175">
        <v>42497691</v>
      </c>
      <c r="E300" s="175">
        <v>41267655</v>
      </c>
      <c r="F300" s="10">
        <v>57774718</v>
      </c>
      <c r="G300" s="176">
        <v>0</v>
      </c>
      <c r="H300" s="176">
        <v>0</v>
      </c>
      <c r="I300" s="15">
        <v>0</v>
      </c>
      <c r="J300" s="175">
        <v>1114840</v>
      </c>
      <c r="K300" s="175">
        <v>537874</v>
      </c>
      <c r="L300" s="175">
        <v>523142</v>
      </c>
      <c r="M300" s="10">
        <v>533300.25</v>
      </c>
      <c r="N300" s="175">
        <v>13102236</v>
      </c>
      <c r="O300" s="175">
        <v>314085</v>
      </c>
      <c r="P300" s="15">
        <v>70287.34</v>
      </c>
      <c r="Q300" s="15">
        <v>0</v>
      </c>
      <c r="R300" s="10">
        <v>2131416.92</v>
      </c>
      <c r="S300" s="10">
        <v>2230252</v>
      </c>
      <c r="T300" s="10">
        <v>2124529</v>
      </c>
      <c r="U300" s="10">
        <v>2407801</v>
      </c>
      <c r="V300" s="10">
        <v>2145774</v>
      </c>
      <c r="W300" s="10">
        <v>3848118.31</v>
      </c>
      <c r="X300" s="15">
        <v>633763</v>
      </c>
      <c r="Y300" s="177">
        <v>1293335</v>
      </c>
    </row>
    <row r="301" spans="1:25" x14ac:dyDescent="0.35">
      <c r="A301" s="18">
        <v>4627</v>
      </c>
      <c r="B301" s="19" t="s">
        <v>334</v>
      </c>
      <c r="C301" s="175">
        <v>192457</v>
      </c>
      <c r="D301" s="175">
        <v>612871</v>
      </c>
      <c r="E301" s="175">
        <v>503330</v>
      </c>
      <c r="F301" s="10">
        <v>704661</v>
      </c>
      <c r="G301" s="176">
        <v>0</v>
      </c>
      <c r="H301" s="176">
        <v>0</v>
      </c>
      <c r="I301" s="15">
        <v>0</v>
      </c>
      <c r="J301" s="175">
        <v>0</v>
      </c>
      <c r="K301" s="175">
        <v>0</v>
      </c>
      <c r="L301" s="175">
        <v>0</v>
      </c>
      <c r="M301" s="10">
        <v>0</v>
      </c>
      <c r="N301" s="175">
        <v>434070</v>
      </c>
      <c r="O301" s="175">
        <v>16385</v>
      </c>
      <c r="P301" s="15">
        <v>3666.71</v>
      </c>
      <c r="Q301" s="15">
        <v>0</v>
      </c>
      <c r="R301" s="10">
        <v>45126.61</v>
      </c>
      <c r="S301" s="10">
        <v>47511</v>
      </c>
      <c r="T301" s="10">
        <v>45126</v>
      </c>
      <c r="U301" s="10">
        <v>51144</v>
      </c>
      <c r="V301" s="10">
        <v>45579</v>
      </c>
      <c r="W301" s="10">
        <v>82773.39</v>
      </c>
      <c r="X301" s="15">
        <v>0</v>
      </c>
      <c r="Y301" s="177">
        <v>28904</v>
      </c>
    </row>
    <row r="302" spans="1:25" x14ac:dyDescent="0.35">
      <c r="A302" s="18">
        <v>4634</v>
      </c>
      <c r="B302" s="19" t="s">
        <v>335</v>
      </c>
      <c r="C302" s="175">
        <v>662489</v>
      </c>
      <c r="D302" s="175">
        <v>1320443</v>
      </c>
      <c r="E302" s="175">
        <v>1239333</v>
      </c>
      <c r="F302" s="10">
        <v>1735066</v>
      </c>
      <c r="G302" s="176">
        <v>0</v>
      </c>
      <c r="H302" s="176">
        <v>0</v>
      </c>
      <c r="I302" s="15">
        <v>0</v>
      </c>
      <c r="J302" s="175">
        <v>0</v>
      </c>
      <c r="K302" s="175">
        <v>29640</v>
      </c>
      <c r="L302" s="175">
        <v>28828</v>
      </c>
      <c r="M302" s="10">
        <v>29387.35</v>
      </c>
      <c r="N302" s="175">
        <v>361354</v>
      </c>
      <c r="O302" s="175">
        <v>7500</v>
      </c>
      <c r="P302" s="15">
        <v>1678.38</v>
      </c>
      <c r="Q302" s="15">
        <v>0</v>
      </c>
      <c r="R302" s="10">
        <v>32314.3</v>
      </c>
      <c r="S302" s="10">
        <v>34021</v>
      </c>
      <c r="T302" s="10">
        <v>32315</v>
      </c>
      <c r="U302" s="10">
        <v>36622</v>
      </c>
      <c r="V302" s="10">
        <v>32637</v>
      </c>
      <c r="W302" s="10">
        <v>59274.85</v>
      </c>
      <c r="X302" s="15">
        <v>388</v>
      </c>
      <c r="Y302" s="177">
        <v>30946</v>
      </c>
    </row>
    <row r="303" spans="1:25" x14ac:dyDescent="0.35">
      <c r="A303" s="18">
        <v>4641</v>
      </c>
      <c r="B303" s="19" t="s">
        <v>336</v>
      </c>
      <c r="C303" s="175">
        <v>576374</v>
      </c>
      <c r="D303" s="175">
        <v>939774</v>
      </c>
      <c r="E303" s="175">
        <v>947593</v>
      </c>
      <c r="F303" s="10">
        <v>1326630</v>
      </c>
      <c r="G303" s="176">
        <v>0</v>
      </c>
      <c r="H303" s="176">
        <v>0</v>
      </c>
      <c r="I303" s="15">
        <v>0</v>
      </c>
      <c r="J303" s="175">
        <v>0</v>
      </c>
      <c r="K303" s="175">
        <v>41844</v>
      </c>
      <c r="L303" s="175">
        <v>40698</v>
      </c>
      <c r="M303" s="10">
        <v>41489.089999999997</v>
      </c>
      <c r="N303" s="175">
        <v>560952</v>
      </c>
      <c r="O303" s="175">
        <v>22745</v>
      </c>
      <c r="P303" s="15">
        <v>5089.9799999999996</v>
      </c>
      <c r="Q303" s="15">
        <v>220971.45</v>
      </c>
      <c r="R303" s="10">
        <v>49107.08</v>
      </c>
      <c r="S303" s="10">
        <v>46743</v>
      </c>
      <c r="T303" s="10">
        <v>46628</v>
      </c>
      <c r="U303" s="10">
        <v>52844</v>
      </c>
      <c r="V303" s="10">
        <v>47092</v>
      </c>
      <c r="W303" s="10">
        <v>85528.34</v>
      </c>
      <c r="X303" s="15">
        <v>0</v>
      </c>
      <c r="Y303" s="177">
        <v>44786</v>
      </c>
    </row>
    <row r="304" spans="1:25" x14ac:dyDescent="0.35">
      <c r="A304" s="18">
        <v>4686</v>
      </c>
      <c r="B304" s="19" t="s">
        <v>337</v>
      </c>
      <c r="C304" s="175">
        <v>33130</v>
      </c>
      <c r="D304" s="175">
        <v>211332</v>
      </c>
      <c r="E304" s="175">
        <v>152789</v>
      </c>
      <c r="F304" s="10">
        <v>213903</v>
      </c>
      <c r="G304" s="176">
        <v>84947</v>
      </c>
      <c r="H304" s="176">
        <v>53092</v>
      </c>
      <c r="I304" s="15">
        <v>74329</v>
      </c>
      <c r="J304" s="175">
        <v>0</v>
      </c>
      <c r="K304" s="175">
        <v>0</v>
      </c>
      <c r="L304" s="175">
        <v>0</v>
      </c>
      <c r="M304" s="10">
        <v>0</v>
      </c>
      <c r="N304" s="175">
        <v>234472</v>
      </c>
      <c r="O304" s="175">
        <v>7825</v>
      </c>
      <c r="P304" s="15">
        <v>1751.11</v>
      </c>
      <c r="Q304" s="15">
        <v>49082.93</v>
      </c>
      <c r="R304" s="10">
        <v>31403.07</v>
      </c>
      <c r="S304" s="10">
        <v>33063</v>
      </c>
      <c r="T304" s="10">
        <v>31403</v>
      </c>
      <c r="U304" s="10">
        <v>35589</v>
      </c>
      <c r="V304" s="10">
        <v>31717</v>
      </c>
      <c r="W304" s="10">
        <v>57602.879999999997</v>
      </c>
      <c r="X304" s="15">
        <v>3587</v>
      </c>
      <c r="Y304" s="177">
        <v>18559</v>
      </c>
    </row>
    <row r="305" spans="1:25" x14ac:dyDescent="0.35">
      <c r="A305" s="18">
        <v>4753</v>
      </c>
      <c r="B305" s="19" t="s">
        <v>338</v>
      </c>
      <c r="C305" s="175">
        <v>2728493</v>
      </c>
      <c r="D305" s="175">
        <v>4746439</v>
      </c>
      <c r="E305" s="175">
        <v>4671833</v>
      </c>
      <c r="F305" s="10">
        <v>6540566</v>
      </c>
      <c r="G305" s="176">
        <v>0</v>
      </c>
      <c r="H305" s="176">
        <v>0</v>
      </c>
      <c r="I305" s="15">
        <v>0</v>
      </c>
      <c r="J305" s="175">
        <v>0</v>
      </c>
      <c r="K305" s="175">
        <v>285937</v>
      </c>
      <c r="L305" s="175">
        <v>278105</v>
      </c>
      <c r="M305" s="10">
        <v>283503.75</v>
      </c>
      <c r="N305" s="175">
        <v>1946266</v>
      </c>
      <c r="O305" s="175">
        <v>110655</v>
      </c>
      <c r="P305" s="15">
        <v>24762.87</v>
      </c>
      <c r="Q305" s="15">
        <v>0</v>
      </c>
      <c r="R305" s="10">
        <v>270992.40000000002</v>
      </c>
      <c r="S305" s="10">
        <v>285310</v>
      </c>
      <c r="T305" s="10">
        <v>270992</v>
      </c>
      <c r="U305" s="10">
        <v>307125</v>
      </c>
      <c r="V305" s="10">
        <v>273703</v>
      </c>
      <c r="W305" s="10">
        <v>497082.35</v>
      </c>
      <c r="X305" s="15">
        <v>67398</v>
      </c>
      <c r="Y305" s="177">
        <v>163215</v>
      </c>
    </row>
    <row r="306" spans="1:25" x14ac:dyDescent="0.35">
      <c r="A306" s="18">
        <v>4760</v>
      </c>
      <c r="B306" s="19" t="s">
        <v>339</v>
      </c>
      <c r="C306" s="175">
        <v>680327</v>
      </c>
      <c r="D306" s="175">
        <v>1458996</v>
      </c>
      <c r="E306" s="175">
        <v>1337077</v>
      </c>
      <c r="F306" s="10">
        <v>1871907</v>
      </c>
      <c r="G306" s="176">
        <v>0</v>
      </c>
      <c r="H306" s="176">
        <v>0</v>
      </c>
      <c r="I306" s="15">
        <v>0</v>
      </c>
      <c r="J306" s="175">
        <v>0</v>
      </c>
      <c r="K306" s="175">
        <v>0</v>
      </c>
      <c r="L306" s="175">
        <v>0</v>
      </c>
      <c r="M306" s="10">
        <v>0</v>
      </c>
      <c r="N306" s="175">
        <v>454104</v>
      </c>
      <c r="O306" s="175">
        <v>36355</v>
      </c>
      <c r="P306" s="15">
        <v>8135.68</v>
      </c>
      <c r="Q306" s="15">
        <v>74352.56</v>
      </c>
      <c r="R306" s="10">
        <v>0</v>
      </c>
      <c r="S306" s="10">
        <v>60542</v>
      </c>
      <c r="T306" s="10">
        <v>30272</v>
      </c>
      <c r="U306" s="10">
        <v>34307</v>
      </c>
      <c r="V306" s="10">
        <v>30573</v>
      </c>
      <c r="W306" s="10">
        <v>55527.92</v>
      </c>
      <c r="X306" s="15">
        <v>10044</v>
      </c>
      <c r="Y306" s="177">
        <v>46601</v>
      </c>
    </row>
    <row r="307" spans="1:25" x14ac:dyDescent="0.35">
      <c r="A307" s="18">
        <v>4781</v>
      </c>
      <c r="B307" s="19" t="s">
        <v>340</v>
      </c>
      <c r="C307" s="175">
        <v>456937</v>
      </c>
      <c r="D307" s="175">
        <v>3119037</v>
      </c>
      <c r="E307" s="175">
        <v>2234984</v>
      </c>
      <c r="F307" s="10">
        <v>3128976</v>
      </c>
      <c r="G307" s="176">
        <v>0</v>
      </c>
      <c r="H307" s="176">
        <v>0</v>
      </c>
      <c r="I307" s="15">
        <v>0</v>
      </c>
      <c r="J307" s="175">
        <v>125763</v>
      </c>
      <c r="K307" s="175">
        <v>191787</v>
      </c>
      <c r="L307" s="175">
        <v>186533</v>
      </c>
      <c r="M307" s="10">
        <v>190155.81</v>
      </c>
      <c r="N307" s="175">
        <v>1748894</v>
      </c>
      <c r="O307" s="175">
        <v>72140</v>
      </c>
      <c r="P307" s="15">
        <v>16143.81</v>
      </c>
      <c r="Q307" s="15">
        <v>0</v>
      </c>
      <c r="R307" s="10">
        <v>267222.90999999997</v>
      </c>
      <c r="S307" s="10">
        <v>277526</v>
      </c>
      <c r="T307" s="10">
        <v>265316</v>
      </c>
      <c r="U307" s="10">
        <v>300690</v>
      </c>
      <c r="V307" s="10">
        <v>267970</v>
      </c>
      <c r="W307" s="10">
        <v>486665.55</v>
      </c>
      <c r="X307" s="15">
        <v>122492</v>
      </c>
      <c r="Y307" s="177">
        <v>140482</v>
      </c>
    </row>
    <row r="308" spans="1:25" x14ac:dyDescent="0.35">
      <c r="A308" s="18">
        <v>4795</v>
      </c>
      <c r="B308" s="19" t="s">
        <v>341</v>
      </c>
      <c r="C308" s="175">
        <v>488401</v>
      </c>
      <c r="D308" s="175">
        <v>981399</v>
      </c>
      <c r="E308" s="175">
        <v>918625</v>
      </c>
      <c r="F308" s="10">
        <v>1286075</v>
      </c>
      <c r="G308" s="176">
        <v>0</v>
      </c>
      <c r="H308" s="176">
        <v>0</v>
      </c>
      <c r="I308" s="15">
        <v>0</v>
      </c>
      <c r="J308" s="175">
        <v>0</v>
      </c>
      <c r="K308" s="175">
        <v>59280</v>
      </c>
      <c r="L308" s="175">
        <v>57656</v>
      </c>
      <c r="M308" s="10">
        <v>58774.7</v>
      </c>
      <c r="N308" s="175">
        <v>368774</v>
      </c>
      <c r="O308" s="175">
        <v>21940</v>
      </c>
      <c r="P308" s="15">
        <v>4909.83</v>
      </c>
      <c r="Q308" s="15">
        <v>814.02</v>
      </c>
      <c r="R308" s="10">
        <v>35222.33</v>
      </c>
      <c r="S308" s="10">
        <v>37084</v>
      </c>
      <c r="T308" s="10">
        <v>35222</v>
      </c>
      <c r="U308" s="10">
        <v>39918</v>
      </c>
      <c r="V308" s="10">
        <v>35575</v>
      </c>
      <c r="W308" s="10">
        <v>64608.75</v>
      </c>
      <c r="X308" s="15">
        <v>12329</v>
      </c>
      <c r="Y308" s="177">
        <v>29222</v>
      </c>
    </row>
    <row r="309" spans="1:25" x14ac:dyDescent="0.35">
      <c r="A309" s="18">
        <v>4802</v>
      </c>
      <c r="B309" s="19" t="s">
        <v>342</v>
      </c>
      <c r="C309" s="175">
        <v>1836136</v>
      </c>
      <c r="D309" s="175">
        <v>3289216</v>
      </c>
      <c r="E309" s="175">
        <v>3203345</v>
      </c>
      <c r="F309" s="10">
        <v>4484683</v>
      </c>
      <c r="G309" s="176">
        <v>0</v>
      </c>
      <c r="H309" s="176">
        <v>0</v>
      </c>
      <c r="I309" s="15">
        <v>0</v>
      </c>
      <c r="J309" s="175">
        <v>0</v>
      </c>
      <c r="K309" s="175">
        <v>230144</v>
      </c>
      <c r="L309" s="175">
        <v>254792</v>
      </c>
      <c r="M309" s="10">
        <v>243746.63</v>
      </c>
      <c r="N309" s="175">
        <v>1616818</v>
      </c>
      <c r="O309" s="175">
        <v>69995</v>
      </c>
      <c r="P309" s="15">
        <v>15663.79</v>
      </c>
      <c r="Q309" s="15">
        <v>2579.09</v>
      </c>
      <c r="R309" s="10">
        <v>202116.59</v>
      </c>
      <c r="S309" s="10">
        <v>212796</v>
      </c>
      <c r="T309" s="10">
        <v>202116</v>
      </c>
      <c r="U309" s="10">
        <v>229066</v>
      </c>
      <c r="V309" s="10">
        <v>204137</v>
      </c>
      <c r="W309" s="10">
        <v>370740.8</v>
      </c>
      <c r="X309" s="15">
        <v>85040</v>
      </c>
      <c r="Y309" s="177">
        <v>130273</v>
      </c>
    </row>
    <row r="310" spans="1:25" x14ac:dyDescent="0.35">
      <c r="A310" s="18">
        <v>4851</v>
      </c>
      <c r="B310" s="19" t="s">
        <v>343</v>
      </c>
      <c r="C310" s="175">
        <v>1405638</v>
      </c>
      <c r="D310" s="175">
        <v>2591652</v>
      </c>
      <c r="E310" s="175">
        <v>2498306</v>
      </c>
      <c r="F310" s="10">
        <v>3497629</v>
      </c>
      <c r="G310" s="176">
        <v>0</v>
      </c>
      <c r="H310" s="176">
        <v>0</v>
      </c>
      <c r="I310" s="15">
        <v>0</v>
      </c>
      <c r="J310" s="175">
        <v>71367</v>
      </c>
      <c r="K310" s="175">
        <v>152558</v>
      </c>
      <c r="L310" s="175">
        <v>148380</v>
      </c>
      <c r="M310" s="10">
        <v>151258.67000000001</v>
      </c>
      <c r="N310" s="175">
        <v>974988</v>
      </c>
      <c r="O310" s="175">
        <v>62875</v>
      </c>
      <c r="P310" s="15">
        <v>14070.45</v>
      </c>
      <c r="Q310" s="15">
        <v>0</v>
      </c>
      <c r="R310" s="10">
        <v>118116.07</v>
      </c>
      <c r="S310" s="10">
        <v>124356</v>
      </c>
      <c r="T310" s="10">
        <v>118116</v>
      </c>
      <c r="U310" s="10">
        <v>133863</v>
      </c>
      <c r="V310" s="10">
        <v>119299</v>
      </c>
      <c r="W310" s="10">
        <v>216662.79</v>
      </c>
      <c r="X310" s="15">
        <v>53528</v>
      </c>
      <c r="Y310" s="177">
        <v>96241</v>
      </c>
    </row>
    <row r="311" spans="1:25" x14ac:dyDescent="0.35">
      <c r="A311" s="18">
        <v>3122</v>
      </c>
      <c r="B311" s="19" t="s">
        <v>344</v>
      </c>
      <c r="C311" s="175">
        <v>314627</v>
      </c>
      <c r="D311" s="175">
        <v>529011</v>
      </c>
      <c r="E311" s="175">
        <v>527274</v>
      </c>
      <c r="F311" s="10">
        <v>738182</v>
      </c>
      <c r="G311" s="176">
        <v>0</v>
      </c>
      <c r="H311" s="176">
        <v>0</v>
      </c>
      <c r="I311" s="15">
        <v>0</v>
      </c>
      <c r="J311" s="175">
        <v>0</v>
      </c>
      <c r="K311" s="175">
        <v>0</v>
      </c>
      <c r="L311" s="175">
        <v>0</v>
      </c>
      <c r="M311" s="10">
        <v>0</v>
      </c>
      <c r="N311" s="175">
        <v>281960</v>
      </c>
      <c r="O311" s="175">
        <v>5825</v>
      </c>
      <c r="P311" s="15">
        <v>1303.54</v>
      </c>
      <c r="Q311" s="15">
        <v>0</v>
      </c>
      <c r="R311" s="10">
        <v>18953.22</v>
      </c>
      <c r="S311" s="10">
        <v>19955</v>
      </c>
      <c r="T311" s="10">
        <v>18953</v>
      </c>
      <c r="U311" s="10">
        <v>21480</v>
      </c>
      <c r="V311" s="10">
        <v>19144</v>
      </c>
      <c r="W311" s="10">
        <v>32374.37</v>
      </c>
      <c r="X311" s="15">
        <v>6431</v>
      </c>
      <c r="Y311" s="177">
        <v>19557</v>
      </c>
    </row>
    <row r="312" spans="1:25" x14ac:dyDescent="0.35">
      <c r="A312" s="18">
        <v>4865</v>
      </c>
      <c r="B312" s="19" t="s">
        <v>345</v>
      </c>
      <c r="C312" s="175">
        <v>387184</v>
      </c>
      <c r="D312" s="175">
        <v>629229</v>
      </c>
      <c r="E312" s="175">
        <v>635258</v>
      </c>
      <c r="F312" s="10">
        <v>889362</v>
      </c>
      <c r="G312" s="176">
        <v>0</v>
      </c>
      <c r="H312" s="176">
        <v>0</v>
      </c>
      <c r="I312" s="15">
        <v>0</v>
      </c>
      <c r="J312" s="175">
        <v>0</v>
      </c>
      <c r="K312" s="175">
        <v>0</v>
      </c>
      <c r="L312" s="175">
        <v>0</v>
      </c>
      <c r="M312" s="10">
        <v>0</v>
      </c>
      <c r="N312" s="175">
        <v>289380</v>
      </c>
      <c r="O312" s="175">
        <v>9080</v>
      </c>
      <c r="P312" s="15">
        <v>2031.96</v>
      </c>
      <c r="Q312" s="15">
        <v>0</v>
      </c>
      <c r="R312" s="10">
        <v>21818.560000000001</v>
      </c>
      <c r="S312" s="10">
        <v>22971</v>
      </c>
      <c r="T312" s="10">
        <v>21819</v>
      </c>
      <c r="U312" s="10">
        <v>24728</v>
      </c>
      <c r="V312" s="10">
        <v>22036</v>
      </c>
      <c r="W312" s="10">
        <v>40022.22</v>
      </c>
      <c r="X312" s="15">
        <v>1321</v>
      </c>
      <c r="Y312" s="177">
        <v>24230</v>
      </c>
    </row>
    <row r="313" spans="1:25" x14ac:dyDescent="0.35">
      <c r="A313" s="18">
        <v>4872</v>
      </c>
      <c r="B313" s="19" t="s">
        <v>346</v>
      </c>
      <c r="C313" s="175">
        <v>1876044</v>
      </c>
      <c r="D313" s="175">
        <v>3364626</v>
      </c>
      <c r="E313" s="175">
        <v>3275419</v>
      </c>
      <c r="F313" s="10">
        <v>4585586</v>
      </c>
      <c r="G313" s="176">
        <v>0</v>
      </c>
      <c r="H313" s="176">
        <v>0</v>
      </c>
      <c r="I313" s="15">
        <v>0</v>
      </c>
      <c r="J313" s="175">
        <v>0</v>
      </c>
      <c r="K313" s="175">
        <v>0</v>
      </c>
      <c r="L313" s="175">
        <v>0</v>
      </c>
      <c r="M313" s="10">
        <v>0</v>
      </c>
      <c r="N313" s="175">
        <v>1134518</v>
      </c>
      <c r="O313" s="175">
        <v>16220</v>
      </c>
      <c r="P313" s="15">
        <v>3629.78</v>
      </c>
      <c r="Q313" s="15">
        <v>0</v>
      </c>
      <c r="R313" s="10">
        <v>93886.27</v>
      </c>
      <c r="S313" s="10">
        <v>98846</v>
      </c>
      <c r="T313" s="10">
        <v>93887</v>
      </c>
      <c r="U313" s="10">
        <v>106404</v>
      </c>
      <c r="V313" s="10">
        <v>94825</v>
      </c>
      <c r="W313" s="10">
        <v>172216.66</v>
      </c>
      <c r="X313" s="15">
        <v>7923</v>
      </c>
      <c r="Y313" s="177">
        <v>88709</v>
      </c>
    </row>
    <row r="314" spans="1:25" x14ac:dyDescent="0.35">
      <c r="A314" s="18">
        <v>4893</v>
      </c>
      <c r="B314" s="19" t="s">
        <v>347</v>
      </c>
      <c r="C314" s="175">
        <v>2947076</v>
      </c>
      <c r="D314" s="175">
        <v>5371484</v>
      </c>
      <c r="E314" s="175">
        <v>5199100</v>
      </c>
      <c r="F314" s="10">
        <v>7278740</v>
      </c>
      <c r="G314" s="176">
        <v>0</v>
      </c>
      <c r="H314" s="176">
        <v>0</v>
      </c>
      <c r="I314" s="15">
        <v>0</v>
      </c>
      <c r="J314" s="175">
        <v>0</v>
      </c>
      <c r="K314" s="175">
        <v>0</v>
      </c>
      <c r="L314" s="175">
        <v>0</v>
      </c>
      <c r="M314" s="10">
        <v>0</v>
      </c>
      <c r="N314" s="175">
        <v>2506476</v>
      </c>
      <c r="O314" s="175">
        <v>77430</v>
      </c>
      <c r="P314" s="15">
        <v>17327.63</v>
      </c>
      <c r="Q314" s="15">
        <v>0</v>
      </c>
      <c r="R314" s="10">
        <v>233913.54</v>
      </c>
      <c r="S314" s="10">
        <v>246273</v>
      </c>
      <c r="T314" s="10">
        <v>233914</v>
      </c>
      <c r="U314" s="10">
        <v>265100</v>
      </c>
      <c r="V314" s="10">
        <v>236254</v>
      </c>
      <c r="W314" s="10">
        <v>429066.67</v>
      </c>
      <c r="X314" s="15">
        <v>0</v>
      </c>
      <c r="Y314" s="177">
        <v>205868</v>
      </c>
    </row>
    <row r="315" spans="1:25" x14ac:dyDescent="0.35">
      <c r="A315" s="18">
        <v>4904</v>
      </c>
      <c r="B315" s="19" t="s">
        <v>348</v>
      </c>
      <c r="C315" s="175">
        <v>650803</v>
      </c>
      <c r="D315" s="175">
        <v>1201067</v>
      </c>
      <c r="E315" s="175">
        <v>1157419</v>
      </c>
      <c r="F315" s="10">
        <v>1620387</v>
      </c>
      <c r="G315" s="176">
        <v>0</v>
      </c>
      <c r="H315" s="176">
        <v>0</v>
      </c>
      <c r="I315" s="15">
        <v>0</v>
      </c>
      <c r="J315" s="175">
        <v>28965</v>
      </c>
      <c r="K315" s="175">
        <v>0</v>
      </c>
      <c r="L315" s="175">
        <v>0</v>
      </c>
      <c r="M315" s="10">
        <v>0</v>
      </c>
      <c r="N315" s="175">
        <v>404390</v>
      </c>
      <c r="O315" s="175">
        <v>39560</v>
      </c>
      <c r="P315" s="15">
        <v>8852.91</v>
      </c>
      <c r="Q315" s="15">
        <v>292911.08</v>
      </c>
      <c r="R315" s="10">
        <v>41034</v>
      </c>
      <c r="S315" s="10">
        <v>45612</v>
      </c>
      <c r="T315" s="10">
        <v>43323</v>
      </c>
      <c r="U315" s="10">
        <v>49099</v>
      </c>
      <c r="V315" s="10">
        <v>43757</v>
      </c>
      <c r="W315" s="10">
        <v>79466.460000000006</v>
      </c>
      <c r="X315" s="15">
        <v>0</v>
      </c>
      <c r="Y315" s="177">
        <v>35257</v>
      </c>
    </row>
    <row r="316" spans="1:25" x14ac:dyDescent="0.35">
      <c r="A316" s="18">
        <v>5523</v>
      </c>
      <c r="B316" s="19" t="s">
        <v>349</v>
      </c>
      <c r="C316" s="175">
        <v>852456</v>
      </c>
      <c r="D316" s="175">
        <v>1309881</v>
      </c>
      <c r="E316" s="175">
        <v>1351461</v>
      </c>
      <c r="F316" s="10">
        <v>1892044</v>
      </c>
      <c r="G316" s="176">
        <v>0</v>
      </c>
      <c r="H316" s="176">
        <v>0</v>
      </c>
      <c r="I316" s="15">
        <v>0</v>
      </c>
      <c r="J316" s="175">
        <v>0</v>
      </c>
      <c r="K316" s="175">
        <v>88048</v>
      </c>
      <c r="L316" s="175">
        <v>85636</v>
      </c>
      <c r="M316" s="10">
        <v>87298.08</v>
      </c>
      <c r="N316" s="175">
        <v>872592</v>
      </c>
      <c r="O316" s="175">
        <v>74630</v>
      </c>
      <c r="P316" s="15">
        <v>16701.03</v>
      </c>
      <c r="Q316" s="15">
        <v>76946.38</v>
      </c>
      <c r="R316" s="10">
        <v>101533.37</v>
      </c>
      <c r="S316" s="10">
        <v>106898</v>
      </c>
      <c r="T316" s="10">
        <v>101533</v>
      </c>
      <c r="U316" s="10">
        <v>115072</v>
      </c>
      <c r="V316" s="10">
        <v>102549</v>
      </c>
      <c r="W316" s="10">
        <v>186243.38</v>
      </c>
      <c r="X316" s="15">
        <v>0</v>
      </c>
      <c r="Y316" s="177">
        <v>72828</v>
      </c>
    </row>
    <row r="317" spans="1:25" x14ac:dyDescent="0.35">
      <c r="A317" s="18">
        <v>3850</v>
      </c>
      <c r="B317" s="19" t="s">
        <v>350</v>
      </c>
      <c r="C317" s="175">
        <v>755141</v>
      </c>
      <c r="D317" s="175">
        <v>1360866</v>
      </c>
      <c r="E317" s="175">
        <v>1322505</v>
      </c>
      <c r="F317" s="10">
        <v>1851506</v>
      </c>
      <c r="G317" s="176">
        <v>0</v>
      </c>
      <c r="H317" s="176">
        <v>0</v>
      </c>
      <c r="I317" s="15">
        <v>0</v>
      </c>
      <c r="J317" s="175">
        <v>36567</v>
      </c>
      <c r="K317" s="175">
        <v>85432</v>
      </c>
      <c r="L317" s="175">
        <v>83092</v>
      </c>
      <c r="M317" s="10">
        <v>84706.13</v>
      </c>
      <c r="N317" s="175">
        <v>509012</v>
      </c>
      <c r="O317" s="175">
        <v>24385</v>
      </c>
      <c r="P317" s="15">
        <v>5456.98</v>
      </c>
      <c r="Q317" s="15">
        <v>254.26</v>
      </c>
      <c r="R317" s="10">
        <v>54268.68</v>
      </c>
      <c r="S317" s="10">
        <v>57065</v>
      </c>
      <c r="T317" s="10">
        <v>54253</v>
      </c>
      <c r="U317" s="10">
        <v>61485</v>
      </c>
      <c r="V317" s="10">
        <v>54796</v>
      </c>
      <c r="W317" s="10">
        <v>99514.07</v>
      </c>
      <c r="X317" s="15">
        <v>0</v>
      </c>
      <c r="Y317" s="177">
        <v>40384</v>
      </c>
    </row>
    <row r="318" spans="1:25" x14ac:dyDescent="0.35">
      <c r="A318" s="18">
        <v>4956</v>
      </c>
      <c r="B318" s="19" t="s">
        <v>351</v>
      </c>
      <c r="C318" s="175">
        <v>941794</v>
      </c>
      <c r="D318" s="175">
        <v>1638734</v>
      </c>
      <c r="E318" s="175">
        <v>1612830</v>
      </c>
      <c r="F318" s="10">
        <v>2257963</v>
      </c>
      <c r="G318" s="176">
        <v>0</v>
      </c>
      <c r="H318" s="176">
        <v>0</v>
      </c>
      <c r="I318" s="15">
        <v>0</v>
      </c>
      <c r="J318" s="175">
        <v>0</v>
      </c>
      <c r="K318" s="175">
        <v>0</v>
      </c>
      <c r="L318" s="175">
        <v>0</v>
      </c>
      <c r="M318" s="10">
        <v>0</v>
      </c>
      <c r="N318" s="175">
        <v>618086</v>
      </c>
      <c r="O318" s="175">
        <v>35555</v>
      </c>
      <c r="P318" s="15">
        <v>7956.66</v>
      </c>
      <c r="Q318" s="15">
        <v>30137.46</v>
      </c>
      <c r="R318" s="10">
        <v>43309.51</v>
      </c>
      <c r="S318" s="10">
        <v>44828</v>
      </c>
      <c r="T318" s="10">
        <v>42924</v>
      </c>
      <c r="U318" s="10">
        <v>48649</v>
      </c>
      <c r="V318" s="10">
        <v>43353</v>
      </c>
      <c r="W318" s="10">
        <v>78736.47</v>
      </c>
      <c r="X318" s="15">
        <v>0</v>
      </c>
      <c r="Y318" s="177">
        <v>50276</v>
      </c>
    </row>
    <row r="319" spans="1:25" x14ac:dyDescent="0.35">
      <c r="A319" s="18">
        <v>4963</v>
      </c>
      <c r="B319" s="19" t="s">
        <v>352</v>
      </c>
      <c r="C319" s="175">
        <v>430377</v>
      </c>
      <c r="D319" s="175">
        <v>856051</v>
      </c>
      <c r="E319" s="175">
        <v>804017</v>
      </c>
      <c r="F319" s="10">
        <v>1125624</v>
      </c>
      <c r="G319" s="176">
        <v>0</v>
      </c>
      <c r="H319" s="176">
        <v>0</v>
      </c>
      <c r="I319" s="15">
        <v>0</v>
      </c>
      <c r="J319" s="175">
        <v>0</v>
      </c>
      <c r="K319" s="175">
        <v>0</v>
      </c>
      <c r="L319" s="175">
        <v>0</v>
      </c>
      <c r="M319" s="10">
        <v>0</v>
      </c>
      <c r="N319" s="175">
        <v>384356</v>
      </c>
      <c r="O319" s="175">
        <v>67780</v>
      </c>
      <c r="P319" s="15">
        <v>15168.11</v>
      </c>
      <c r="Q319" s="15">
        <v>18683.849999999999</v>
      </c>
      <c r="R319" s="10">
        <v>1774.78</v>
      </c>
      <c r="S319" s="10">
        <v>1869</v>
      </c>
      <c r="T319" s="10">
        <v>1774</v>
      </c>
      <c r="U319" s="10">
        <v>2012</v>
      </c>
      <c r="V319" s="10">
        <v>1792</v>
      </c>
      <c r="W319" s="10">
        <v>3255.94</v>
      </c>
      <c r="X319" s="15">
        <v>0</v>
      </c>
      <c r="Y319" s="177">
        <v>31763</v>
      </c>
    </row>
    <row r="320" spans="1:25" x14ac:dyDescent="0.35">
      <c r="A320" s="18">
        <v>1673</v>
      </c>
      <c r="B320" s="19" t="s">
        <v>353</v>
      </c>
      <c r="C320" s="175">
        <v>724202</v>
      </c>
      <c r="D320" s="175">
        <v>1047528</v>
      </c>
      <c r="E320" s="175">
        <v>1107331</v>
      </c>
      <c r="F320" s="10">
        <v>1550263</v>
      </c>
      <c r="G320" s="176">
        <v>0</v>
      </c>
      <c r="H320" s="176">
        <v>0</v>
      </c>
      <c r="I320" s="15">
        <v>0</v>
      </c>
      <c r="J320" s="175">
        <v>29821</v>
      </c>
      <c r="K320" s="175">
        <v>55792</v>
      </c>
      <c r="L320" s="175">
        <v>54264</v>
      </c>
      <c r="M320" s="10">
        <v>55318.78</v>
      </c>
      <c r="N320" s="175">
        <v>390292</v>
      </c>
      <c r="O320" s="175">
        <v>17225</v>
      </c>
      <c r="P320" s="15">
        <v>3854.69</v>
      </c>
      <c r="Q320" s="15">
        <v>109597.82</v>
      </c>
      <c r="R320" s="10">
        <v>34848.980000000003</v>
      </c>
      <c r="S320" s="10">
        <v>36690</v>
      </c>
      <c r="T320" s="10">
        <v>34848</v>
      </c>
      <c r="U320" s="10">
        <v>39497</v>
      </c>
      <c r="V320" s="10">
        <v>35197</v>
      </c>
      <c r="W320" s="10">
        <v>63922.76</v>
      </c>
      <c r="X320" s="15">
        <v>2912</v>
      </c>
      <c r="Y320" s="177">
        <v>35937</v>
      </c>
    </row>
    <row r="321" spans="1:25" x14ac:dyDescent="0.35">
      <c r="A321" s="18">
        <v>2422</v>
      </c>
      <c r="B321" s="19" t="s">
        <v>354</v>
      </c>
      <c r="C321" s="175">
        <v>1935074</v>
      </c>
      <c r="D321" s="175">
        <v>3484526</v>
      </c>
      <c r="E321" s="175">
        <v>3387250</v>
      </c>
      <c r="F321" s="10">
        <v>4742151</v>
      </c>
      <c r="G321" s="176">
        <v>0</v>
      </c>
      <c r="H321" s="176">
        <v>0</v>
      </c>
      <c r="I321" s="15">
        <v>0</v>
      </c>
      <c r="J321" s="175">
        <v>0</v>
      </c>
      <c r="K321" s="175">
        <v>0</v>
      </c>
      <c r="L321" s="175">
        <v>0</v>
      </c>
      <c r="M321" s="10">
        <v>0</v>
      </c>
      <c r="N321" s="175">
        <v>1216880</v>
      </c>
      <c r="O321" s="175">
        <v>48245</v>
      </c>
      <c r="P321" s="15">
        <v>10796.48</v>
      </c>
      <c r="Q321" s="15">
        <v>0</v>
      </c>
      <c r="R321" s="10">
        <v>128220.39</v>
      </c>
      <c r="S321" s="10">
        <v>134995</v>
      </c>
      <c r="T321" s="10">
        <v>128220</v>
      </c>
      <c r="U321" s="10">
        <v>145317</v>
      </c>
      <c r="V321" s="10">
        <v>129503</v>
      </c>
      <c r="W321" s="10">
        <v>235194.43</v>
      </c>
      <c r="X321" s="15">
        <v>0</v>
      </c>
      <c r="Y321" s="177">
        <v>87892</v>
      </c>
    </row>
    <row r="322" spans="1:25" x14ac:dyDescent="0.35">
      <c r="A322" s="18">
        <v>5019</v>
      </c>
      <c r="B322" s="19" t="s">
        <v>355</v>
      </c>
      <c r="C322" s="175">
        <v>880934</v>
      </c>
      <c r="D322" s="175">
        <v>1638656</v>
      </c>
      <c r="E322" s="175">
        <v>1574744</v>
      </c>
      <c r="F322" s="10">
        <v>2204642</v>
      </c>
      <c r="G322" s="176">
        <v>0</v>
      </c>
      <c r="H322" s="176">
        <v>0</v>
      </c>
      <c r="I322" s="15">
        <v>0</v>
      </c>
      <c r="J322" s="175">
        <v>0</v>
      </c>
      <c r="K322" s="175">
        <v>101124</v>
      </c>
      <c r="L322" s="175">
        <v>98356</v>
      </c>
      <c r="M322" s="10">
        <v>100261.79</v>
      </c>
      <c r="N322" s="175">
        <v>809522</v>
      </c>
      <c r="O322" s="175">
        <v>68880</v>
      </c>
      <c r="P322" s="15">
        <v>15414.27</v>
      </c>
      <c r="Q322" s="15">
        <v>5192.18</v>
      </c>
      <c r="R322" s="10">
        <v>71908.31</v>
      </c>
      <c r="S322" s="10">
        <v>75707</v>
      </c>
      <c r="T322" s="10">
        <v>71909</v>
      </c>
      <c r="U322" s="10">
        <v>81495</v>
      </c>
      <c r="V322" s="10">
        <v>72629</v>
      </c>
      <c r="W322" s="10">
        <v>131901.44</v>
      </c>
      <c r="X322" s="15">
        <v>53022</v>
      </c>
      <c r="Y322" s="177">
        <v>62300</v>
      </c>
    </row>
    <row r="323" spans="1:25" x14ac:dyDescent="0.35">
      <c r="A323" s="18">
        <v>5026</v>
      </c>
      <c r="B323" s="19" t="s">
        <v>356</v>
      </c>
      <c r="C323" s="175">
        <v>624347</v>
      </c>
      <c r="D323" s="175">
        <v>1090810</v>
      </c>
      <c r="E323" s="175">
        <v>1071973</v>
      </c>
      <c r="F323" s="10">
        <v>1500763</v>
      </c>
      <c r="G323" s="176">
        <v>0</v>
      </c>
      <c r="H323" s="176">
        <v>0</v>
      </c>
      <c r="I323" s="15">
        <v>0</v>
      </c>
      <c r="J323" s="175">
        <v>42670</v>
      </c>
      <c r="K323" s="175">
        <v>0</v>
      </c>
      <c r="L323" s="175">
        <v>0</v>
      </c>
      <c r="M323" s="10">
        <v>0</v>
      </c>
      <c r="N323" s="175">
        <v>549080</v>
      </c>
      <c r="O323" s="175">
        <v>0</v>
      </c>
      <c r="P323" s="15">
        <v>0</v>
      </c>
      <c r="Q323" s="15">
        <v>0</v>
      </c>
      <c r="R323" s="10">
        <v>104919</v>
      </c>
      <c r="S323" s="10">
        <v>110461</v>
      </c>
      <c r="T323" s="10">
        <v>104919</v>
      </c>
      <c r="U323" s="10">
        <v>118909</v>
      </c>
      <c r="V323" s="10">
        <v>105969</v>
      </c>
      <c r="W323" s="10">
        <v>192453.26</v>
      </c>
      <c r="X323" s="15">
        <v>29777</v>
      </c>
      <c r="Y323" s="177">
        <v>58307</v>
      </c>
    </row>
    <row r="324" spans="1:25" x14ac:dyDescent="0.35">
      <c r="A324" s="18">
        <v>5068</v>
      </c>
      <c r="B324" s="19" t="s">
        <v>357</v>
      </c>
      <c r="C324" s="175">
        <v>1076253</v>
      </c>
      <c r="D324" s="175">
        <v>1891628</v>
      </c>
      <c r="E324" s="175">
        <v>1854926</v>
      </c>
      <c r="F324" s="10">
        <v>2596895</v>
      </c>
      <c r="G324" s="176">
        <v>0</v>
      </c>
      <c r="H324" s="176">
        <v>0</v>
      </c>
      <c r="I324" s="15">
        <v>0</v>
      </c>
      <c r="J324" s="175">
        <v>0</v>
      </c>
      <c r="K324" s="175">
        <v>0</v>
      </c>
      <c r="L324" s="175">
        <v>0</v>
      </c>
      <c r="M324" s="10">
        <v>0</v>
      </c>
      <c r="N324" s="175">
        <v>782068</v>
      </c>
      <c r="O324" s="175">
        <v>22730</v>
      </c>
      <c r="P324" s="15">
        <v>5086.62</v>
      </c>
      <c r="Q324" s="15">
        <v>0</v>
      </c>
      <c r="R324" s="10">
        <v>87258.78</v>
      </c>
      <c r="S324" s="10">
        <v>91868</v>
      </c>
      <c r="T324" s="10">
        <v>87259</v>
      </c>
      <c r="U324" s="10">
        <v>98894</v>
      </c>
      <c r="V324" s="10">
        <v>88130</v>
      </c>
      <c r="W324" s="10">
        <v>160059.89000000001</v>
      </c>
      <c r="X324" s="15">
        <v>56175</v>
      </c>
      <c r="Y324" s="177">
        <v>52182</v>
      </c>
    </row>
    <row r="325" spans="1:25" x14ac:dyDescent="0.35">
      <c r="A325" s="18">
        <v>5100</v>
      </c>
      <c r="B325" s="19" t="s">
        <v>358</v>
      </c>
      <c r="C325" s="175">
        <v>1821191</v>
      </c>
      <c r="D325" s="175">
        <v>3335893</v>
      </c>
      <c r="E325" s="175">
        <v>3223178</v>
      </c>
      <c r="F325" s="10">
        <v>4512449</v>
      </c>
      <c r="G325" s="176">
        <v>0</v>
      </c>
      <c r="H325" s="176">
        <v>0</v>
      </c>
      <c r="I325" s="15">
        <v>0</v>
      </c>
      <c r="J325" s="175">
        <v>0</v>
      </c>
      <c r="K325" s="175">
        <v>0</v>
      </c>
      <c r="L325" s="175">
        <v>0</v>
      </c>
      <c r="M325" s="10">
        <v>0</v>
      </c>
      <c r="N325" s="175">
        <v>1915844</v>
      </c>
      <c r="O325" s="175">
        <v>77805</v>
      </c>
      <c r="P325" s="15">
        <v>17411.55</v>
      </c>
      <c r="Q325" s="15">
        <v>0</v>
      </c>
      <c r="R325" s="10">
        <v>209821.93</v>
      </c>
      <c r="S325" s="10">
        <v>220908</v>
      </c>
      <c r="T325" s="10">
        <v>209822</v>
      </c>
      <c r="U325" s="10">
        <v>231910</v>
      </c>
      <c r="V325" s="10">
        <v>210481</v>
      </c>
      <c r="W325" s="10">
        <v>382264.58</v>
      </c>
      <c r="X325" s="15">
        <v>143231</v>
      </c>
      <c r="Y325" s="177">
        <v>178053</v>
      </c>
    </row>
    <row r="326" spans="1:25" x14ac:dyDescent="0.35">
      <c r="A326" s="18">
        <v>5124</v>
      </c>
      <c r="B326" s="19" t="s">
        <v>359</v>
      </c>
      <c r="C326" s="175">
        <v>200447</v>
      </c>
      <c r="D326" s="175">
        <v>371218</v>
      </c>
      <c r="E326" s="175">
        <v>357291</v>
      </c>
      <c r="F326" s="10">
        <v>500206</v>
      </c>
      <c r="G326" s="176">
        <v>0</v>
      </c>
      <c r="H326" s="176">
        <v>0</v>
      </c>
      <c r="I326" s="15">
        <v>0</v>
      </c>
      <c r="J326" s="175">
        <v>12421</v>
      </c>
      <c r="K326" s="175">
        <v>20922</v>
      </c>
      <c r="L326" s="175">
        <v>20350</v>
      </c>
      <c r="M326" s="10">
        <v>20743.54</v>
      </c>
      <c r="N326" s="175">
        <v>176596</v>
      </c>
      <c r="O326" s="175">
        <v>43330</v>
      </c>
      <c r="P326" s="15">
        <v>6916.06</v>
      </c>
      <c r="Q326" s="15">
        <v>104818.37</v>
      </c>
      <c r="R326" s="10">
        <v>21315.38</v>
      </c>
      <c r="S326" s="10">
        <v>22442</v>
      </c>
      <c r="T326" s="10">
        <v>21315</v>
      </c>
      <c r="U326" s="10">
        <v>24158</v>
      </c>
      <c r="V326" s="10">
        <v>21528</v>
      </c>
      <c r="W326" s="10">
        <v>39099.24</v>
      </c>
      <c r="X326" s="15">
        <v>0</v>
      </c>
      <c r="Y326" s="177">
        <v>16381</v>
      </c>
    </row>
    <row r="327" spans="1:25" x14ac:dyDescent="0.35">
      <c r="A327" s="18">
        <v>5130</v>
      </c>
      <c r="B327" s="19" t="s">
        <v>360</v>
      </c>
      <c r="C327" s="175">
        <v>0</v>
      </c>
      <c r="D327" s="175">
        <v>0</v>
      </c>
      <c r="E327" s="175">
        <v>0</v>
      </c>
      <c r="F327" s="10">
        <v>0</v>
      </c>
      <c r="G327" s="176">
        <v>1900</v>
      </c>
      <c r="H327" s="176">
        <v>1187</v>
      </c>
      <c r="I327" s="15">
        <v>1662</v>
      </c>
      <c r="J327" s="175">
        <v>0</v>
      </c>
      <c r="K327" s="175">
        <v>0</v>
      </c>
      <c r="L327" s="175">
        <v>0</v>
      </c>
      <c r="M327" s="10">
        <v>0</v>
      </c>
      <c r="N327" s="175">
        <v>397712</v>
      </c>
      <c r="O327" s="175">
        <v>28310</v>
      </c>
      <c r="P327" s="15">
        <v>6044.42</v>
      </c>
      <c r="Q327" s="15">
        <v>14901.09</v>
      </c>
      <c r="R327" s="10">
        <v>66291.23</v>
      </c>
      <c r="S327" s="10">
        <v>69794</v>
      </c>
      <c r="T327" s="10">
        <v>66291</v>
      </c>
      <c r="U327" s="10">
        <v>75129</v>
      </c>
      <c r="V327" s="10">
        <v>66955</v>
      </c>
      <c r="W327" s="10">
        <v>121598.64</v>
      </c>
      <c r="X327" s="15">
        <v>0</v>
      </c>
      <c r="Y327" s="177">
        <v>38025</v>
      </c>
    </row>
    <row r="328" spans="1:25" x14ac:dyDescent="0.35">
      <c r="A328" s="18">
        <v>5138</v>
      </c>
      <c r="B328" s="19" t="s">
        <v>361</v>
      </c>
      <c r="C328" s="175">
        <v>2733261</v>
      </c>
      <c r="D328" s="175">
        <v>4345864</v>
      </c>
      <c r="E328" s="175">
        <v>4424453</v>
      </c>
      <c r="F328" s="10">
        <v>6194234</v>
      </c>
      <c r="G328" s="176">
        <v>0</v>
      </c>
      <c r="H328" s="176">
        <v>0</v>
      </c>
      <c r="I328" s="15">
        <v>0</v>
      </c>
      <c r="J328" s="175">
        <v>0</v>
      </c>
      <c r="K328" s="175">
        <v>0</v>
      </c>
      <c r="L328" s="175">
        <v>0</v>
      </c>
      <c r="M328" s="10">
        <v>0</v>
      </c>
      <c r="N328" s="175">
        <v>1528520</v>
      </c>
      <c r="O328" s="175">
        <v>50565</v>
      </c>
      <c r="P328" s="15">
        <v>11315.66</v>
      </c>
      <c r="Q328" s="15">
        <v>4763.99</v>
      </c>
      <c r="R328" s="10">
        <v>134316.29</v>
      </c>
      <c r="S328" s="10">
        <v>141413</v>
      </c>
      <c r="T328" s="10">
        <v>138894</v>
      </c>
      <c r="U328" s="10">
        <v>153955</v>
      </c>
      <c r="V328" s="10">
        <v>137199</v>
      </c>
      <c r="W328" s="10">
        <v>249176.16</v>
      </c>
      <c r="X328" s="15">
        <v>27546</v>
      </c>
      <c r="Y328" s="177">
        <v>126416</v>
      </c>
    </row>
    <row r="329" spans="1:25" x14ac:dyDescent="0.35">
      <c r="A329" s="18">
        <v>5258</v>
      </c>
      <c r="B329" s="19" t="s">
        <v>362</v>
      </c>
      <c r="C329" s="175">
        <v>324019</v>
      </c>
      <c r="D329" s="175">
        <v>473759</v>
      </c>
      <c r="E329" s="175">
        <v>498611</v>
      </c>
      <c r="F329" s="10">
        <v>698055</v>
      </c>
      <c r="G329" s="176">
        <v>0</v>
      </c>
      <c r="H329" s="176">
        <v>0</v>
      </c>
      <c r="I329" s="15">
        <v>0</v>
      </c>
      <c r="J329" s="175">
        <v>11671</v>
      </c>
      <c r="K329" s="175">
        <v>0</v>
      </c>
      <c r="L329" s="175">
        <v>0</v>
      </c>
      <c r="M329" s="10">
        <v>0</v>
      </c>
      <c r="N329" s="175">
        <v>156562</v>
      </c>
      <c r="O329" s="175">
        <v>1150</v>
      </c>
      <c r="P329" s="15">
        <v>257.35000000000002</v>
      </c>
      <c r="Q329" s="15">
        <v>0</v>
      </c>
      <c r="R329" s="10">
        <v>20625.91</v>
      </c>
      <c r="S329" s="10">
        <v>21716</v>
      </c>
      <c r="T329" s="10">
        <v>20626</v>
      </c>
      <c r="U329" s="10">
        <v>21849</v>
      </c>
      <c r="V329" s="10">
        <v>20459</v>
      </c>
      <c r="W329" s="10">
        <v>37155.279999999999</v>
      </c>
      <c r="X329" s="15">
        <v>0</v>
      </c>
      <c r="Y329" s="177">
        <v>10028</v>
      </c>
    </row>
    <row r="330" spans="1:25" x14ac:dyDescent="0.35">
      <c r="A330" s="18">
        <v>5264</v>
      </c>
      <c r="B330" s="19" t="s">
        <v>363</v>
      </c>
      <c r="C330" s="175">
        <v>2450525</v>
      </c>
      <c r="D330" s="175">
        <v>4451574</v>
      </c>
      <c r="E330" s="175">
        <v>4313812</v>
      </c>
      <c r="F330" s="10">
        <v>6039337</v>
      </c>
      <c r="G330" s="176">
        <v>0</v>
      </c>
      <c r="H330" s="176">
        <v>0</v>
      </c>
      <c r="I330" s="15">
        <v>0</v>
      </c>
      <c r="J330" s="175">
        <v>126352</v>
      </c>
      <c r="K330" s="175">
        <v>279834</v>
      </c>
      <c r="L330" s="175">
        <v>272170</v>
      </c>
      <c r="M330" s="10">
        <v>277453.89</v>
      </c>
      <c r="N330" s="175">
        <v>1648724</v>
      </c>
      <c r="O330" s="175">
        <v>49250</v>
      </c>
      <c r="P330" s="15">
        <v>11021.38</v>
      </c>
      <c r="Q330" s="15">
        <v>0</v>
      </c>
      <c r="R330" s="10">
        <v>191257.12</v>
      </c>
      <c r="S330" s="10">
        <v>197674</v>
      </c>
      <c r="T330" s="10">
        <v>187755</v>
      </c>
      <c r="U330" s="10">
        <v>173823</v>
      </c>
      <c r="V330" s="10">
        <v>180109</v>
      </c>
      <c r="W330" s="10">
        <v>327106.65000000002</v>
      </c>
      <c r="X330" s="15">
        <v>27435</v>
      </c>
      <c r="Y330" s="177">
        <v>135037</v>
      </c>
    </row>
    <row r="331" spans="1:25" x14ac:dyDescent="0.35">
      <c r="A331" s="18">
        <v>5271</v>
      </c>
      <c r="B331" s="19" t="s">
        <v>364</v>
      </c>
      <c r="C331" s="175">
        <v>12247567</v>
      </c>
      <c r="D331" s="175">
        <v>22248095</v>
      </c>
      <c r="E331" s="175">
        <v>21559789</v>
      </c>
      <c r="F331" s="10">
        <v>30183704</v>
      </c>
      <c r="G331" s="176">
        <v>0</v>
      </c>
      <c r="H331" s="176">
        <v>0</v>
      </c>
      <c r="I331" s="15">
        <v>0</v>
      </c>
      <c r="J331" s="175">
        <v>542135</v>
      </c>
      <c r="K331" s="175">
        <v>550079</v>
      </c>
      <c r="L331" s="175">
        <v>564245</v>
      </c>
      <c r="M331" s="10">
        <v>560095.66</v>
      </c>
      <c r="N331" s="175">
        <v>7198142</v>
      </c>
      <c r="O331" s="175">
        <v>69230</v>
      </c>
      <c r="P331" s="15">
        <v>15492.6</v>
      </c>
      <c r="Q331" s="15">
        <v>0</v>
      </c>
      <c r="R331" s="10">
        <v>836024.26</v>
      </c>
      <c r="S331" s="10">
        <v>877008</v>
      </c>
      <c r="T331" s="10">
        <v>834431</v>
      </c>
      <c r="U331" s="10">
        <v>945688</v>
      </c>
      <c r="V331" s="10">
        <v>866068</v>
      </c>
      <c r="W331" s="10">
        <v>1538908.13</v>
      </c>
      <c r="X331" s="15">
        <v>24213</v>
      </c>
      <c r="Y331" s="177">
        <v>570777</v>
      </c>
    </row>
    <row r="332" spans="1:25" x14ac:dyDescent="0.35">
      <c r="A332" s="18">
        <v>5278</v>
      </c>
      <c r="B332" s="19" t="s">
        <v>365</v>
      </c>
      <c r="C332" s="175">
        <v>1673214</v>
      </c>
      <c r="D332" s="175">
        <v>2970607</v>
      </c>
      <c r="E332" s="175">
        <v>2902388</v>
      </c>
      <c r="F332" s="10">
        <v>4063344</v>
      </c>
      <c r="G332" s="176">
        <v>0</v>
      </c>
      <c r="H332" s="176">
        <v>0</v>
      </c>
      <c r="I332" s="15">
        <v>0</v>
      </c>
      <c r="J332" s="175">
        <v>0</v>
      </c>
      <c r="K332" s="175">
        <v>101996</v>
      </c>
      <c r="L332" s="175">
        <v>99202</v>
      </c>
      <c r="M332" s="10">
        <v>101127.77</v>
      </c>
      <c r="N332" s="175">
        <v>1214654</v>
      </c>
      <c r="O332" s="175">
        <v>29485</v>
      </c>
      <c r="P332" s="15">
        <v>6598.28</v>
      </c>
      <c r="Q332" s="15">
        <v>0</v>
      </c>
      <c r="R332" s="10">
        <v>134926.39000000001</v>
      </c>
      <c r="S332" s="10">
        <v>142055</v>
      </c>
      <c r="T332" s="10">
        <v>134927</v>
      </c>
      <c r="U332" s="10">
        <v>152916</v>
      </c>
      <c r="V332" s="10">
        <v>136277</v>
      </c>
      <c r="W332" s="10">
        <v>247494.2</v>
      </c>
      <c r="X332" s="15">
        <v>0</v>
      </c>
      <c r="Y332" s="177">
        <v>95969</v>
      </c>
    </row>
    <row r="333" spans="1:25" x14ac:dyDescent="0.35">
      <c r="A333" s="18">
        <v>5306</v>
      </c>
      <c r="B333" s="19" t="s">
        <v>366</v>
      </c>
      <c r="C333" s="175">
        <v>426350</v>
      </c>
      <c r="D333" s="175">
        <v>714324</v>
      </c>
      <c r="E333" s="175">
        <v>712922</v>
      </c>
      <c r="F333" s="10">
        <v>998090</v>
      </c>
      <c r="G333" s="176">
        <v>0</v>
      </c>
      <c r="H333" s="176">
        <v>0</v>
      </c>
      <c r="I333" s="15">
        <v>0</v>
      </c>
      <c r="J333" s="175">
        <v>29500</v>
      </c>
      <c r="K333" s="175">
        <v>47075</v>
      </c>
      <c r="L333" s="175">
        <v>45785</v>
      </c>
      <c r="M333" s="10">
        <v>46674.97</v>
      </c>
      <c r="N333" s="175">
        <v>415520</v>
      </c>
      <c r="O333" s="175">
        <v>20490</v>
      </c>
      <c r="P333" s="15">
        <v>4585.34</v>
      </c>
      <c r="Q333" s="15">
        <v>198360.97</v>
      </c>
      <c r="R333" s="10">
        <v>36607.51</v>
      </c>
      <c r="S333" s="10">
        <v>38542</v>
      </c>
      <c r="T333" s="10">
        <v>36608</v>
      </c>
      <c r="U333" s="10">
        <v>41487</v>
      </c>
      <c r="V333" s="10">
        <v>36975</v>
      </c>
      <c r="W333" s="10">
        <v>67149.7</v>
      </c>
      <c r="X333" s="15">
        <v>0</v>
      </c>
      <c r="Y333" s="177">
        <v>33442</v>
      </c>
    </row>
    <row r="334" spans="1:25" x14ac:dyDescent="0.35">
      <c r="A334" s="18">
        <v>5348</v>
      </c>
      <c r="B334" s="19" t="s">
        <v>367</v>
      </c>
      <c r="C334" s="175">
        <v>828448</v>
      </c>
      <c r="D334" s="175">
        <v>1460902</v>
      </c>
      <c r="E334" s="175">
        <v>1430844</v>
      </c>
      <c r="F334" s="10">
        <v>2003182</v>
      </c>
      <c r="G334" s="176">
        <v>0</v>
      </c>
      <c r="H334" s="176">
        <v>0</v>
      </c>
      <c r="I334" s="15">
        <v>0</v>
      </c>
      <c r="J334" s="175">
        <v>0</v>
      </c>
      <c r="K334" s="175">
        <v>0</v>
      </c>
      <c r="L334" s="175">
        <v>0</v>
      </c>
      <c r="M334" s="10">
        <v>0</v>
      </c>
      <c r="N334" s="175">
        <v>526078</v>
      </c>
      <c r="O334" s="175">
        <v>25950</v>
      </c>
      <c r="P334" s="15">
        <v>5807.21</v>
      </c>
      <c r="Q334" s="15">
        <v>835.98</v>
      </c>
      <c r="R334" s="10">
        <v>48191.35</v>
      </c>
      <c r="S334" s="10">
        <v>50738</v>
      </c>
      <c r="T334" s="10">
        <v>48191</v>
      </c>
      <c r="U334" s="10">
        <v>54617</v>
      </c>
      <c r="V334" s="10">
        <v>48674</v>
      </c>
      <c r="W334" s="10">
        <v>88395.28</v>
      </c>
      <c r="X334" s="15">
        <v>0</v>
      </c>
      <c r="Y334" s="177">
        <v>44014</v>
      </c>
    </row>
    <row r="335" spans="1:25" x14ac:dyDescent="0.35">
      <c r="A335" s="18">
        <v>5355</v>
      </c>
      <c r="B335" s="19" t="s">
        <v>368</v>
      </c>
      <c r="C335" s="175">
        <v>902262</v>
      </c>
      <c r="D335" s="175">
        <v>1640518</v>
      </c>
      <c r="E335" s="175">
        <v>1589238</v>
      </c>
      <c r="F335" s="10">
        <v>2224933</v>
      </c>
      <c r="G335" s="176">
        <v>0</v>
      </c>
      <c r="H335" s="176">
        <v>0</v>
      </c>
      <c r="I335" s="15">
        <v>0</v>
      </c>
      <c r="J335" s="175">
        <v>0</v>
      </c>
      <c r="K335" s="175">
        <v>0</v>
      </c>
      <c r="L335" s="175">
        <v>0</v>
      </c>
      <c r="M335" s="10">
        <v>0</v>
      </c>
      <c r="N335" s="175">
        <v>1276240</v>
      </c>
      <c r="O335" s="175">
        <v>0</v>
      </c>
      <c r="P335" s="15">
        <v>0</v>
      </c>
      <c r="Q335" s="15">
        <v>0</v>
      </c>
      <c r="R335" s="10">
        <v>159985.65</v>
      </c>
      <c r="S335" s="10">
        <v>167320</v>
      </c>
      <c r="T335" s="10">
        <v>159427</v>
      </c>
      <c r="U335" s="10">
        <v>180683</v>
      </c>
      <c r="V335" s="10">
        <v>161020</v>
      </c>
      <c r="W335" s="10">
        <v>292436.32</v>
      </c>
      <c r="X335" s="15">
        <v>0</v>
      </c>
      <c r="Y335" s="177">
        <v>87030</v>
      </c>
    </row>
    <row r="336" spans="1:25" x14ac:dyDescent="0.35">
      <c r="A336" s="18">
        <v>5362</v>
      </c>
      <c r="B336" s="19" t="s">
        <v>369</v>
      </c>
      <c r="C336" s="175">
        <v>404305</v>
      </c>
      <c r="D336" s="175">
        <v>696957</v>
      </c>
      <c r="E336" s="175">
        <v>688289</v>
      </c>
      <c r="F336" s="10">
        <v>963603</v>
      </c>
      <c r="G336" s="176">
        <v>0</v>
      </c>
      <c r="H336" s="176">
        <v>0</v>
      </c>
      <c r="I336" s="15">
        <v>0</v>
      </c>
      <c r="J336" s="175">
        <v>17668</v>
      </c>
      <c r="K336" s="175">
        <v>38357</v>
      </c>
      <c r="L336" s="175">
        <v>37307</v>
      </c>
      <c r="M336" s="10">
        <v>38031.160000000003</v>
      </c>
      <c r="N336" s="175">
        <v>244860</v>
      </c>
      <c r="O336" s="175">
        <v>4420</v>
      </c>
      <c r="P336" s="15">
        <v>989.13</v>
      </c>
      <c r="Q336" s="15">
        <v>1226.9000000000001</v>
      </c>
      <c r="R336" s="10">
        <v>13497.69</v>
      </c>
      <c r="S336" s="10">
        <v>14210</v>
      </c>
      <c r="T336" s="10">
        <v>13498</v>
      </c>
      <c r="U336" s="10">
        <v>15297</v>
      </c>
      <c r="V336" s="10">
        <v>13633</v>
      </c>
      <c r="W336" s="10">
        <v>24758.52</v>
      </c>
      <c r="X336" s="15">
        <v>0</v>
      </c>
      <c r="Y336" s="177">
        <v>19285</v>
      </c>
    </row>
    <row r="337" spans="1:25" x14ac:dyDescent="0.35">
      <c r="A337" s="18">
        <v>5369</v>
      </c>
      <c r="B337" s="19" t="s">
        <v>370</v>
      </c>
      <c r="C337" s="175">
        <v>390444</v>
      </c>
      <c r="D337" s="175">
        <v>727541</v>
      </c>
      <c r="E337" s="175">
        <v>698741</v>
      </c>
      <c r="F337" s="10">
        <v>978237</v>
      </c>
      <c r="G337" s="176">
        <v>0</v>
      </c>
      <c r="H337" s="176">
        <v>0</v>
      </c>
      <c r="I337" s="15">
        <v>0</v>
      </c>
      <c r="J337" s="175">
        <v>0</v>
      </c>
      <c r="K337" s="175">
        <v>0</v>
      </c>
      <c r="L337" s="175">
        <v>0</v>
      </c>
      <c r="M337" s="10">
        <v>0</v>
      </c>
      <c r="N337" s="175">
        <v>311640</v>
      </c>
      <c r="O337" s="175">
        <v>5915</v>
      </c>
      <c r="P337" s="15">
        <v>1323.68</v>
      </c>
      <c r="Q337" s="15">
        <v>0</v>
      </c>
      <c r="R337" s="10">
        <v>32858.910000000003</v>
      </c>
      <c r="S337" s="10">
        <v>34595</v>
      </c>
      <c r="T337" s="10">
        <v>32859</v>
      </c>
      <c r="U337" s="10">
        <v>36781</v>
      </c>
      <c r="V337" s="10">
        <v>33075</v>
      </c>
      <c r="W337" s="10">
        <v>60070.83</v>
      </c>
      <c r="X337" s="15">
        <v>3376</v>
      </c>
      <c r="Y337" s="177">
        <v>21372</v>
      </c>
    </row>
    <row r="338" spans="1:25" x14ac:dyDescent="0.35">
      <c r="A338" s="18">
        <v>5376</v>
      </c>
      <c r="B338" s="19" t="s">
        <v>45</v>
      </c>
      <c r="C338" s="175">
        <v>136510</v>
      </c>
      <c r="D338" s="175">
        <v>342110</v>
      </c>
      <c r="E338" s="175">
        <v>299138</v>
      </c>
      <c r="F338" s="10">
        <v>418793</v>
      </c>
      <c r="G338" s="176">
        <v>0</v>
      </c>
      <c r="H338" s="176">
        <v>0</v>
      </c>
      <c r="I338" s="15">
        <v>0</v>
      </c>
      <c r="J338" s="175">
        <v>23450</v>
      </c>
      <c r="K338" s="175">
        <v>81945</v>
      </c>
      <c r="L338" s="175">
        <v>79701</v>
      </c>
      <c r="M338" s="10">
        <v>81248.210000000006</v>
      </c>
      <c r="N338" s="175">
        <v>323512</v>
      </c>
      <c r="O338" s="175">
        <v>63300</v>
      </c>
      <c r="P338" s="15">
        <v>14165.55</v>
      </c>
      <c r="Q338" s="15">
        <v>95371.05</v>
      </c>
      <c r="R338" s="10">
        <v>0</v>
      </c>
      <c r="S338" s="10">
        <v>63672</v>
      </c>
      <c r="T338" s="10">
        <v>31836</v>
      </c>
      <c r="U338" s="10">
        <v>36080</v>
      </c>
      <c r="V338" s="10">
        <v>32154</v>
      </c>
      <c r="W338" s="10">
        <v>58396.87</v>
      </c>
      <c r="X338" s="15">
        <v>0</v>
      </c>
      <c r="Y338" s="177">
        <v>23958</v>
      </c>
    </row>
    <row r="339" spans="1:25" x14ac:dyDescent="0.35">
      <c r="A339" s="18">
        <v>5390</v>
      </c>
      <c r="B339" s="19" t="s">
        <v>371</v>
      </c>
      <c r="C339" s="175">
        <v>2203926</v>
      </c>
      <c r="D339" s="175">
        <v>4242999</v>
      </c>
      <c r="E339" s="175">
        <v>4029328</v>
      </c>
      <c r="F339" s="10">
        <v>5641060</v>
      </c>
      <c r="G339" s="176">
        <v>0</v>
      </c>
      <c r="H339" s="176">
        <v>0</v>
      </c>
      <c r="I339" s="15">
        <v>0</v>
      </c>
      <c r="J339" s="175">
        <v>0</v>
      </c>
      <c r="K339" s="175">
        <v>0</v>
      </c>
      <c r="L339" s="175">
        <v>0</v>
      </c>
      <c r="M339" s="10">
        <v>0</v>
      </c>
      <c r="N339" s="175">
        <v>2110248</v>
      </c>
      <c r="O339" s="175">
        <v>69480</v>
      </c>
      <c r="P339" s="15">
        <v>15548.54</v>
      </c>
      <c r="Q339" s="15">
        <v>0</v>
      </c>
      <c r="R339" s="10">
        <v>150867.10999999999</v>
      </c>
      <c r="S339" s="10">
        <v>158838</v>
      </c>
      <c r="T339" s="10">
        <v>150867</v>
      </c>
      <c r="U339" s="10">
        <v>170983</v>
      </c>
      <c r="V339" s="10">
        <v>152376</v>
      </c>
      <c r="W339" s="10">
        <v>276734.63</v>
      </c>
      <c r="X339" s="15">
        <v>0</v>
      </c>
      <c r="Y339" s="177">
        <v>177191</v>
      </c>
    </row>
    <row r="340" spans="1:25" x14ac:dyDescent="0.35">
      <c r="A340" s="18">
        <v>5397</v>
      </c>
      <c r="B340" s="19" t="s">
        <v>372</v>
      </c>
      <c r="C340" s="175">
        <v>234209</v>
      </c>
      <c r="D340" s="175">
        <v>503103</v>
      </c>
      <c r="E340" s="175">
        <v>460820</v>
      </c>
      <c r="F340" s="10">
        <v>645149</v>
      </c>
      <c r="G340" s="176">
        <v>0</v>
      </c>
      <c r="H340" s="176">
        <v>0</v>
      </c>
      <c r="I340" s="15">
        <v>0</v>
      </c>
      <c r="J340" s="175">
        <v>0</v>
      </c>
      <c r="K340" s="175">
        <v>23537</v>
      </c>
      <c r="L340" s="175">
        <v>22893</v>
      </c>
      <c r="M340" s="10">
        <v>23337.49</v>
      </c>
      <c r="N340" s="175">
        <v>238182</v>
      </c>
      <c r="O340" s="175">
        <v>11005</v>
      </c>
      <c r="P340" s="15">
        <v>2462.75</v>
      </c>
      <c r="Q340" s="15">
        <v>8613.7999999999993</v>
      </c>
      <c r="R340" s="10">
        <v>24663.19</v>
      </c>
      <c r="S340" s="10">
        <v>25966</v>
      </c>
      <c r="T340" s="10">
        <v>24663</v>
      </c>
      <c r="U340" s="10">
        <v>27952</v>
      </c>
      <c r="V340" s="10">
        <v>24910</v>
      </c>
      <c r="W340" s="10">
        <v>45240.12</v>
      </c>
      <c r="X340" s="15">
        <v>0</v>
      </c>
      <c r="Y340" s="177">
        <v>18785</v>
      </c>
    </row>
    <row r="341" spans="1:25" x14ac:dyDescent="0.35">
      <c r="A341" s="18">
        <v>5432</v>
      </c>
      <c r="B341" s="19" t="s">
        <v>373</v>
      </c>
      <c r="C341" s="175">
        <v>1373865</v>
      </c>
      <c r="D341" s="175">
        <v>2314885</v>
      </c>
      <c r="E341" s="175">
        <v>2305469</v>
      </c>
      <c r="F341" s="10">
        <v>3227657</v>
      </c>
      <c r="G341" s="176">
        <v>0</v>
      </c>
      <c r="H341" s="176">
        <v>0</v>
      </c>
      <c r="I341" s="15">
        <v>0</v>
      </c>
      <c r="J341" s="175">
        <v>0</v>
      </c>
      <c r="K341" s="175">
        <v>0</v>
      </c>
      <c r="L341" s="175">
        <v>0</v>
      </c>
      <c r="M341" s="10">
        <v>0</v>
      </c>
      <c r="N341" s="175">
        <v>1084804</v>
      </c>
      <c r="O341" s="175">
        <v>36570</v>
      </c>
      <c r="P341" s="15">
        <v>8183.8</v>
      </c>
      <c r="Q341" s="15">
        <v>0</v>
      </c>
      <c r="R341" s="10">
        <v>0</v>
      </c>
      <c r="S341" s="10">
        <v>246925</v>
      </c>
      <c r="T341" s="10">
        <v>123463</v>
      </c>
      <c r="U341" s="10">
        <v>139926</v>
      </c>
      <c r="V341" s="10">
        <v>124698</v>
      </c>
      <c r="W341" s="10">
        <v>226467.6</v>
      </c>
      <c r="X341" s="15">
        <v>0</v>
      </c>
      <c r="Y341" s="177">
        <v>87711</v>
      </c>
    </row>
    <row r="342" spans="1:25" x14ac:dyDescent="0.35">
      <c r="A342" s="18">
        <v>5439</v>
      </c>
      <c r="B342" s="19" t="s">
        <v>374</v>
      </c>
      <c r="C342" s="175">
        <v>3651621</v>
      </c>
      <c r="D342" s="175">
        <v>6272272</v>
      </c>
      <c r="E342" s="175">
        <v>6202433</v>
      </c>
      <c r="F342" s="10">
        <v>8683407</v>
      </c>
      <c r="G342" s="176">
        <v>0</v>
      </c>
      <c r="H342" s="176">
        <v>0</v>
      </c>
      <c r="I342" s="15">
        <v>0</v>
      </c>
      <c r="J342" s="175">
        <v>152157</v>
      </c>
      <c r="K342" s="175">
        <v>87176</v>
      </c>
      <c r="L342" s="175">
        <v>84788</v>
      </c>
      <c r="M342" s="10">
        <v>86434.1</v>
      </c>
      <c r="N342" s="175">
        <v>2051630</v>
      </c>
      <c r="O342" s="175">
        <v>0</v>
      </c>
      <c r="P342" s="15">
        <v>0</v>
      </c>
      <c r="Q342" s="15">
        <v>0</v>
      </c>
      <c r="R342" s="10">
        <v>251189.41</v>
      </c>
      <c r="S342" s="10">
        <v>264461</v>
      </c>
      <c r="T342" s="10">
        <v>251189</v>
      </c>
      <c r="U342" s="10">
        <v>284682</v>
      </c>
      <c r="V342" s="10">
        <v>253701</v>
      </c>
      <c r="W342" s="10">
        <v>460758.06</v>
      </c>
      <c r="X342" s="15">
        <v>39207</v>
      </c>
      <c r="Y342" s="177">
        <v>159540</v>
      </c>
    </row>
    <row r="343" spans="1:25" x14ac:dyDescent="0.35">
      <c r="A343" s="18">
        <v>4522</v>
      </c>
      <c r="B343" s="19" t="s">
        <v>11</v>
      </c>
      <c r="C343" s="175">
        <v>414</v>
      </c>
      <c r="D343" s="175">
        <v>3726</v>
      </c>
      <c r="E343" s="175">
        <v>2588</v>
      </c>
      <c r="F343" s="10">
        <v>3623</v>
      </c>
      <c r="G343" s="176">
        <v>7113</v>
      </c>
      <c r="H343" s="176">
        <v>4446</v>
      </c>
      <c r="I343" s="15">
        <v>6224</v>
      </c>
      <c r="J343" s="175">
        <v>9958</v>
      </c>
      <c r="K343" s="175">
        <v>24409</v>
      </c>
      <c r="L343" s="175">
        <v>23741</v>
      </c>
      <c r="M343" s="10">
        <v>24201.47</v>
      </c>
      <c r="N343" s="175">
        <v>145432</v>
      </c>
      <c r="O343" s="175">
        <v>48495</v>
      </c>
      <c r="P343" s="15">
        <v>10852.43</v>
      </c>
      <c r="Q343" s="15">
        <v>294705.40000000002</v>
      </c>
      <c r="R343" s="10">
        <v>17459</v>
      </c>
      <c r="S343" s="10">
        <v>19406</v>
      </c>
      <c r="T343" s="10">
        <v>18432</v>
      </c>
      <c r="U343" s="10">
        <v>20890</v>
      </c>
      <c r="V343" s="10">
        <v>18617</v>
      </c>
      <c r="W343" s="10">
        <v>33810.339999999997</v>
      </c>
      <c r="X343" s="15">
        <v>0</v>
      </c>
      <c r="Y343" s="177">
        <v>13159</v>
      </c>
    </row>
    <row r="344" spans="1:25" x14ac:dyDescent="0.35">
      <c r="A344" s="18">
        <v>5457</v>
      </c>
      <c r="B344" s="19" t="s">
        <v>375</v>
      </c>
      <c r="C344" s="175">
        <v>338485</v>
      </c>
      <c r="D344" s="175">
        <v>0</v>
      </c>
      <c r="E344" s="175">
        <v>0</v>
      </c>
      <c r="F344" s="10">
        <v>0</v>
      </c>
      <c r="G344" s="176">
        <v>608148</v>
      </c>
      <c r="H344" s="176">
        <v>389375</v>
      </c>
      <c r="I344" s="15">
        <v>545125</v>
      </c>
      <c r="J344" s="175">
        <v>0</v>
      </c>
      <c r="K344" s="175">
        <v>103739</v>
      </c>
      <c r="L344" s="175">
        <v>100899</v>
      </c>
      <c r="M344" s="10">
        <v>102855.73</v>
      </c>
      <c r="N344" s="175">
        <v>759808</v>
      </c>
      <c r="O344" s="175">
        <v>71135</v>
      </c>
      <c r="P344" s="15">
        <v>15918.91</v>
      </c>
      <c r="Q344" s="15">
        <v>39796.68</v>
      </c>
      <c r="R344" s="10">
        <v>92812.42</v>
      </c>
      <c r="S344" s="10">
        <v>90159</v>
      </c>
      <c r="T344" s="10">
        <v>89034</v>
      </c>
      <c r="U344" s="10">
        <v>100906</v>
      </c>
      <c r="V344" s="10">
        <v>89925</v>
      </c>
      <c r="W344" s="10">
        <v>163316.82999999999</v>
      </c>
      <c r="X344" s="15">
        <v>0</v>
      </c>
      <c r="Y344" s="177">
        <v>59487</v>
      </c>
    </row>
    <row r="345" spans="1:25" x14ac:dyDescent="0.35">
      <c r="A345" s="18">
        <v>2485</v>
      </c>
      <c r="B345" s="19" t="s">
        <v>376</v>
      </c>
      <c r="C345" s="175">
        <v>541642</v>
      </c>
      <c r="D345" s="175">
        <v>1107627</v>
      </c>
      <c r="E345" s="175">
        <v>1030793</v>
      </c>
      <c r="F345" s="10">
        <v>1443111</v>
      </c>
      <c r="G345" s="176">
        <v>0</v>
      </c>
      <c r="H345" s="176">
        <v>0</v>
      </c>
      <c r="I345" s="15">
        <v>0</v>
      </c>
      <c r="J345" s="175">
        <v>0</v>
      </c>
      <c r="K345" s="175">
        <v>37486</v>
      </c>
      <c r="L345" s="175">
        <v>36458</v>
      </c>
      <c r="M345" s="10">
        <v>37167.18</v>
      </c>
      <c r="N345" s="175">
        <v>399196</v>
      </c>
      <c r="O345" s="175">
        <v>53125</v>
      </c>
      <c r="P345" s="15">
        <v>11888.55</v>
      </c>
      <c r="Q345" s="15">
        <v>207.99</v>
      </c>
      <c r="R345" s="10">
        <v>40216.339999999997</v>
      </c>
      <c r="S345" s="10">
        <v>42341</v>
      </c>
      <c r="T345" s="10">
        <v>40217</v>
      </c>
      <c r="U345" s="10">
        <v>45578</v>
      </c>
      <c r="V345" s="10">
        <v>40619</v>
      </c>
      <c r="W345" s="10">
        <v>73767.570000000007</v>
      </c>
      <c r="X345" s="15">
        <v>0</v>
      </c>
      <c r="Y345" s="177">
        <v>62255</v>
      </c>
    </row>
    <row r="346" spans="1:25" x14ac:dyDescent="0.35">
      <c r="A346" s="18">
        <v>5460</v>
      </c>
      <c r="B346" s="19" t="s">
        <v>377</v>
      </c>
      <c r="C346" s="175">
        <v>3893421</v>
      </c>
      <c r="D346" s="175">
        <v>6860086</v>
      </c>
      <c r="E346" s="175">
        <v>6720942</v>
      </c>
      <c r="F346" s="10">
        <v>9409318</v>
      </c>
      <c r="G346" s="176">
        <v>0</v>
      </c>
      <c r="H346" s="176">
        <v>0</v>
      </c>
      <c r="I346" s="15">
        <v>0</v>
      </c>
      <c r="J346" s="175">
        <v>169236</v>
      </c>
      <c r="K346" s="175">
        <v>283321</v>
      </c>
      <c r="L346" s="175">
        <v>275561</v>
      </c>
      <c r="M346" s="10">
        <v>280911.81</v>
      </c>
      <c r="N346" s="175">
        <v>2271262</v>
      </c>
      <c r="O346" s="175">
        <v>86925</v>
      </c>
      <c r="P346" s="15">
        <v>19452.46</v>
      </c>
      <c r="Q346" s="15">
        <v>4531.16</v>
      </c>
      <c r="R346" s="10">
        <v>237870.16</v>
      </c>
      <c r="S346" s="10">
        <v>250438</v>
      </c>
      <c r="T346" s="10">
        <v>237870</v>
      </c>
      <c r="U346" s="10">
        <v>269587</v>
      </c>
      <c r="V346" s="10">
        <v>240249</v>
      </c>
      <c r="W346" s="10">
        <v>359976.01</v>
      </c>
      <c r="X346" s="15">
        <v>0</v>
      </c>
      <c r="Y346" s="177">
        <v>176828</v>
      </c>
    </row>
    <row r="347" spans="1:25" x14ac:dyDescent="0.35">
      <c r="A347" s="18">
        <v>5467</v>
      </c>
      <c r="B347" s="19" t="s">
        <v>378</v>
      </c>
      <c r="C347" s="175">
        <v>878052</v>
      </c>
      <c r="D347" s="175">
        <v>1507668</v>
      </c>
      <c r="E347" s="175">
        <v>1491075</v>
      </c>
      <c r="F347" s="10">
        <v>2087504</v>
      </c>
      <c r="G347" s="176">
        <v>0</v>
      </c>
      <c r="H347" s="176">
        <v>0</v>
      </c>
      <c r="I347" s="15">
        <v>0</v>
      </c>
      <c r="J347" s="175">
        <v>0</v>
      </c>
      <c r="K347" s="175">
        <v>0</v>
      </c>
      <c r="L347" s="175">
        <v>0</v>
      </c>
      <c r="M347" s="10">
        <v>0</v>
      </c>
      <c r="N347" s="175">
        <v>488236</v>
      </c>
      <c r="O347" s="175">
        <v>7745</v>
      </c>
      <c r="P347" s="15">
        <v>1733.21</v>
      </c>
      <c r="Q347" s="15">
        <v>0</v>
      </c>
      <c r="R347" s="10">
        <v>1682.29</v>
      </c>
      <c r="S347" s="10">
        <v>1772</v>
      </c>
      <c r="T347" s="10">
        <v>1682</v>
      </c>
      <c r="U347" s="10">
        <v>1906</v>
      </c>
      <c r="V347" s="10">
        <v>1700</v>
      </c>
      <c r="W347" s="10">
        <v>3084.94</v>
      </c>
      <c r="X347" s="15">
        <v>0</v>
      </c>
      <c r="Y347" s="177">
        <v>42471</v>
      </c>
    </row>
    <row r="348" spans="1:25" x14ac:dyDescent="0.35">
      <c r="A348" s="18">
        <v>5474</v>
      </c>
      <c r="B348" s="19" t="s">
        <v>33</v>
      </c>
      <c r="C348" s="175">
        <v>39727</v>
      </c>
      <c r="D348" s="175">
        <v>55779</v>
      </c>
      <c r="E348" s="175">
        <v>59691</v>
      </c>
      <c r="F348" s="10">
        <v>83567</v>
      </c>
      <c r="G348" s="176">
        <v>6858</v>
      </c>
      <c r="H348" s="176">
        <v>4286</v>
      </c>
      <c r="I348" s="15">
        <v>6000</v>
      </c>
      <c r="J348" s="175">
        <v>63444</v>
      </c>
      <c r="K348" s="175">
        <v>146455</v>
      </c>
      <c r="L348" s="175">
        <v>142445</v>
      </c>
      <c r="M348" s="10">
        <v>145208.79999999999</v>
      </c>
      <c r="N348" s="175">
        <v>878528</v>
      </c>
      <c r="O348" s="175">
        <v>90675</v>
      </c>
      <c r="P348" s="15">
        <v>20291.650000000001</v>
      </c>
      <c r="Q348" s="15">
        <v>323612.51</v>
      </c>
      <c r="R348" s="10">
        <v>0</v>
      </c>
      <c r="S348" s="10">
        <v>202059</v>
      </c>
      <c r="T348" s="10">
        <v>101029</v>
      </c>
      <c r="U348" s="10">
        <v>114500</v>
      </c>
      <c r="V348" s="10">
        <v>102039</v>
      </c>
      <c r="W348" s="10">
        <v>185317.4</v>
      </c>
      <c r="X348" s="15">
        <v>0</v>
      </c>
      <c r="Y348" s="177">
        <v>77184</v>
      </c>
    </row>
    <row r="349" spans="1:25" x14ac:dyDescent="0.35">
      <c r="A349" s="18">
        <v>5586</v>
      </c>
      <c r="B349" s="19" t="s">
        <v>379</v>
      </c>
      <c r="C349" s="175">
        <v>833652</v>
      </c>
      <c r="D349" s="175">
        <v>1635259</v>
      </c>
      <c r="E349" s="175">
        <v>1543070</v>
      </c>
      <c r="F349" s="10">
        <v>2160297</v>
      </c>
      <c r="G349" s="176">
        <v>0</v>
      </c>
      <c r="H349" s="176">
        <v>0</v>
      </c>
      <c r="I349" s="15">
        <v>0</v>
      </c>
      <c r="J349" s="175">
        <v>0</v>
      </c>
      <c r="K349" s="175">
        <v>51434</v>
      </c>
      <c r="L349" s="175">
        <v>50024</v>
      </c>
      <c r="M349" s="10">
        <v>50996.88</v>
      </c>
      <c r="N349" s="175">
        <v>544628</v>
      </c>
      <c r="O349" s="175">
        <v>34130</v>
      </c>
      <c r="P349" s="15">
        <v>7637.76</v>
      </c>
      <c r="Q349" s="15">
        <v>11469.73</v>
      </c>
      <c r="R349" s="10">
        <v>40385.760000000002</v>
      </c>
      <c r="S349" s="10">
        <v>42520</v>
      </c>
      <c r="T349" s="10">
        <v>40386</v>
      </c>
      <c r="U349" s="10">
        <v>45770</v>
      </c>
      <c r="V349" s="10">
        <v>40790</v>
      </c>
      <c r="W349" s="10">
        <v>74078.559999999998</v>
      </c>
      <c r="X349" s="15">
        <v>0</v>
      </c>
      <c r="Y349" s="177">
        <v>37117</v>
      </c>
    </row>
    <row r="350" spans="1:25" x14ac:dyDescent="0.35">
      <c r="A350" s="18">
        <v>5593</v>
      </c>
      <c r="B350" s="19" t="s">
        <v>380</v>
      </c>
      <c r="C350" s="175">
        <v>1229919</v>
      </c>
      <c r="D350" s="175">
        <v>2090655</v>
      </c>
      <c r="E350" s="175">
        <v>2075359</v>
      </c>
      <c r="F350" s="10">
        <v>2905502</v>
      </c>
      <c r="G350" s="176">
        <v>0</v>
      </c>
      <c r="H350" s="176">
        <v>0</v>
      </c>
      <c r="I350" s="15">
        <v>0</v>
      </c>
      <c r="J350" s="175">
        <v>57715</v>
      </c>
      <c r="K350" s="175">
        <v>133379</v>
      </c>
      <c r="L350" s="175">
        <v>129725</v>
      </c>
      <c r="M350" s="10">
        <v>132245.09</v>
      </c>
      <c r="N350" s="175">
        <v>798392</v>
      </c>
      <c r="O350" s="175">
        <v>47755</v>
      </c>
      <c r="P350" s="15">
        <v>10630.88</v>
      </c>
      <c r="Q350" s="15">
        <v>729048.83</v>
      </c>
      <c r="R350" s="10">
        <v>0</v>
      </c>
      <c r="S350" s="10">
        <v>140191</v>
      </c>
      <c r="T350" s="10">
        <v>70095</v>
      </c>
      <c r="U350" s="10">
        <v>79441</v>
      </c>
      <c r="V350" s="10">
        <v>70797</v>
      </c>
      <c r="W350" s="10">
        <v>128576.5</v>
      </c>
      <c r="X350" s="15">
        <v>11452</v>
      </c>
      <c r="Y350" s="177">
        <v>78227</v>
      </c>
    </row>
    <row r="351" spans="1:25" x14ac:dyDescent="0.35">
      <c r="A351" s="18">
        <v>5607</v>
      </c>
      <c r="B351" s="19" t="s">
        <v>381</v>
      </c>
      <c r="C351" s="175">
        <v>6732462</v>
      </c>
      <c r="D351" s="175">
        <v>12343954</v>
      </c>
      <c r="E351" s="175">
        <v>11922760</v>
      </c>
      <c r="F351" s="10">
        <v>16691863</v>
      </c>
      <c r="G351" s="176">
        <v>0</v>
      </c>
      <c r="H351" s="176">
        <v>0</v>
      </c>
      <c r="I351" s="15">
        <v>0</v>
      </c>
      <c r="J351" s="175">
        <v>0</v>
      </c>
      <c r="K351" s="175">
        <v>0</v>
      </c>
      <c r="L351" s="175">
        <v>0</v>
      </c>
      <c r="M351" s="10">
        <v>0</v>
      </c>
      <c r="N351" s="175">
        <v>5263748</v>
      </c>
      <c r="O351" s="175">
        <v>349210</v>
      </c>
      <c r="P351" s="15">
        <v>78147.759999999995</v>
      </c>
      <c r="Q351" s="15">
        <v>20974.39</v>
      </c>
      <c r="R351" s="10">
        <v>604797.11</v>
      </c>
      <c r="S351" s="10">
        <v>636751</v>
      </c>
      <c r="T351" s="10">
        <v>604797</v>
      </c>
      <c r="U351" s="10">
        <v>685437</v>
      </c>
      <c r="V351" s="10">
        <v>610844</v>
      </c>
      <c r="W351" s="10">
        <v>1109382.47</v>
      </c>
      <c r="X351" s="15">
        <v>123899</v>
      </c>
      <c r="Y351" s="177">
        <v>462466</v>
      </c>
    </row>
    <row r="352" spans="1:25" x14ac:dyDescent="0.35">
      <c r="A352" s="18">
        <v>5614</v>
      </c>
      <c r="B352" s="19" t="s">
        <v>49</v>
      </c>
      <c r="C352" s="175">
        <v>143273</v>
      </c>
      <c r="D352" s="175">
        <v>312745</v>
      </c>
      <c r="E352" s="175">
        <v>285011</v>
      </c>
      <c r="F352" s="10">
        <v>399016</v>
      </c>
      <c r="G352" s="176">
        <v>0</v>
      </c>
      <c r="H352" s="176">
        <v>0</v>
      </c>
      <c r="I352" s="15">
        <v>0</v>
      </c>
      <c r="J352" s="175">
        <v>0</v>
      </c>
      <c r="K352" s="175">
        <v>0</v>
      </c>
      <c r="L352" s="175">
        <v>0</v>
      </c>
      <c r="M352" s="10">
        <v>0</v>
      </c>
      <c r="N352" s="175">
        <v>186242</v>
      </c>
      <c r="O352" s="175">
        <v>1695</v>
      </c>
      <c r="P352" s="15">
        <v>379.31</v>
      </c>
      <c r="Q352" s="15">
        <v>0</v>
      </c>
      <c r="R352" s="10">
        <v>10346.69</v>
      </c>
      <c r="S352" s="10">
        <v>10894</v>
      </c>
      <c r="T352" s="10">
        <v>10347</v>
      </c>
      <c r="U352" s="10">
        <v>11725</v>
      </c>
      <c r="V352" s="10">
        <v>10451</v>
      </c>
      <c r="W352" s="10">
        <v>18978.63</v>
      </c>
      <c r="X352" s="15">
        <v>0</v>
      </c>
      <c r="Y352" s="177">
        <v>16789</v>
      </c>
    </row>
    <row r="353" spans="1:25" x14ac:dyDescent="0.35">
      <c r="A353" s="18">
        <v>3542</v>
      </c>
      <c r="B353" s="19" t="s">
        <v>382</v>
      </c>
      <c r="C353" s="175">
        <v>259</v>
      </c>
      <c r="D353" s="175">
        <v>0</v>
      </c>
      <c r="E353" s="175">
        <v>0</v>
      </c>
      <c r="F353" s="10">
        <v>0</v>
      </c>
      <c r="G353" s="176">
        <v>12733</v>
      </c>
      <c r="H353" s="176">
        <v>8120</v>
      </c>
      <c r="I353" s="15">
        <v>11368</v>
      </c>
      <c r="J353" s="175">
        <v>0</v>
      </c>
      <c r="K353" s="175">
        <v>0</v>
      </c>
      <c r="L353" s="175">
        <v>0</v>
      </c>
      <c r="M353" s="10">
        <v>0</v>
      </c>
      <c r="N353" s="175">
        <v>195146</v>
      </c>
      <c r="O353" s="175">
        <v>4140</v>
      </c>
      <c r="P353" s="15">
        <v>926.47</v>
      </c>
      <c r="Q353" s="15">
        <v>0</v>
      </c>
      <c r="R353" s="10">
        <v>19898.599999999999</v>
      </c>
      <c r="S353" s="10">
        <v>20949</v>
      </c>
      <c r="T353" s="10">
        <v>19899</v>
      </c>
      <c r="U353" s="10">
        <v>22552</v>
      </c>
      <c r="V353" s="10">
        <v>20097</v>
      </c>
      <c r="W353" s="10">
        <v>36500.29</v>
      </c>
      <c r="X353" s="15">
        <v>0</v>
      </c>
      <c r="Y353" s="177">
        <v>13023</v>
      </c>
    </row>
    <row r="354" spans="1:25" x14ac:dyDescent="0.35">
      <c r="A354" s="18">
        <v>5621</v>
      </c>
      <c r="B354" s="19" t="s">
        <v>383</v>
      </c>
      <c r="C354" s="175">
        <v>1873538</v>
      </c>
      <c r="D354" s="175">
        <v>3159746</v>
      </c>
      <c r="E354" s="175">
        <v>3145803</v>
      </c>
      <c r="F354" s="10">
        <v>4404124</v>
      </c>
      <c r="G354" s="176">
        <v>0</v>
      </c>
      <c r="H354" s="176">
        <v>0</v>
      </c>
      <c r="I354" s="15">
        <v>0</v>
      </c>
      <c r="J354" s="175">
        <v>0</v>
      </c>
      <c r="K354" s="175">
        <v>0</v>
      </c>
      <c r="L354" s="175">
        <v>0</v>
      </c>
      <c r="M354" s="10">
        <v>0</v>
      </c>
      <c r="N354" s="175">
        <v>2085762</v>
      </c>
      <c r="O354" s="175">
        <v>28640</v>
      </c>
      <c r="P354" s="15">
        <v>6409.19</v>
      </c>
      <c r="Q354" s="15">
        <v>0</v>
      </c>
      <c r="R354" s="10">
        <v>257582.86</v>
      </c>
      <c r="S354" s="10">
        <v>271191</v>
      </c>
      <c r="T354" s="10">
        <v>257583</v>
      </c>
      <c r="U354" s="10">
        <v>291928</v>
      </c>
      <c r="V354" s="10">
        <v>260159</v>
      </c>
      <c r="W354" s="10">
        <v>472487.83</v>
      </c>
      <c r="X354" s="15">
        <v>215879</v>
      </c>
      <c r="Y354" s="177">
        <v>156228</v>
      </c>
    </row>
    <row r="355" spans="1:25" x14ac:dyDescent="0.35">
      <c r="A355" s="18">
        <v>5628</v>
      </c>
      <c r="B355" s="19" t="s">
        <v>384</v>
      </c>
      <c r="C355" s="175">
        <v>1016002</v>
      </c>
      <c r="D355" s="175">
        <v>1689606</v>
      </c>
      <c r="E355" s="175">
        <v>1691005</v>
      </c>
      <c r="F355" s="10">
        <v>2367406</v>
      </c>
      <c r="G355" s="176">
        <v>0</v>
      </c>
      <c r="H355" s="176">
        <v>0</v>
      </c>
      <c r="I355" s="15">
        <v>0</v>
      </c>
      <c r="J355" s="175">
        <v>0</v>
      </c>
      <c r="K355" s="175">
        <v>43588</v>
      </c>
      <c r="L355" s="175">
        <v>42394</v>
      </c>
      <c r="M355" s="10">
        <v>43217.05</v>
      </c>
      <c r="N355" s="175">
        <v>617344</v>
      </c>
      <c r="O355" s="175">
        <v>23615</v>
      </c>
      <c r="P355" s="15">
        <v>5284.67</v>
      </c>
      <c r="Q355" s="15">
        <v>220720.81</v>
      </c>
      <c r="R355" s="10">
        <v>52213.99</v>
      </c>
      <c r="S355" s="10">
        <v>54972</v>
      </c>
      <c r="T355" s="10">
        <v>52214</v>
      </c>
      <c r="U355" s="10">
        <v>59176</v>
      </c>
      <c r="V355" s="10">
        <v>52736</v>
      </c>
      <c r="W355" s="10">
        <v>95775.14</v>
      </c>
      <c r="X355" s="15">
        <v>0</v>
      </c>
      <c r="Y355" s="177">
        <v>53089</v>
      </c>
    </row>
    <row r="356" spans="1:25" x14ac:dyDescent="0.35">
      <c r="A356" s="18">
        <v>5642</v>
      </c>
      <c r="B356" s="19" t="s">
        <v>385</v>
      </c>
      <c r="C356" s="175">
        <v>780129</v>
      </c>
      <c r="D356" s="175">
        <v>974088</v>
      </c>
      <c r="E356" s="175">
        <v>1096386</v>
      </c>
      <c r="F356" s="10">
        <v>1534939</v>
      </c>
      <c r="G356" s="176">
        <v>2724</v>
      </c>
      <c r="H356" s="176">
        <v>1702</v>
      </c>
      <c r="I356" s="15">
        <v>2383</v>
      </c>
      <c r="J356" s="175">
        <v>59160</v>
      </c>
      <c r="K356" s="175">
        <v>128148</v>
      </c>
      <c r="L356" s="175">
        <v>124640</v>
      </c>
      <c r="M356" s="10">
        <v>127057.2</v>
      </c>
      <c r="N356" s="175">
        <v>790972</v>
      </c>
      <c r="O356" s="175">
        <v>20930</v>
      </c>
      <c r="P356" s="15">
        <v>4683.8100000000004</v>
      </c>
      <c r="Q356" s="15">
        <v>0</v>
      </c>
      <c r="R356" s="10">
        <v>111709.81</v>
      </c>
      <c r="S356" s="10">
        <v>114655</v>
      </c>
      <c r="T356" s="10">
        <v>110232</v>
      </c>
      <c r="U356" s="10">
        <v>124929</v>
      </c>
      <c r="V356" s="10">
        <v>111334</v>
      </c>
      <c r="W356" s="10">
        <v>202197.08</v>
      </c>
      <c r="X356" s="15">
        <v>0</v>
      </c>
      <c r="Y356" s="177">
        <v>68653</v>
      </c>
    </row>
    <row r="357" spans="1:25" x14ac:dyDescent="0.35">
      <c r="A357" s="18">
        <v>5656</v>
      </c>
      <c r="B357" s="19" t="s">
        <v>386</v>
      </c>
      <c r="C357" s="175">
        <v>8051874</v>
      </c>
      <c r="D357" s="175">
        <v>13835130</v>
      </c>
      <c r="E357" s="175">
        <v>13679377</v>
      </c>
      <c r="F357" s="10">
        <v>19151128</v>
      </c>
      <c r="G357" s="176">
        <v>0</v>
      </c>
      <c r="H357" s="176">
        <v>0</v>
      </c>
      <c r="I357" s="15">
        <v>0</v>
      </c>
      <c r="J357" s="175">
        <v>0</v>
      </c>
      <c r="K357" s="175">
        <v>228401</v>
      </c>
      <c r="L357" s="175">
        <v>222143</v>
      </c>
      <c r="M357" s="10">
        <v>226459.01</v>
      </c>
      <c r="N357" s="175">
        <v>6114822</v>
      </c>
      <c r="O357" s="175">
        <v>105375</v>
      </c>
      <c r="P357" s="15">
        <v>23581.29</v>
      </c>
      <c r="Q357" s="15">
        <v>0</v>
      </c>
      <c r="R357" s="10">
        <v>851740.88</v>
      </c>
      <c r="S357" s="10">
        <v>891763</v>
      </c>
      <c r="T357" s="10">
        <v>849252</v>
      </c>
      <c r="U357" s="10">
        <v>962487</v>
      </c>
      <c r="V357" s="10">
        <v>857744</v>
      </c>
      <c r="W357" s="10">
        <v>1557789.76</v>
      </c>
      <c r="X357" s="15">
        <v>116913</v>
      </c>
      <c r="Y357" s="177">
        <v>460288</v>
      </c>
    </row>
    <row r="358" spans="1:25" x14ac:dyDescent="0.35">
      <c r="A358" s="18">
        <v>5663</v>
      </c>
      <c r="B358" s="19" t="s">
        <v>387</v>
      </c>
      <c r="C358" s="175">
        <v>4790089</v>
      </c>
      <c r="D358" s="175">
        <v>8645689</v>
      </c>
      <c r="E358" s="175">
        <v>8397361</v>
      </c>
      <c r="F358" s="10">
        <v>11756306</v>
      </c>
      <c r="G358" s="176">
        <v>0</v>
      </c>
      <c r="H358" s="176">
        <v>0</v>
      </c>
      <c r="I358" s="15">
        <v>0</v>
      </c>
      <c r="J358" s="175">
        <v>229842</v>
      </c>
      <c r="K358" s="175">
        <v>472493</v>
      </c>
      <c r="L358" s="175">
        <v>459551</v>
      </c>
      <c r="M358" s="10">
        <v>468473.68</v>
      </c>
      <c r="N358" s="175">
        <v>3203214</v>
      </c>
      <c r="O358" s="175">
        <v>115010</v>
      </c>
      <c r="P358" s="15">
        <v>25737.45</v>
      </c>
      <c r="Q358" s="15">
        <v>921.04</v>
      </c>
      <c r="R358" s="10">
        <v>386086.91</v>
      </c>
      <c r="S358" s="10">
        <v>375733</v>
      </c>
      <c r="T358" s="10">
        <v>356877</v>
      </c>
      <c r="U358" s="10">
        <v>404461</v>
      </c>
      <c r="V358" s="10">
        <v>360447</v>
      </c>
      <c r="W358" s="10">
        <v>654620.29</v>
      </c>
      <c r="X358" s="15">
        <v>0</v>
      </c>
      <c r="Y358" s="177">
        <v>241715</v>
      </c>
    </row>
    <row r="359" spans="1:25" x14ac:dyDescent="0.35">
      <c r="A359" s="18">
        <v>5670</v>
      </c>
      <c r="B359" s="19" t="s">
        <v>42</v>
      </c>
      <c r="C359" s="175">
        <v>4289</v>
      </c>
      <c r="D359" s="175">
        <v>0</v>
      </c>
      <c r="E359" s="175">
        <v>0</v>
      </c>
      <c r="F359" s="10">
        <v>1548</v>
      </c>
      <c r="G359" s="176">
        <v>22920</v>
      </c>
      <c r="H359" s="176">
        <v>14325</v>
      </c>
      <c r="I359" s="15">
        <v>20056</v>
      </c>
      <c r="J359" s="175">
        <v>19649</v>
      </c>
      <c r="K359" s="175">
        <v>49690</v>
      </c>
      <c r="L359" s="175">
        <v>48330</v>
      </c>
      <c r="M359" s="10">
        <v>49266.91</v>
      </c>
      <c r="N359" s="175">
        <v>266378</v>
      </c>
      <c r="O359" s="175">
        <v>39130</v>
      </c>
      <c r="P359" s="15">
        <v>8756.69</v>
      </c>
      <c r="Q359" s="15">
        <v>258625.48</v>
      </c>
      <c r="R359" s="10">
        <v>28063.38</v>
      </c>
      <c r="S359" s="10">
        <v>29546</v>
      </c>
      <c r="T359" s="10">
        <v>28063</v>
      </c>
      <c r="U359" s="10">
        <v>31805</v>
      </c>
      <c r="V359" s="10">
        <v>28344</v>
      </c>
      <c r="W359" s="10">
        <v>51477</v>
      </c>
      <c r="X359" s="15">
        <v>0</v>
      </c>
      <c r="Y359" s="177">
        <v>24956</v>
      </c>
    </row>
    <row r="360" spans="1:25" x14ac:dyDescent="0.35">
      <c r="A360" s="18">
        <v>3510</v>
      </c>
      <c r="B360" s="19" t="s">
        <v>388</v>
      </c>
      <c r="C360" s="175">
        <v>10647</v>
      </c>
      <c r="D360" s="175">
        <v>19050</v>
      </c>
      <c r="E360" s="175">
        <v>18561</v>
      </c>
      <c r="F360" s="10">
        <v>25984</v>
      </c>
      <c r="G360" s="176">
        <v>42571</v>
      </c>
      <c r="H360" s="176">
        <v>26607</v>
      </c>
      <c r="I360" s="15">
        <v>37250</v>
      </c>
      <c r="J360" s="175">
        <v>0</v>
      </c>
      <c r="K360" s="175">
        <v>0</v>
      </c>
      <c r="L360" s="175">
        <v>0</v>
      </c>
      <c r="M360" s="10">
        <v>0</v>
      </c>
      <c r="N360" s="175">
        <v>298284</v>
      </c>
      <c r="O360" s="175">
        <v>4810</v>
      </c>
      <c r="P360" s="15">
        <v>1076.4000000000001</v>
      </c>
      <c r="Q360" s="15">
        <v>0</v>
      </c>
      <c r="R360" s="10">
        <v>13253.35</v>
      </c>
      <c r="S360" s="10">
        <v>13954</v>
      </c>
      <c r="T360" s="10">
        <v>13253</v>
      </c>
      <c r="U360" s="10">
        <v>15021</v>
      </c>
      <c r="V360" s="10">
        <v>13386</v>
      </c>
      <c r="W360" s="10">
        <v>24309.53</v>
      </c>
      <c r="X360" s="15">
        <v>0</v>
      </c>
      <c r="Y360" s="177">
        <v>22007</v>
      </c>
    </row>
    <row r="361" spans="1:25" x14ac:dyDescent="0.35">
      <c r="A361" s="18">
        <v>5726</v>
      </c>
      <c r="B361" s="19" t="s">
        <v>389</v>
      </c>
      <c r="C361" s="175">
        <v>641544</v>
      </c>
      <c r="D361" s="175">
        <v>1085768</v>
      </c>
      <c r="E361" s="175">
        <v>1079570</v>
      </c>
      <c r="F361" s="10">
        <v>1511398</v>
      </c>
      <c r="G361" s="176">
        <v>0</v>
      </c>
      <c r="H361" s="176">
        <v>0</v>
      </c>
      <c r="I361" s="15">
        <v>0</v>
      </c>
      <c r="J361" s="175">
        <v>29661</v>
      </c>
      <c r="K361" s="175">
        <v>47947</v>
      </c>
      <c r="L361" s="175">
        <v>46633</v>
      </c>
      <c r="M361" s="10">
        <v>47538.95</v>
      </c>
      <c r="N361" s="175">
        <v>397712</v>
      </c>
      <c r="O361" s="175">
        <v>14350</v>
      </c>
      <c r="P361" s="15">
        <v>3211.31</v>
      </c>
      <c r="Q361" s="15">
        <v>88302.36</v>
      </c>
      <c r="R361" s="10">
        <v>42022.28</v>
      </c>
      <c r="S361" s="10">
        <v>44243</v>
      </c>
      <c r="T361" s="10">
        <v>42022</v>
      </c>
      <c r="U361" s="10">
        <v>47625</v>
      </c>
      <c r="V361" s="10">
        <v>42443</v>
      </c>
      <c r="W361" s="10">
        <v>77080.5</v>
      </c>
      <c r="X361" s="15">
        <v>3664</v>
      </c>
      <c r="Y361" s="177">
        <v>44286</v>
      </c>
    </row>
    <row r="362" spans="1:25" x14ac:dyDescent="0.35">
      <c r="A362" s="18">
        <v>5733</v>
      </c>
      <c r="B362" s="19" t="s">
        <v>43</v>
      </c>
      <c r="C362" s="175">
        <v>0</v>
      </c>
      <c r="D362" s="175">
        <v>0</v>
      </c>
      <c r="E362" s="175">
        <v>0</v>
      </c>
      <c r="F362" s="10">
        <v>0</v>
      </c>
      <c r="G362" s="176">
        <v>3279</v>
      </c>
      <c r="H362" s="176">
        <v>2050</v>
      </c>
      <c r="I362" s="15">
        <v>2869</v>
      </c>
      <c r="J362" s="175">
        <v>0</v>
      </c>
      <c r="K362" s="175">
        <v>0</v>
      </c>
      <c r="L362" s="175">
        <v>0</v>
      </c>
      <c r="M362" s="10">
        <v>0</v>
      </c>
      <c r="N362" s="175">
        <v>371000</v>
      </c>
      <c r="O362" s="175">
        <v>45005</v>
      </c>
      <c r="P362" s="15">
        <v>10071.42</v>
      </c>
      <c r="Q362" s="15">
        <v>368903.47</v>
      </c>
      <c r="R362" s="10">
        <v>63147.9</v>
      </c>
      <c r="S362" s="10">
        <v>66485</v>
      </c>
      <c r="T362" s="10">
        <v>63147</v>
      </c>
      <c r="U362" s="10">
        <v>71568</v>
      </c>
      <c r="V362" s="10">
        <v>63779</v>
      </c>
      <c r="W362" s="10">
        <v>115834.75</v>
      </c>
      <c r="X362" s="15">
        <v>0</v>
      </c>
      <c r="Y362" s="177">
        <v>29040</v>
      </c>
    </row>
    <row r="363" spans="1:25" x14ac:dyDescent="0.35">
      <c r="A363" s="18">
        <v>5740</v>
      </c>
      <c r="B363" s="19" t="s">
        <v>390</v>
      </c>
      <c r="C363" s="175">
        <v>273035</v>
      </c>
      <c r="D363" s="175">
        <v>500473</v>
      </c>
      <c r="E363" s="175">
        <v>483443</v>
      </c>
      <c r="F363" s="10">
        <v>676819</v>
      </c>
      <c r="G363" s="176">
        <v>0</v>
      </c>
      <c r="H363" s="176">
        <v>0</v>
      </c>
      <c r="I363" s="15">
        <v>0</v>
      </c>
      <c r="J363" s="175">
        <v>13545</v>
      </c>
      <c r="K363" s="175">
        <v>38357</v>
      </c>
      <c r="L363" s="175">
        <v>37307</v>
      </c>
      <c r="M363" s="10">
        <v>38031.160000000003</v>
      </c>
      <c r="N363" s="175">
        <v>191436</v>
      </c>
      <c r="O363" s="175">
        <v>5090</v>
      </c>
      <c r="P363" s="15">
        <v>1139.06</v>
      </c>
      <c r="Q363" s="15">
        <v>3079.42</v>
      </c>
      <c r="R363" s="10">
        <v>7776.2</v>
      </c>
      <c r="S363" s="10">
        <v>8188</v>
      </c>
      <c r="T363" s="10">
        <v>7776</v>
      </c>
      <c r="U363" s="10">
        <v>8812</v>
      </c>
      <c r="V363" s="10">
        <v>7855</v>
      </c>
      <c r="W363" s="10">
        <v>14264.72</v>
      </c>
      <c r="X363" s="15">
        <v>0</v>
      </c>
      <c r="Y363" s="177">
        <v>17787</v>
      </c>
    </row>
    <row r="364" spans="1:25" x14ac:dyDescent="0.35">
      <c r="A364" s="18">
        <v>5747</v>
      </c>
      <c r="B364" s="19" t="s">
        <v>391</v>
      </c>
      <c r="C364" s="175">
        <v>3081101</v>
      </c>
      <c r="D364" s="175">
        <v>5242977</v>
      </c>
      <c r="E364" s="175">
        <v>5202549</v>
      </c>
      <c r="F364" s="10">
        <v>7283568</v>
      </c>
      <c r="G364" s="176">
        <v>0</v>
      </c>
      <c r="H364" s="176">
        <v>0</v>
      </c>
      <c r="I364" s="15">
        <v>0</v>
      </c>
      <c r="J364" s="175">
        <v>0</v>
      </c>
      <c r="K364" s="175">
        <v>0</v>
      </c>
      <c r="L364" s="175">
        <v>0</v>
      </c>
      <c r="M364" s="10">
        <v>0</v>
      </c>
      <c r="N364" s="175">
        <v>2286844</v>
      </c>
      <c r="O364" s="175">
        <v>120445</v>
      </c>
      <c r="P364" s="15">
        <v>26953.72</v>
      </c>
      <c r="Q364" s="15">
        <v>743833.67</v>
      </c>
      <c r="R364" s="10">
        <v>256774.39999999999</v>
      </c>
      <c r="S364" s="10">
        <v>270341</v>
      </c>
      <c r="T364" s="10">
        <v>256775</v>
      </c>
      <c r="U364" s="10">
        <v>291011</v>
      </c>
      <c r="V364" s="10">
        <v>259340</v>
      </c>
      <c r="W364" s="10">
        <v>471002.86</v>
      </c>
      <c r="X364" s="15">
        <v>0</v>
      </c>
      <c r="Y364" s="177">
        <v>194388</v>
      </c>
    </row>
    <row r="365" spans="1:25" x14ac:dyDescent="0.35">
      <c r="A365" s="18">
        <v>5754</v>
      </c>
      <c r="B365" s="19" t="s">
        <v>392</v>
      </c>
      <c r="C365" s="175">
        <v>41889</v>
      </c>
      <c r="D365" s="175">
        <v>317459</v>
      </c>
      <c r="E365" s="175">
        <v>224593</v>
      </c>
      <c r="F365" s="10">
        <v>314430</v>
      </c>
      <c r="G365" s="176">
        <v>0</v>
      </c>
      <c r="H365" s="176">
        <v>0</v>
      </c>
      <c r="I365" s="15">
        <v>0</v>
      </c>
      <c r="J365" s="175">
        <v>0</v>
      </c>
      <c r="K365" s="175">
        <v>127277</v>
      </c>
      <c r="L365" s="175">
        <v>123791</v>
      </c>
      <c r="M365" s="10">
        <v>126193.22</v>
      </c>
      <c r="N365" s="175">
        <v>843654</v>
      </c>
      <c r="O365" s="175">
        <v>52360</v>
      </c>
      <c r="P365" s="15">
        <v>11717.35</v>
      </c>
      <c r="Q365" s="15">
        <v>133753.68</v>
      </c>
      <c r="R365" s="10">
        <v>106241.02</v>
      </c>
      <c r="S365" s="10">
        <v>111854</v>
      </c>
      <c r="T365" s="10">
        <v>106241</v>
      </c>
      <c r="U365" s="10">
        <v>120407</v>
      </c>
      <c r="V365" s="10">
        <v>107301</v>
      </c>
      <c r="W365" s="10">
        <v>194880.22</v>
      </c>
      <c r="X365" s="15">
        <v>0</v>
      </c>
      <c r="Y365" s="177">
        <v>62845</v>
      </c>
    </row>
    <row r="366" spans="1:25" x14ac:dyDescent="0.35">
      <c r="A366" s="18">
        <v>126</v>
      </c>
      <c r="B366" s="19" t="s">
        <v>393</v>
      </c>
      <c r="C366" s="175">
        <v>1001120</v>
      </c>
      <c r="D366" s="175">
        <v>1384718</v>
      </c>
      <c r="E366" s="175">
        <v>1491149</v>
      </c>
      <c r="F366" s="10">
        <v>2087608</v>
      </c>
      <c r="G366" s="176">
        <v>0</v>
      </c>
      <c r="H366" s="176">
        <v>0</v>
      </c>
      <c r="I366" s="15">
        <v>0</v>
      </c>
      <c r="J366" s="175">
        <v>0</v>
      </c>
      <c r="K366" s="175">
        <v>0</v>
      </c>
      <c r="L366" s="175">
        <v>0</v>
      </c>
      <c r="M366" s="10">
        <v>0</v>
      </c>
      <c r="N366" s="175">
        <v>661122</v>
      </c>
      <c r="O366" s="175">
        <v>38890</v>
      </c>
      <c r="P366" s="15">
        <v>8702.98</v>
      </c>
      <c r="Q366" s="15">
        <v>446.11</v>
      </c>
      <c r="R366" s="10">
        <v>61888.98</v>
      </c>
      <c r="S366" s="10">
        <v>65160</v>
      </c>
      <c r="T366" s="10">
        <v>61889</v>
      </c>
      <c r="U366" s="10">
        <v>70140</v>
      </c>
      <c r="V366" s="10">
        <v>62508</v>
      </c>
      <c r="W366" s="10">
        <v>113523.8</v>
      </c>
      <c r="X366" s="15">
        <v>7802</v>
      </c>
      <c r="Y366" s="177">
        <v>52726</v>
      </c>
    </row>
    <row r="367" spans="1:25" x14ac:dyDescent="0.35">
      <c r="A367" s="18">
        <v>5780</v>
      </c>
      <c r="B367" s="19" t="s">
        <v>394</v>
      </c>
      <c r="C367" s="175">
        <v>498687</v>
      </c>
      <c r="D367" s="175">
        <v>737114</v>
      </c>
      <c r="E367" s="175">
        <v>772376</v>
      </c>
      <c r="F367" s="10">
        <v>1081325</v>
      </c>
      <c r="G367" s="176">
        <v>0</v>
      </c>
      <c r="H367" s="176">
        <v>0</v>
      </c>
      <c r="I367" s="15">
        <v>0</v>
      </c>
      <c r="J367" s="175">
        <v>0</v>
      </c>
      <c r="K367" s="175">
        <v>58408</v>
      </c>
      <c r="L367" s="175">
        <v>56808</v>
      </c>
      <c r="M367" s="10">
        <v>57910.720000000001</v>
      </c>
      <c r="N367" s="175">
        <v>320544</v>
      </c>
      <c r="O367" s="175">
        <v>7545</v>
      </c>
      <c r="P367" s="15">
        <v>1688.45</v>
      </c>
      <c r="Q367" s="15">
        <v>30394.39</v>
      </c>
      <c r="R367" s="10">
        <v>39009.25</v>
      </c>
      <c r="S367" s="10">
        <v>41071</v>
      </c>
      <c r="T367" s="10">
        <v>39009</v>
      </c>
      <c r="U367" s="10">
        <v>44210</v>
      </c>
      <c r="V367" s="10">
        <v>39399</v>
      </c>
      <c r="W367" s="10">
        <v>71555.61</v>
      </c>
      <c r="X367" s="15">
        <v>0</v>
      </c>
      <c r="Y367" s="177">
        <v>21326</v>
      </c>
    </row>
    <row r="368" spans="1:25" x14ac:dyDescent="0.35">
      <c r="A368" s="18">
        <v>4375</v>
      </c>
      <c r="B368" s="19" t="s">
        <v>395</v>
      </c>
      <c r="C368" s="175">
        <v>560108</v>
      </c>
      <c r="D368" s="175">
        <v>937928</v>
      </c>
      <c r="E368" s="175">
        <v>936272</v>
      </c>
      <c r="F368" s="10">
        <v>1310781</v>
      </c>
      <c r="G368" s="176">
        <v>0</v>
      </c>
      <c r="H368" s="176">
        <v>0</v>
      </c>
      <c r="I368" s="15">
        <v>0</v>
      </c>
      <c r="J368" s="175">
        <v>32498</v>
      </c>
      <c r="K368" s="175">
        <v>92406</v>
      </c>
      <c r="L368" s="175">
        <v>89876</v>
      </c>
      <c r="M368" s="10">
        <v>91619.98</v>
      </c>
      <c r="N368" s="175">
        <v>448910</v>
      </c>
      <c r="O368" s="175">
        <v>25380</v>
      </c>
      <c r="P368" s="15">
        <v>5679.65</v>
      </c>
      <c r="Q368" s="15">
        <v>2836.67</v>
      </c>
      <c r="R368" s="10">
        <v>34118.29</v>
      </c>
      <c r="S368" s="10">
        <v>35921</v>
      </c>
      <c r="T368" s="10">
        <v>34118</v>
      </c>
      <c r="U368" s="10">
        <v>38667</v>
      </c>
      <c r="V368" s="10">
        <v>34460</v>
      </c>
      <c r="W368" s="10">
        <v>62582.79</v>
      </c>
      <c r="X368" s="15">
        <v>0</v>
      </c>
      <c r="Y368" s="177">
        <v>39159</v>
      </c>
    </row>
    <row r="369" spans="1:25" x14ac:dyDescent="0.35">
      <c r="A369" s="18">
        <v>5810</v>
      </c>
      <c r="B369" s="19" t="s">
        <v>48</v>
      </c>
      <c r="C369" s="175">
        <v>186320</v>
      </c>
      <c r="D369" s="175">
        <v>45255</v>
      </c>
      <c r="E369" s="175">
        <v>144735</v>
      </c>
      <c r="F369" s="10">
        <v>202628</v>
      </c>
      <c r="G369" s="176">
        <v>183841</v>
      </c>
      <c r="H369" s="176">
        <v>114901</v>
      </c>
      <c r="I369" s="15">
        <v>160861</v>
      </c>
      <c r="J369" s="175">
        <v>26073</v>
      </c>
      <c r="K369" s="175">
        <v>65382</v>
      </c>
      <c r="L369" s="175">
        <v>63590</v>
      </c>
      <c r="M369" s="10">
        <v>64826.57</v>
      </c>
      <c r="N369" s="175">
        <v>336868</v>
      </c>
      <c r="O369" s="175">
        <v>13350</v>
      </c>
      <c r="P369" s="15">
        <v>2987.52</v>
      </c>
      <c r="Q369" s="15">
        <v>26145.35</v>
      </c>
      <c r="R369" s="10">
        <v>24516.62</v>
      </c>
      <c r="S369" s="10">
        <v>25811</v>
      </c>
      <c r="T369" s="10">
        <v>24517</v>
      </c>
      <c r="U369" s="10">
        <v>27785</v>
      </c>
      <c r="V369" s="10">
        <v>24763</v>
      </c>
      <c r="W369" s="10">
        <v>44969.13</v>
      </c>
      <c r="X369" s="15">
        <v>0</v>
      </c>
      <c r="Y369" s="177">
        <v>23641</v>
      </c>
    </row>
    <row r="370" spans="1:25" x14ac:dyDescent="0.35">
      <c r="A370" s="18">
        <v>5817</v>
      </c>
      <c r="B370" s="19" t="s">
        <v>396</v>
      </c>
      <c r="C370" s="175">
        <v>95919</v>
      </c>
      <c r="D370" s="175">
        <v>21219</v>
      </c>
      <c r="E370" s="175">
        <v>73211</v>
      </c>
      <c r="F370" s="10">
        <v>102495</v>
      </c>
      <c r="G370" s="176">
        <v>239020</v>
      </c>
      <c r="H370" s="176">
        <v>149388</v>
      </c>
      <c r="I370" s="15">
        <v>209143</v>
      </c>
      <c r="J370" s="175">
        <v>20559</v>
      </c>
      <c r="K370" s="175">
        <v>0</v>
      </c>
      <c r="L370" s="175">
        <v>0</v>
      </c>
      <c r="M370" s="10">
        <v>0</v>
      </c>
      <c r="N370" s="175">
        <v>279734</v>
      </c>
      <c r="O370" s="175">
        <v>3420</v>
      </c>
      <c r="P370" s="15">
        <v>765.34</v>
      </c>
      <c r="Q370" s="15">
        <v>0</v>
      </c>
      <c r="R370" s="10">
        <v>27935.23</v>
      </c>
      <c r="S370" s="10">
        <v>29411</v>
      </c>
      <c r="T370" s="10">
        <v>27935</v>
      </c>
      <c r="U370" s="10">
        <v>31661</v>
      </c>
      <c r="V370" s="10">
        <v>28214</v>
      </c>
      <c r="W370" s="10">
        <v>51243.01</v>
      </c>
      <c r="X370" s="15">
        <v>0</v>
      </c>
      <c r="Y370" s="177">
        <v>18922</v>
      </c>
    </row>
    <row r="371" spans="1:25" x14ac:dyDescent="0.35">
      <c r="A371" s="18">
        <v>5824</v>
      </c>
      <c r="B371" s="19" t="s">
        <v>397</v>
      </c>
      <c r="C371" s="175">
        <v>2114676</v>
      </c>
      <c r="D371" s="175">
        <v>3853632</v>
      </c>
      <c r="E371" s="175">
        <v>3730193</v>
      </c>
      <c r="F371" s="10">
        <v>5222269</v>
      </c>
      <c r="G371" s="176">
        <v>0</v>
      </c>
      <c r="H371" s="176">
        <v>0</v>
      </c>
      <c r="I371" s="15">
        <v>0</v>
      </c>
      <c r="J371" s="175">
        <v>90427</v>
      </c>
      <c r="K371" s="175">
        <v>99380</v>
      </c>
      <c r="L371" s="175">
        <v>96658</v>
      </c>
      <c r="M371" s="10">
        <v>98535.83</v>
      </c>
      <c r="N371" s="175">
        <v>1211686</v>
      </c>
      <c r="O371" s="175">
        <v>16115</v>
      </c>
      <c r="P371" s="15">
        <v>3606.29</v>
      </c>
      <c r="Q371" s="15">
        <v>0</v>
      </c>
      <c r="R371" s="10">
        <v>158069.71</v>
      </c>
      <c r="S371" s="10">
        <v>159261</v>
      </c>
      <c r="T371" s="10">
        <v>154489</v>
      </c>
      <c r="U371" s="10">
        <v>175087</v>
      </c>
      <c r="V371" s="10">
        <v>156036</v>
      </c>
      <c r="W371" s="10">
        <v>283379.5</v>
      </c>
      <c r="X371" s="15">
        <v>0</v>
      </c>
      <c r="Y371" s="177">
        <v>77365</v>
      </c>
    </row>
    <row r="372" spans="1:25" x14ac:dyDescent="0.35">
      <c r="A372" s="18">
        <v>5859</v>
      </c>
      <c r="B372" s="19" t="s">
        <v>398</v>
      </c>
      <c r="C372" s="175">
        <v>679332</v>
      </c>
      <c r="D372" s="175">
        <v>1135130</v>
      </c>
      <c r="E372" s="175">
        <v>1134039</v>
      </c>
      <c r="F372" s="10">
        <v>1587655</v>
      </c>
      <c r="G372" s="176">
        <v>0</v>
      </c>
      <c r="H372" s="176">
        <v>0</v>
      </c>
      <c r="I372" s="15">
        <v>0</v>
      </c>
      <c r="J372" s="175">
        <v>0</v>
      </c>
      <c r="K372" s="175">
        <v>0</v>
      </c>
      <c r="L372" s="175">
        <v>0</v>
      </c>
      <c r="M372" s="10">
        <v>0</v>
      </c>
      <c r="N372" s="175">
        <v>431102</v>
      </c>
      <c r="O372" s="175">
        <v>4805</v>
      </c>
      <c r="P372" s="15">
        <v>1075.28</v>
      </c>
      <c r="Q372" s="15">
        <v>0</v>
      </c>
      <c r="R372" s="10">
        <v>80078.12</v>
      </c>
      <c r="S372" s="10">
        <v>84309</v>
      </c>
      <c r="T372" s="10">
        <v>72656</v>
      </c>
      <c r="U372" s="10">
        <v>87951</v>
      </c>
      <c r="V372" s="10">
        <v>78379</v>
      </c>
      <c r="W372" s="10">
        <v>142349.24</v>
      </c>
      <c r="X372" s="15">
        <v>4899</v>
      </c>
      <c r="Y372" s="177">
        <v>30855</v>
      </c>
    </row>
    <row r="373" spans="1:25" x14ac:dyDescent="0.35">
      <c r="A373" s="18">
        <v>5852</v>
      </c>
      <c r="B373" s="19" t="s">
        <v>399</v>
      </c>
      <c r="C373" s="175">
        <v>592801</v>
      </c>
      <c r="D373" s="175">
        <v>818325</v>
      </c>
      <c r="E373" s="175">
        <v>881954</v>
      </c>
      <c r="F373" s="10">
        <v>1234734</v>
      </c>
      <c r="G373" s="176">
        <v>0</v>
      </c>
      <c r="H373" s="176">
        <v>0</v>
      </c>
      <c r="I373" s="15">
        <v>0</v>
      </c>
      <c r="J373" s="175">
        <v>0</v>
      </c>
      <c r="K373" s="175">
        <v>0</v>
      </c>
      <c r="L373" s="175">
        <v>0</v>
      </c>
      <c r="M373" s="10">
        <v>0</v>
      </c>
      <c r="N373" s="175">
        <v>520142</v>
      </c>
      <c r="O373" s="175">
        <v>16950</v>
      </c>
      <c r="P373" s="15">
        <v>3793.15</v>
      </c>
      <c r="Q373" s="15">
        <v>0</v>
      </c>
      <c r="R373" s="10">
        <v>42065.83</v>
      </c>
      <c r="S373" s="10">
        <v>39340</v>
      </c>
      <c r="T373" s="10">
        <v>47014</v>
      </c>
      <c r="U373" s="10">
        <v>47675</v>
      </c>
      <c r="V373" s="10">
        <v>42487</v>
      </c>
      <c r="W373" s="10">
        <v>77162.5</v>
      </c>
      <c r="X373" s="15">
        <v>18177</v>
      </c>
      <c r="Y373" s="177">
        <v>59215</v>
      </c>
    </row>
    <row r="374" spans="1:25" x14ac:dyDescent="0.35">
      <c r="A374" s="18">
        <v>238</v>
      </c>
      <c r="B374" s="19" t="s">
        <v>400</v>
      </c>
      <c r="C374" s="175">
        <v>237955</v>
      </c>
      <c r="D374" s="175">
        <v>254291</v>
      </c>
      <c r="E374" s="175">
        <v>307654</v>
      </c>
      <c r="F374" s="10">
        <v>430715</v>
      </c>
      <c r="G374" s="176">
        <v>127979</v>
      </c>
      <c r="H374" s="176">
        <v>79987</v>
      </c>
      <c r="I374" s="15">
        <v>111981</v>
      </c>
      <c r="J374" s="175">
        <v>54235</v>
      </c>
      <c r="K374" s="175">
        <v>139481</v>
      </c>
      <c r="L374" s="175">
        <v>135661</v>
      </c>
      <c r="M374" s="10">
        <v>138294.95000000001</v>
      </c>
      <c r="N374" s="175">
        <v>733838</v>
      </c>
      <c r="O374" s="175">
        <v>62070</v>
      </c>
      <c r="P374" s="15">
        <v>13890.3</v>
      </c>
      <c r="Q374" s="15">
        <v>238929.79</v>
      </c>
      <c r="R374" s="10">
        <v>71147.740000000005</v>
      </c>
      <c r="S374" s="10">
        <v>74907</v>
      </c>
      <c r="T374" s="10">
        <v>71148</v>
      </c>
      <c r="U374" s="10">
        <v>80633</v>
      </c>
      <c r="V374" s="10">
        <v>71859</v>
      </c>
      <c r="W374" s="10">
        <v>130508.47</v>
      </c>
      <c r="X374" s="15">
        <v>14673</v>
      </c>
      <c r="Y374" s="177">
        <v>63344</v>
      </c>
    </row>
    <row r="375" spans="1:25" x14ac:dyDescent="0.35">
      <c r="A375" s="18">
        <v>5866</v>
      </c>
      <c r="B375" s="19" t="s">
        <v>401</v>
      </c>
      <c r="C375" s="175">
        <v>842720</v>
      </c>
      <c r="D375" s="175">
        <v>1640889</v>
      </c>
      <c r="E375" s="175">
        <v>1552256</v>
      </c>
      <c r="F375" s="10">
        <v>2173158</v>
      </c>
      <c r="G375" s="176">
        <v>0</v>
      </c>
      <c r="H375" s="176">
        <v>0</v>
      </c>
      <c r="I375" s="15">
        <v>0</v>
      </c>
      <c r="J375" s="175">
        <v>0</v>
      </c>
      <c r="K375" s="175">
        <v>0</v>
      </c>
      <c r="L375" s="175">
        <v>0</v>
      </c>
      <c r="M375" s="10">
        <v>0</v>
      </c>
      <c r="N375" s="175">
        <v>667058</v>
      </c>
      <c r="O375" s="175">
        <v>53105</v>
      </c>
      <c r="P375" s="15">
        <v>11884.07</v>
      </c>
      <c r="Q375" s="15">
        <v>167641.23000000001</v>
      </c>
      <c r="R375" s="10">
        <v>81273.759999999995</v>
      </c>
      <c r="S375" s="10">
        <v>85568</v>
      </c>
      <c r="T375" s="10">
        <v>81274</v>
      </c>
      <c r="U375" s="10">
        <v>92110</v>
      </c>
      <c r="V375" s="10">
        <v>82087</v>
      </c>
      <c r="W375" s="10">
        <v>149079.10999999999</v>
      </c>
      <c r="X375" s="15">
        <v>0</v>
      </c>
      <c r="Y375" s="177">
        <v>54133</v>
      </c>
    </row>
    <row r="376" spans="1:25" x14ac:dyDescent="0.35">
      <c r="A376" s="18">
        <v>5901</v>
      </c>
      <c r="B376" s="19" t="s">
        <v>402</v>
      </c>
      <c r="C376" s="175">
        <v>3221642</v>
      </c>
      <c r="D376" s="175">
        <v>6940143</v>
      </c>
      <c r="E376" s="175">
        <v>6351116</v>
      </c>
      <c r="F376" s="10">
        <v>8891562</v>
      </c>
      <c r="G376" s="176">
        <v>0</v>
      </c>
      <c r="H376" s="176">
        <v>0</v>
      </c>
      <c r="I376" s="15">
        <v>0</v>
      </c>
      <c r="J376" s="175">
        <v>0</v>
      </c>
      <c r="K376" s="175">
        <v>326037</v>
      </c>
      <c r="L376" s="175">
        <v>317107</v>
      </c>
      <c r="M376" s="10">
        <v>323264.88</v>
      </c>
      <c r="N376" s="175">
        <v>4158910</v>
      </c>
      <c r="O376" s="175">
        <v>152615</v>
      </c>
      <c r="P376" s="15">
        <v>34152.86</v>
      </c>
      <c r="Q376" s="15">
        <v>0</v>
      </c>
      <c r="R376" s="10">
        <v>507239.12</v>
      </c>
      <c r="S376" s="10">
        <v>534038</v>
      </c>
      <c r="T376" s="10">
        <v>507239</v>
      </c>
      <c r="U376" s="10">
        <v>574871</v>
      </c>
      <c r="V376" s="10">
        <v>512312</v>
      </c>
      <c r="W376" s="10">
        <v>930430.94</v>
      </c>
      <c r="X376" s="15">
        <v>170995</v>
      </c>
      <c r="Y376" s="177">
        <v>316448</v>
      </c>
    </row>
    <row r="377" spans="1:25" x14ac:dyDescent="0.35">
      <c r="A377" s="18">
        <v>5985</v>
      </c>
      <c r="B377" s="19" t="s">
        <v>403</v>
      </c>
      <c r="C377" s="175">
        <v>1088162</v>
      </c>
      <c r="D377" s="175">
        <v>2065735</v>
      </c>
      <c r="E377" s="175">
        <v>1971186</v>
      </c>
      <c r="F377" s="10">
        <v>2759660</v>
      </c>
      <c r="G377" s="176">
        <v>0</v>
      </c>
      <c r="H377" s="176">
        <v>0</v>
      </c>
      <c r="I377" s="15">
        <v>0</v>
      </c>
      <c r="J377" s="175">
        <v>0</v>
      </c>
      <c r="K377" s="175">
        <v>99380</v>
      </c>
      <c r="L377" s="175">
        <v>96658</v>
      </c>
      <c r="M377" s="10">
        <v>98535.83</v>
      </c>
      <c r="N377" s="175">
        <v>784294</v>
      </c>
      <c r="O377" s="175">
        <v>31510</v>
      </c>
      <c r="P377" s="15">
        <v>7051.45</v>
      </c>
      <c r="Q377" s="15">
        <v>194239.09</v>
      </c>
      <c r="R377" s="10">
        <v>88792.79</v>
      </c>
      <c r="S377" s="10">
        <v>93485</v>
      </c>
      <c r="T377" s="10">
        <v>88792</v>
      </c>
      <c r="U377" s="10">
        <v>100632</v>
      </c>
      <c r="V377" s="10">
        <v>89682</v>
      </c>
      <c r="W377" s="10">
        <v>162871.84</v>
      </c>
      <c r="X377" s="15">
        <v>0</v>
      </c>
      <c r="Y377" s="177">
        <v>85034</v>
      </c>
    </row>
    <row r="378" spans="1:25" x14ac:dyDescent="0.35">
      <c r="A378" s="18">
        <v>5992</v>
      </c>
      <c r="B378" s="19" t="s">
        <v>404</v>
      </c>
      <c r="C378" s="175">
        <v>0</v>
      </c>
      <c r="D378" s="175">
        <v>0</v>
      </c>
      <c r="E378" s="175">
        <v>0</v>
      </c>
      <c r="F378" s="10">
        <v>0</v>
      </c>
      <c r="G378" s="176">
        <v>20240</v>
      </c>
      <c r="H378" s="176">
        <v>12650</v>
      </c>
      <c r="I378" s="15">
        <v>17709</v>
      </c>
      <c r="J378" s="175">
        <v>0</v>
      </c>
      <c r="K378" s="175">
        <v>54921</v>
      </c>
      <c r="L378" s="175">
        <v>53417</v>
      </c>
      <c r="M378" s="10">
        <v>54452.800000000003</v>
      </c>
      <c r="N378" s="175">
        <v>285670</v>
      </c>
      <c r="O378" s="175">
        <v>46895</v>
      </c>
      <c r="P378" s="15">
        <v>10494.37</v>
      </c>
      <c r="Q378" s="15">
        <v>101025.51</v>
      </c>
      <c r="R378" s="10">
        <v>42113</v>
      </c>
      <c r="S378" s="10">
        <v>44338</v>
      </c>
      <c r="T378" s="10">
        <v>42113</v>
      </c>
      <c r="U378" s="10">
        <v>47728</v>
      </c>
      <c r="V378" s="10">
        <v>42534</v>
      </c>
      <c r="W378" s="10">
        <v>77247.5</v>
      </c>
      <c r="X378" s="15">
        <v>0</v>
      </c>
      <c r="Y378" s="177">
        <v>24412</v>
      </c>
    </row>
    <row r="379" spans="1:25" x14ac:dyDescent="0.35">
      <c r="A379" s="18">
        <v>6022</v>
      </c>
      <c r="B379" s="19" t="s">
        <v>405</v>
      </c>
      <c r="C379" s="175">
        <v>388371</v>
      </c>
      <c r="D379" s="175">
        <v>649840</v>
      </c>
      <c r="E379" s="175">
        <v>648882</v>
      </c>
      <c r="F379" s="10">
        <v>908435</v>
      </c>
      <c r="G379" s="176">
        <v>0</v>
      </c>
      <c r="H379" s="176">
        <v>0</v>
      </c>
      <c r="I379" s="15">
        <v>0</v>
      </c>
      <c r="J379" s="175">
        <v>22326</v>
      </c>
      <c r="K379" s="175">
        <v>0</v>
      </c>
      <c r="L379" s="175">
        <v>0</v>
      </c>
      <c r="M379" s="10">
        <v>0</v>
      </c>
      <c r="N379" s="175">
        <v>301252</v>
      </c>
      <c r="O379" s="175">
        <v>3930</v>
      </c>
      <c r="P379" s="15">
        <v>879.47</v>
      </c>
      <c r="Q379" s="15">
        <v>0</v>
      </c>
      <c r="R379" s="10">
        <v>15316.77</v>
      </c>
      <c r="S379" s="10">
        <v>16125</v>
      </c>
      <c r="T379" s="10">
        <v>15317</v>
      </c>
      <c r="U379" s="10">
        <v>17360</v>
      </c>
      <c r="V379" s="10">
        <v>15469</v>
      </c>
      <c r="W379" s="10">
        <v>28095.45</v>
      </c>
      <c r="X379" s="15">
        <v>0</v>
      </c>
      <c r="Y379" s="177">
        <v>20147</v>
      </c>
    </row>
    <row r="380" spans="1:25" x14ac:dyDescent="0.35">
      <c r="A380" s="18">
        <v>6027</v>
      </c>
      <c r="B380" s="19" t="s">
        <v>406</v>
      </c>
      <c r="C380" s="175">
        <v>471296</v>
      </c>
      <c r="D380" s="175">
        <v>923758</v>
      </c>
      <c r="E380" s="175">
        <v>871909</v>
      </c>
      <c r="F380" s="10">
        <v>1220671</v>
      </c>
      <c r="G380" s="176">
        <v>0</v>
      </c>
      <c r="H380" s="176">
        <v>0</v>
      </c>
      <c r="I380" s="15">
        <v>0</v>
      </c>
      <c r="J380" s="175">
        <v>0</v>
      </c>
      <c r="K380" s="175">
        <v>63638</v>
      </c>
      <c r="L380" s="175">
        <v>61896</v>
      </c>
      <c r="M380" s="10">
        <v>63096.61</v>
      </c>
      <c r="N380" s="175">
        <v>366548</v>
      </c>
      <c r="O380" s="175">
        <v>9445</v>
      </c>
      <c r="P380" s="15">
        <v>2113.64</v>
      </c>
      <c r="Q380" s="15">
        <v>299315.71999999997</v>
      </c>
      <c r="R380" s="10">
        <v>52883.27</v>
      </c>
      <c r="S380" s="10">
        <v>55678</v>
      </c>
      <c r="T380" s="10">
        <v>52883</v>
      </c>
      <c r="U380" s="10">
        <v>59934</v>
      </c>
      <c r="V380" s="10">
        <v>53413</v>
      </c>
      <c r="W380" s="10">
        <v>97003.12</v>
      </c>
      <c r="X380" s="15">
        <v>0</v>
      </c>
      <c r="Y380" s="177">
        <v>29222</v>
      </c>
    </row>
    <row r="381" spans="1:25" x14ac:dyDescent="0.35">
      <c r="A381" s="18">
        <v>6069</v>
      </c>
      <c r="B381" s="19" t="s">
        <v>407</v>
      </c>
      <c r="C381" s="175">
        <v>0</v>
      </c>
      <c r="D381" s="175">
        <v>0</v>
      </c>
      <c r="E381" s="175">
        <v>0</v>
      </c>
      <c r="F381" s="10">
        <v>0</v>
      </c>
      <c r="G381" s="176">
        <v>0</v>
      </c>
      <c r="H381" s="176">
        <v>0</v>
      </c>
      <c r="I381" s="15">
        <v>0</v>
      </c>
      <c r="J381" s="175">
        <v>0</v>
      </c>
      <c r="K381" s="175">
        <v>0</v>
      </c>
      <c r="L381" s="175">
        <v>0</v>
      </c>
      <c r="M381" s="10">
        <v>0</v>
      </c>
      <c r="N381" s="175">
        <v>43036</v>
      </c>
      <c r="O381" s="175">
        <v>2045</v>
      </c>
      <c r="P381" s="15">
        <v>457.64</v>
      </c>
      <c r="Q381" s="15">
        <v>0</v>
      </c>
      <c r="R381" s="10">
        <v>2552.54</v>
      </c>
      <c r="S381" s="10">
        <v>0</v>
      </c>
      <c r="T381" s="10">
        <v>1057</v>
      </c>
      <c r="U381" s="10">
        <v>1198</v>
      </c>
      <c r="V381" s="10">
        <v>1068</v>
      </c>
      <c r="W381" s="10">
        <v>0</v>
      </c>
      <c r="X381" s="15">
        <v>0</v>
      </c>
      <c r="Y381" s="177">
        <v>3857</v>
      </c>
    </row>
    <row r="382" spans="1:25" x14ac:dyDescent="0.35">
      <c r="A382" s="18">
        <v>6104</v>
      </c>
      <c r="B382" s="19" t="s">
        <v>408</v>
      </c>
      <c r="C382" s="175">
        <v>105346</v>
      </c>
      <c r="D382" s="175">
        <v>252633</v>
      </c>
      <c r="E382" s="175">
        <v>223737</v>
      </c>
      <c r="F382" s="10">
        <v>313231</v>
      </c>
      <c r="G382" s="176">
        <v>0</v>
      </c>
      <c r="H382" s="176">
        <v>0</v>
      </c>
      <c r="I382" s="15">
        <v>0</v>
      </c>
      <c r="J382" s="175">
        <v>0</v>
      </c>
      <c r="K382" s="175">
        <v>0</v>
      </c>
      <c r="L382" s="175">
        <v>0</v>
      </c>
      <c r="M382" s="10">
        <v>0</v>
      </c>
      <c r="N382" s="175">
        <v>123172</v>
      </c>
      <c r="O382" s="175">
        <v>3205</v>
      </c>
      <c r="P382" s="15">
        <v>717.23</v>
      </c>
      <c r="Q382" s="15">
        <v>5153.62</v>
      </c>
      <c r="R382" s="10">
        <v>9175.7000000000007</v>
      </c>
      <c r="S382" s="10">
        <v>9661</v>
      </c>
      <c r="T382" s="10">
        <v>9175</v>
      </c>
      <c r="U382" s="10">
        <v>10400</v>
      </c>
      <c r="V382" s="10">
        <v>9268</v>
      </c>
      <c r="W382" s="10">
        <v>16829.669999999998</v>
      </c>
      <c r="X382" s="15">
        <v>7563</v>
      </c>
      <c r="Y382" s="177">
        <v>7941</v>
      </c>
    </row>
    <row r="383" spans="1:25" x14ac:dyDescent="0.35">
      <c r="A383" s="18">
        <v>6113</v>
      </c>
      <c r="B383" s="19" t="s">
        <v>409</v>
      </c>
      <c r="C383" s="175">
        <v>1031581</v>
      </c>
      <c r="D383" s="175">
        <v>2239242</v>
      </c>
      <c r="E383" s="175">
        <v>2044264</v>
      </c>
      <c r="F383" s="10">
        <v>2861970</v>
      </c>
      <c r="G383" s="176">
        <v>0</v>
      </c>
      <c r="H383" s="176">
        <v>0</v>
      </c>
      <c r="I383" s="15">
        <v>0</v>
      </c>
      <c r="J383" s="175">
        <v>0</v>
      </c>
      <c r="K383" s="175">
        <v>0</v>
      </c>
      <c r="L383" s="175">
        <v>0</v>
      </c>
      <c r="M383" s="10">
        <v>0</v>
      </c>
      <c r="N383" s="175">
        <v>1008378</v>
      </c>
      <c r="O383" s="175">
        <v>17080</v>
      </c>
      <c r="P383" s="15">
        <v>3822.24</v>
      </c>
      <c r="Q383" s="15">
        <v>0</v>
      </c>
      <c r="R383" s="10">
        <v>86666.96</v>
      </c>
      <c r="S383" s="10">
        <v>91246</v>
      </c>
      <c r="T383" s="10">
        <v>86667</v>
      </c>
      <c r="U383" s="10">
        <v>98222</v>
      </c>
      <c r="V383" s="10">
        <v>87534</v>
      </c>
      <c r="W383" s="10">
        <v>158971.91</v>
      </c>
      <c r="X383" s="15">
        <v>54730</v>
      </c>
      <c r="Y383" s="177">
        <v>67836</v>
      </c>
    </row>
    <row r="384" spans="1:25" x14ac:dyDescent="0.35">
      <c r="A384" s="18">
        <v>6083</v>
      </c>
      <c r="B384" s="19" t="s">
        <v>410</v>
      </c>
      <c r="C384" s="175">
        <v>949072</v>
      </c>
      <c r="D384" s="175">
        <v>1311264</v>
      </c>
      <c r="E384" s="175">
        <v>1412710</v>
      </c>
      <c r="F384" s="10">
        <v>1977793</v>
      </c>
      <c r="G384" s="176">
        <v>0</v>
      </c>
      <c r="H384" s="176">
        <v>0</v>
      </c>
      <c r="I384" s="15">
        <v>0</v>
      </c>
      <c r="J384" s="175">
        <v>0</v>
      </c>
      <c r="K384" s="175">
        <v>0</v>
      </c>
      <c r="L384" s="175">
        <v>0</v>
      </c>
      <c r="M384" s="10">
        <v>0</v>
      </c>
      <c r="N384" s="175">
        <v>734580</v>
      </c>
      <c r="O384" s="175">
        <v>14420</v>
      </c>
      <c r="P384" s="15">
        <v>3226.97</v>
      </c>
      <c r="Q384" s="15">
        <v>0</v>
      </c>
      <c r="R384" s="10">
        <v>199369.36</v>
      </c>
      <c r="S384" s="10">
        <v>209903</v>
      </c>
      <c r="T384" s="10">
        <v>199370</v>
      </c>
      <c r="U384" s="10">
        <v>225951</v>
      </c>
      <c r="V384" s="10">
        <v>201363</v>
      </c>
      <c r="W384" s="10">
        <v>365706.9</v>
      </c>
      <c r="X384" s="15">
        <v>51034</v>
      </c>
      <c r="Y384" s="177">
        <v>46691</v>
      </c>
    </row>
    <row r="385" spans="1:25" x14ac:dyDescent="0.35">
      <c r="A385" s="18">
        <v>6118</v>
      </c>
      <c r="B385" s="19" t="s">
        <v>411</v>
      </c>
      <c r="C385" s="175">
        <v>851119</v>
      </c>
      <c r="D385" s="175">
        <v>1481563</v>
      </c>
      <c r="E385" s="175">
        <v>1457926</v>
      </c>
      <c r="F385" s="10">
        <v>2041097</v>
      </c>
      <c r="G385" s="176">
        <v>0</v>
      </c>
      <c r="H385" s="176">
        <v>0</v>
      </c>
      <c r="I385" s="15">
        <v>0</v>
      </c>
      <c r="J385" s="175">
        <v>0</v>
      </c>
      <c r="K385" s="175">
        <v>0</v>
      </c>
      <c r="L385" s="175">
        <v>0</v>
      </c>
      <c r="M385" s="10">
        <v>0</v>
      </c>
      <c r="N385" s="175">
        <v>581728</v>
      </c>
      <c r="O385" s="175">
        <v>9610</v>
      </c>
      <c r="P385" s="15">
        <v>2150.5700000000002</v>
      </c>
      <c r="Q385" s="15">
        <v>0</v>
      </c>
      <c r="R385" s="10">
        <v>47043.71</v>
      </c>
      <c r="S385" s="10">
        <v>50958</v>
      </c>
      <c r="T385" s="10">
        <v>47758</v>
      </c>
      <c r="U385" s="10">
        <v>54126</v>
      </c>
      <c r="V385" s="10">
        <v>48236</v>
      </c>
      <c r="W385" s="10">
        <v>87601.3</v>
      </c>
      <c r="X385" s="15">
        <v>0</v>
      </c>
      <c r="Y385" s="177">
        <v>51047</v>
      </c>
    </row>
    <row r="386" spans="1:25" x14ac:dyDescent="0.35">
      <c r="A386" s="18">
        <v>6125</v>
      </c>
      <c r="B386" s="19" t="s">
        <v>412</v>
      </c>
      <c r="C386" s="175">
        <v>3671953</v>
      </c>
      <c r="D386" s="175">
        <v>6853287</v>
      </c>
      <c r="E386" s="175">
        <v>6578275</v>
      </c>
      <c r="F386" s="10">
        <v>9209586</v>
      </c>
      <c r="G386" s="176">
        <v>0</v>
      </c>
      <c r="H386" s="176">
        <v>0</v>
      </c>
      <c r="I386" s="15">
        <v>0</v>
      </c>
      <c r="J386" s="175">
        <v>0</v>
      </c>
      <c r="K386" s="175">
        <v>108970</v>
      </c>
      <c r="L386" s="175">
        <v>105984</v>
      </c>
      <c r="M386" s="10">
        <v>108043.62</v>
      </c>
      <c r="N386" s="175">
        <v>2568804</v>
      </c>
      <c r="O386" s="175">
        <v>27640</v>
      </c>
      <c r="P386" s="15">
        <v>6185.4</v>
      </c>
      <c r="Q386" s="15">
        <v>0</v>
      </c>
      <c r="R386" s="10">
        <v>309073.19</v>
      </c>
      <c r="S386" s="10">
        <v>325402</v>
      </c>
      <c r="T386" s="10">
        <v>309074</v>
      </c>
      <c r="U386" s="10">
        <v>350283</v>
      </c>
      <c r="V386" s="10">
        <v>312058</v>
      </c>
      <c r="W386" s="10">
        <v>566893</v>
      </c>
      <c r="X386" s="15">
        <v>51571</v>
      </c>
      <c r="Y386" s="177">
        <v>218619</v>
      </c>
    </row>
    <row r="387" spans="1:25" x14ac:dyDescent="0.35">
      <c r="A387" s="18">
        <v>6174</v>
      </c>
      <c r="B387" s="19" t="s">
        <v>413</v>
      </c>
      <c r="C387" s="175">
        <v>7896493</v>
      </c>
      <c r="D387" s="175">
        <v>15164833</v>
      </c>
      <c r="E387" s="175">
        <v>14413329</v>
      </c>
      <c r="F387" s="10">
        <v>20178659</v>
      </c>
      <c r="G387" s="176">
        <v>0</v>
      </c>
      <c r="H387" s="176">
        <v>0</v>
      </c>
      <c r="I387" s="15">
        <v>0</v>
      </c>
      <c r="J387" s="175">
        <v>0</v>
      </c>
      <c r="K387" s="175">
        <v>241477</v>
      </c>
      <c r="L387" s="175">
        <v>45703</v>
      </c>
      <c r="M387" s="10">
        <v>144344.82</v>
      </c>
      <c r="N387" s="175">
        <v>8501094</v>
      </c>
      <c r="O387" s="175">
        <v>109505</v>
      </c>
      <c r="P387" s="15">
        <v>24505.51</v>
      </c>
      <c r="Q387" s="15">
        <v>0</v>
      </c>
      <c r="R387" s="10">
        <v>1121624.8500000001</v>
      </c>
      <c r="S387" s="10">
        <v>1180681</v>
      </c>
      <c r="T387" s="10">
        <v>1121432</v>
      </c>
      <c r="U387" s="10">
        <v>1270956</v>
      </c>
      <c r="V387" s="10">
        <v>1132645</v>
      </c>
      <c r="W387" s="10">
        <v>2057050.07</v>
      </c>
      <c r="X387" s="15">
        <v>227925</v>
      </c>
      <c r="Y387" s="177">
        <v>784904</v>
      </c>
    </row>
    <row r="388" spans="1:25" x14ac:dyDescent="0.35">
      <c r="A388" s="18">
        <v>6181</v>
      </c>
      <c r="B388" s="19" t="s">
        <v>414</v>
      </c>
      <c r="C388" s="175">
        <v>3419019</v>
      </c>
      <c r="D388" s="175">
        <v>6136387</v>
      </c>
      <c r="E388" s="175">
        <v>5972129</v>
      </c>
      <c r="F388" s="10">
        <v>8360980</v>
      </c>
      <c r="G388" s="176">
        <v>0</v>
      </c>
      <c r="H388" s="176">
        <v>0</v>
      </c>
      <c r="I388" s="15">
        <v>0</v>
      </c>
      <c r="J388" s="175">
        <v>0</v>
      </c>
      <c r="K388" s="175">
        <v>0</v>
      </c>
      <c r="L388" s="175">
        <v>0</v>
      </c>
      <c r="M388" s="10">
        <v>0</v>
      </c>
      <c r="N388" s="175">
        <v>3068912</v>
      </c>
      <c r="O388" s="175">
        <v>79985</v>
      </c>
      <c r="P388" s="15">
        <v>17899.400000000001</v>
      </c>
      <c r="Q388" s="15">
        <v>0</v>
      </c>
      <c r="R388" s="10">
        <v>380008.1</v>
      </c>
      <c r="S388" s="10">
        <v>400085</v>
      </c>
      <c r="T388" s="10">
        <v>380008</v>
      </c>
      <c r="U388" s="10">
        <v>430676</v>
      </c>
      <c r="V388" s="10">
        <v>383808</v>
      </c>
      <c r="W388" s="10">
        <v>697052.47</v>
      </c>
      <c r="X388" s="15">
        <v>0</v>
      </c>
      <c r="Y388" s="177">
        <v>215170</v>
      </c>
    </row>
    <row r="389" spans="1:25" x14ac:dyDescent="0.35">
      <c r="A389" s="18">
        <v>6195</v>
      </c>
      <c r="B389" s="19" t="s">
        <v>415</v>
      </c>
      <c r="C389" s="175">
        <v>1646976</v>
      </c>
      <c r="D389" s="175">
        <v>3049545</v>
      </c>
      <c r="E389" s="175">
        <v>2935326</v>
      </c>
      <c r="F389" s="10">
        <v>4109456</v>
      </c>
      <c r="G389" s="176">
        <v>0</v>
      </c>
      <c r="H389" s="176">
        <v>0</v>
      </c>
      <c r="I389" s="15">
        <v>0</v>
      </c>
      <c r="J389" s="175">
        <v>0</v>
      </c>
      <c r="K389" s="175">
        <v>230144</v>
      </c>
      <c r="L389" s="175">
        <v>223840</v>
      </c>
      <c r="M389" s="10">
        <v>228186.97</v>
      </c>
      <c r="N389" s="175">
        <v>1481774</v>
      </c>
      <c r="O389" s="175">
        <v>59150</v>
      </c>
      <c r="P389" s="15">
        <v>13236.85</v>
      </c>
      <c r="Q389" s="15">
        <v>919.18</v>
      </c>
      <c r="R389" s="10">
        <v>146936.57</v>
      </c>
      <c r="S389" s="10">
        <v>154700</v>
      </c>
      <c r="T389" s="10">
        <v>146937</v>
      </c>
      <c r="U389" s="10">
        <v>166527</v>
      </c>
      <c r="V389" s="10">
        <v>148406</v>
      </c>
      <c r="W389" s="10">
        <v>269525.77</v>
      </c>
      <c r="X389" s="15">
        <v>0</v>
      </c>
      <c r="Y389" s="177">
        <v>126643</v>
      </c>
    </row>
    <row r="390" spans="1:25" x14ac:dyDescent="0.35">
      <c r="A390" s="18">
        <v>6216</v>
      </c>
      <c r="B390" s="19" t="s">
        <v>416</v>
      </c>
      <c r="C390" s="175">
        <v>2304051</v>
      </c>
      <c r="D390" s="175">
        <v>4068751</v>
      </c>
      <c r="E390" s="175">
        <v>3983001</v>
      </c>
      <c r="F390" s="10">
        <v>5576202</v>
      </c>
      <c r="G390" s="176">
        <v>0</v>
      </c>
      <c r="H390" s="176">
        <v>0</v>
      </c>
      <c r="I390" s="15">
        <v>0</v>
      </c>
      <c r="J390" s="175">
        <v>0</v>
      </c>
      <c r="K390" s="175">
        <v>0</v>
      </c>
      <c r="L390" s="175">
        <v>0</v>
      </c>
      <c r="M390" s="10">
        <v>0</v>
      </c>
      <c r="N390" s="175">
        <v>1504034</v>
      </c>
      <c r="O390" s="175">
        <v>47155</v>
      </c>
      <c r="P390" s="15">
        <v>10552.56</v>
      </c>
      <c r="Q390" s="15">
        <v>0</v>
      </c>
      <c r="R390" s="10">
        <v>143349.38</v>
      </c>
      <c r="S390" s="10">
        <v>150924</v>
      </c>
      <c r="T390" s="10">
        <v>143349</v>
      </c>
      <c r="U390" s="10">
        <v>162461</v>
      </c>
      <c r="V390" s="10">
        <v>144782</v>
      </c>
      <c r="W390" s="10">
        <v>262948.90000000002</v>
      </c>
      <c r="X390" s="15">
        <v>0</v>
      </c>
      <c r="Y390" s="177">
        <v>115072</v>
      </c>
    </row>
    <row r="391" spans="1:25" x14ac:dyDescent="0.35">
      <c r="A391" s="18">
        <v>6223</v>
      </c>
      <c r="B391" s="19" t="s">
        <v>417</v>
      </c>
      <c r="C391" s="175">
        <v>8958734</v>
      </c>
      <c r="D391" s="175">
        <v>16428929</v>
      </c>
      <c r="E391" s="175">
        <v>15867289</v>
      </c>
      <c r="F391" s="10">
        <v>22214205</v>
      </c>
      <c r="G391" s="176">
        <v>0</v>
      </c>
      <c r="H391" s="176">
        <v>0</v>
      </c>
      <c r="I391" s="15">
        <v>0</v>
      </c>
      <c r="J391" s="175">
        <v>0</v>
      </c>
      <c r="K391" s="175">
        <v>513465</v>
      </c>
      <c r="L391" s="175">
        <v>499403</v>
      </c>
      <c r="M391" s="10">
        <v>509096.78</v>
      </c>
      <c r="N391" s="175">
        <v>5939710</v>
      </c>
      <c r="O391" s="175">
        <v>143920</v>
      </c>
      <c r="P391" s="15">
        <v>32207.06</v>
      </c>
      <c r="Q391" s="15">
        <v>0</v>
      </c>
      <c r="R391" s="10">
        <v>667011.66</v>
      </c>
      <c r="S391" s="10">
        <v>699919</v>
      </c>
      <c r="T391" s="10">
        <v>665846</v>
      </c>
      <c r="U391" s="10">
        <v>754624</v>
      </c>
      <c r="V391" s="10">
        <v>667422</v>
      </c>
      <c r="W391" s="10">
        <v>1219551.33</v>
      </c>
      <c r="X391" s="15">
        <v>106549</v>
      </c>
      <c r="Y391" s="177">
        <v>447402</v>
      </c>
    </row>
    <row r="392" spans="1:25" x14ac:dyDescent="0.35">
      <c r="A392" s="18">
        <v>6230</v>
      </c>
      <c r="B392" s="19" t="s">
        <v>38</v>
      </c>
      <c r="C392" s="175">
        <v>8541</v>
      </c>
      <c r="D392" s="175">
        <v>1109</v>
      </c>
      <c r="E392" s="175">
        <v>6032</v>
      </c>
      <c r="F392" s="10">
        <v>8444</v>
      </c>
      <c r="G392" s="176">
        <v>19891</v>
      </c>
      <c r="H392" s="176">
        <v>12432</v>
      </c>
      <c r="I392" s="15">
        <v>17405</v>
      </c>
      <c r="J392" s="175">
        <v>21523</v>
      </c>
      <c r="K392" s="175">
        <v>47947</v>
      </c>
      <c r="L392" s="175">
        <v>46633</v>
      </c>
      <c r="M392" s="10">
        <v>47538.95</v>
      </c>
      <c r="N392" s="175">
        <v>291606</v>
      </c>
      <c r="O392" s="175">
        <v>39885</v>
      </c>
      <c r="P392" s="15">
        <v>8925.64</v>
      </c>
      <c r="Q392" s="15">
        <v>125882.26</v>
      </c>
      <c r="R392" s="10">
        <v>34633.57</v>
      </c>
      <c r="S392" s="10">
        <v>36463</v>
      </c>
      <c r="T392" s="10">
        <v>34633</v>
      </c>
      <c r="U392" s="10">
        <v>39252</v>
      </c>
      <c r="V392" s="10">
        <v>34980</v>
      </c>
      <c r="W392" s="10">
        <v>63528.77</v>
      </c>
      <c r="X392" s="15">
        <v>0</v>
      </c>
      <c r="Y392" s="177">
        <v>24775</v>
      </c>
    </row>
    <row r="393" spans="1:25" x14ac:dyDescent="0.35">
      <c r="A393" s="18">
        <v>6237</v>
      </c>
      <c r="B393" s="19" t="s">
        <v>418</v>
      </c>
      <c r="C393" s="175">
        <v>1030197</v>
      </c>
      <c r="D393" s="175">
        <v>1881149</v>
      </c>
      <c r="E393" s="175">
        <v>1819591</v>
      </c>
      <c r="F393" s="10">
        <v>2547427</v>
      </c>
      <c r="G393" s="176">
        <v>0</v>
      </c>
      <c r="H393" s="176">
        <v>0</v>
      </c>
      <c r="I393" s="15">
        <v>0</v>
      </c>
      <c r="J393" s="175">
        <v>72652</v>
      </c>
      <c r="K393" s="175">
        <v>163019</v>
      </c>
      <c r="L393" s="175">
        <v>158553</v>
      </c>
      <c r="M393" s="10">
        <v>161632.44</v>
      </c>
      <c r="N393" s="175">
        <v>1000216</v>
      </c>
      <c r="O393" s="175">
        <v>50885</v>
      </c>
      <c r="P393" s="15">
        <v>11387.27</v>
      </c>
      <c r="Q393" s="15">
        <v>21179.89</v>
      </c>
      <c r="R393" s="10">
        <v>68917.440000000002</v>
      </c>
      <c r="S393" s="10">
        <v>72559</v>
      </c>
      <c r="T393" s="10">
        <v>68918</v>
      </c>
      <c r="U393" s="10">
        <v>78105</v>
      </c>
      <c r="V393" s="10">
        <v>69607</v>
      </c>
      <c r="W393" s="10">
        <v>126415.55</v>
      </c>
      <c r="X393" s="15">
        <v>0</v>
      </c>
      <c r="Y393" s="177">
        <v>78545</v>
      </c>
    </row>
    <row r="394" spans="1:25" x14ac:dyDescent="0.35">
      <c r="A394" s="18">
        <v>6244</v>
      </c>
      <c r="B394" s="19" t="s">
        <v>419</v>
      </c>
      <c r="C394" s="175">
        <v>1157408</v>
      </c>
      <c r="D394" s="175">
        <v>6648733</v>
      </c>
      <c r="E394" s="175">
        <v>4878838</v>
      </c>
      <c r="F394" s="10">
        <v>6830373</v>
      </c>
      <c r="G394" s="176">
        <v>0</v>
      </c>
      <c r="H394" s="176">
        <v>0</v>
      </c>
      <c r="I394" s="15">
        <v>0</v>
      </c>
      <c r="J394" s="175">
        <v>0</v>
      </c>
      <c r="K394" s="175">
        <v>0</v>
      </c>
      <c r="L394" s="175">
        <v>0</v>
      </c>
      <c r="M394" s="10">
        <v>0</v>
      </c>
      <c r="N394" s="175">
        <v>4357766</v>
      </c>
      <c r="O394" s="175">
        <v>0</v>
      </c>
      <c r="P394" s="15">
        <v>0</v>
      </c>
      <c r="Q394" s="15">
        <v>0</v>
      </c>
      <c r="R394" s="10">
        <v>488805</v>
      </c>
      <c r="S394" s="10">
        <v>539275</v>
      </c>
      <c r="T394" s="10">
        <v>514040</v>
      </c>
      <c r="U394" s="10">
        <v>576844</v>
      </c>
      <c r="V394" s="10">
        <v>518749</v>
      </c>
      <c r="W394" s="10">
        <v>935690.84</v>
      </c>
      <c r="X394" s="15">
        <v>358383</v>
      </c>
      <c r="Y394" s="177">
        <v>405747</v>
      </c>
    </row>
    <row r="395" spans="1:25" x14ac:dyDescent="0.35">
      <c r="A395" s="18">
        <v>6251</v>
      </c>
      <c r="B395" s="19" t="s">
        <v>420</v>
      </c>
      <c r="C395" s="175">
        <v>356654</v>
      </c>
      <c r="D395" s="175">
        <v>583204</v>
      </c>
      <c r="E395" s="175">
        <v>587411</v>
      </c>
      <c r="F395" s="10">
        <v>822376</v>
      </c>
      <c r="G395" s="176">
        <v>0</v>
      </c>
      <c r="H395" s="176">
        <v>0</v>
      </c>
      <c r="I395" s="15">
        <v>0</v>
      </c>
      <c r="J395" s="175">
        <v>12796</v>
      </c>
      <c r="K395" s="175">
        <v>29640</v>
      </c>
      <c r="L395" s="175">
        <v>28828</v>
      </c>
      <c r="M395" s="10">
        <v>29387.35</v>
      </c>
      <c r="N395" s="175">
        <v>175854</v>
      </c>
      <c r="O395" s="175">
        <v>8775</v>
      </c>
      <c r="P395" s="15">
        <v>1963.71</v>
      </c>
      <c r="Q395" s="15">
        <v>30776.76</v>
      </c>
      <c r="R395" s="10">
        <v>18381.349999999999</v>
      </c>
      <c r="S395" s="10">
        <v>19352</v>
      </c>
      <c r="T395" s="10">
        <v>18381</v>
      </c>
      <c r="U395" s="10">
        <v>20833</v>
      </c>
      <c r="V395" s="10">
        <v>18565</v>
      </c>
      <c r="W395" s="10">
        <v>33717.35</v>
      </c>
      <c r="X395" s="15">
        <v>20298</v>
      </c>
      <c r="Y395" s="177">
        <v>15065</v>
      </c>
    </row>
    <row r="396" spans="1:25" x14ac:dyDescent="0.35">
      <c r="A396" s="18">
        <v>6293</v>
      </c>
      <c r="B396" s="19" t="s">
        <v>421</v>
      </c>
      <c r="C396" s="175">
        <v>0</v>
      </c>
      <c r="D396" s="175">
        <v>0</v>
      </c>
      <c r="E396" s="175">
        <v>0</v>
      </c>
      <c r="F396" s="10">
        <v>0</v>
      </c>
      <c r="G396" s="176">
        <v>9690</v>
      </c>
      <c r="H396" s="176">
        <v>6056</v>
      </c>
      <c r="I396" s="15">
        <v>8479</v>
      </c>
      <c r="J396" s="175">
        <v>31749</v>
      </c>
      <c r="K396" s="175">
        <v>97637</v>
      </c>
      <c r="L396" s="175">
        <v>94963</v>
      </c>
      <c r="M396" s="10">
        <v>96805.87</v>
      </c>
      <c r="N396" s="175">
        <v>454846</v>
      </c>
      <c r="O396" s="175">
        <v>56815</v>
      </c>
      <c r="P396" s="15">
        <v>12714.31</v>
      </c>
      <c r="Q396" s="15">
        <v>191568.86</v>
      </c>
      <c r="R396" s="10">
        <v>45759.21</v>
      </c>
      <c r="S396" s="10">
        <v>47986</v>
      </c>
      <c r="T396" s="10">
        <v>45578</v>
      </c>
      <c r="U396" s="10">
        <v>51654</v>
      </c>
      <c r="V396" s="10">
        <v>46033</v>
      </c>
      <c r="W396" s="10">
        <v>83601.38</v>
      </c>
      <c r="X396" s="15">
        <v>0</v>
      </c>
      <c r="Y396" s="177">
        <v>36981</v>
      </c>
    </row>
    <row r="397" spans="1:25" x14ac:dyDescent="0.35">
      <c r="A397" s="18">
        <v>6300</v>
      </c>
      <c r="B397" s="19" t="s">
        <v>422</v>
      </c>
      <c r="C397" s="175">
        <v>8188353</v>
      </c>
      <c r="D397" s="175">
        <v>13852366</v>
      </c>
      <c r="E397" s="175">
        <v>13775449</v>
      </c>
      <c r="F397" s="10">
        <v>19285629</v>
      </c>
      <c r="G397" s="176">
        <v>0</v>
      </c>
      <c r="H397" s="176">
        <v>0</v>
      </c>
      <c r="I397" s="15">
        <v>0</v>
      </c>
      <c r="J397" s="175">
        <v>435539</v>
      </c>
      <c r="K397" s="175">
        <v>1021700</v>
      </c>
      <c r="L397" s="175">
        <v>993720</v>
      </c>
      <c r="M397" s="10">
        <v>1013005.67</v>
      </c>
      <c r="N397" s="175">
        <v>5714884</v>
      </c>
      <c r="O397" s="175">
        <v>31195</v>
      </c>
      <c r="P397" s="15">
        <v>6980.96</v>
      </c>
      <c r="Q397" s="15">
        <v>0</v>
      </c>
      <c r="R397" s="10">
        <v>588342.24</v>
      </c>
      <c r="S397" s="10">
        <v>607591</v>
      </c>
      <c r="T397" s="10">
        <v>582425</v>
      </c>
      <c r="U397" s="10">
        <v>660082</v>
      </c>
      <c r="V397" s="10">
        <v>588248</v>
      </c>
      <c r="W397" s="10">
        <v>1068345.26</v>
      </c>
      <c r="X397" s="15">
        <v>24283</v>
      </c>
      <c r="Y397" s="177">
        <v>507796</v>
      </c>
    </row>
    <row r="398" spans="1:25" x14ac:dyDescent="0.35">
      <c r="A398" s="18">
        <v>6307</v>
      </c>
      <c r="B398" s="19" t="s">
        <v>423</v>
      </c>
      <c r="C398" s="175">
        <v>4494307</v>
      </c>
      <c r="D398" s="175">
        <v>7785863</v>
      </c>
      <c r="E398" s="175">
        <v>7675107</v>
      </c>
      <c r="F398" s="10">
        <v>10745149</v>
      </c>
      <c r="G398" s="176">
        <v>0</v>
      </c>
      <c r="H398" s="176">
        <v>0</v>
      </c>
      <c r="I398" s="15">
        <v>0</v>
      </c>
      <c r="J398" s="175">
        <v>0</v>
      </c>
      <c r="K398" s="175">
        <v>0</v>
      </c>
      <c r="L398" s="175">
        <v>0</v>
      </c>
      <c r="M398" s="10">
        <v>0</v>
      </c>
      <c r="N398" s="175">
        <v>4492068</v>
      </c>
      <c r="O398" s="175">
        <v>87820</v>
      </c>
      <c r="P398" s="15">
        <v>19652.75</v>
      </c>
      <c r="Q398" s="15">
        <v>0</v>
      </c>
      <c r="R398" s="10">
        <v>517552.41</v>
      </c>
      <c r="S398" s="10">
        <v>543159</v>
      </c>
      <c r="T398" s="10">
        <v>516684</v>
      </c>
      <c r="U398" s="10">
        <v>585573</v>
      </c>
      <c r="V398" s="10">
        <v>521850</v>
      </c>
      <c r="W398" s="10">
        <v>947755.6</v>
      </c>
      <c r="X398" s="15">
        <v>24136</v>
      </c>
      <c r="Y398" s="177">
        <v>417363</v>
      </c>
    </row>
    <row r="399" spans="1:25" x14ac:dyDescent="0.35">
      <c r="A399" s="18">
        <v>6328</v>
      </c>
      <c r="B399" s="19" t="s">
        <v>424</v>
      </c>
      <c r="C399" s="175">
        <v>3971134</v>
      </c>
      <c r="D399" s="175">
        <v>7081224</v>
      </c>
      <c r="E399" s="175">
        <v>6907724</v>
      </c>
      <c r="F399" s="10">
        <v>9670812</v>
      </c>
      <c r="G399" s="176">
        <v>0</v>
      </c>
      <c r="H399" s="176">
        <v>0</v>
      </c>
      <c r="I399" s="15">
        <v>0</v>
      </c>
      <c r="J399" s="175">
        <v>0</v>
      </c>
      <c r="K399" s="175">
        <v>0</v>
      </c>
      <c r="L399" s="175">
        <v>0</v>
      </c>
      <c r="M399" s="10">
        <v>0</v>
      </c>
      <c r="N399" s="175">
        <v>2800308</v>
      </c>
      <c r="O399" s="175">
        <v>82270</v>
      </c>
      <c r="P399" s="15">
        <v>18410.75</v>
      </c>
      <c r="Q399" s="15">
        <v>0</v>
      </c>
      <c r="R399" s="10">
        <v>175521.08</v>
      </c>
      <c r="S399" s="10">
        <v>184794</v>
      </c>
      <c r="T399" s="10">
        <v>175521</v>
      </c>
      <c r="U399" s="10">
        <v>198923</v>
      </c>
      <c r="V399" s="10">
        <v>177278</v>
      </c>
      <c r="W399" s="10">
        <v>321957.75</v>
      </c>
      <c r="X399" s="15">
        <v>17342</v>
      </c>
      <c r="Y399" s="177">
        <v>224245</v>
      </c>
    </row>
    <row r="400" spans="1:25" x14ac:dyDescent="0.35">
      <c r="A400" s="18">
        <v>6370</v>
      </c>
      <c r="B400" s="19" t="s">
        <v>425</v>
      </c>
      <c r="C400" s="175">
        <v>1861020</v>
      </c>
      <c r="D400" s="175">
        <v>3460712</v>
      </c>
      <c r="E400" s="175">
        <v>3326083</v>
      </c>
      <c r="F400" s="10">
        <v>4656515</v>
      </c>
      <c r="G400" s="176">
        <v>0</v>
      </c>
      <c r="H400" s="176">
        <v>0</v>
      </c>
      <c r="I400" s="15">
        <v>0</v>
      </c>
      <c r="J400" s="175">
        <v>0</v>
      </c>
      <c r="K400" s="175">
        <v>0</v>
      </c>
      <c r="L400" s="175">
        <v>0</v>
      </c>
      <c r="M400" s="10">
        <v>0</v>
      </c>
      <c r="N400" s="175">
        <v>1275498</v>
      </c>
      <c r="O400" s="175">
        <v>64810</v>
      </c>
      <c r="P400" s="15">
        <v>14503.47</v>
      </c>
      <c r="Q400" s="15">
        <v>0</v>
      </c>
      <c r="R400" s="10">
        <v>130703.12</v>
      </c>
      <c r="S400" s="10">
        <v>137609</v>
      </c>
      <c r="T400" s="10">
        <v>130703</v>
      </c>
      <c r="U400" s="10">
        <v>148129</v>
      </c>
      <c r="V400" s="10">
        <v>132012</v>
      </c>
      <c r="W400" s="10">
        <v>239748.35</v>
      </c>
      <c r="X400" s="15">
        <v>0</v>
      </c>
      <c r="Y400" s="177">
        <v>103626</v>
      </c>
    </row>
    <row r="401" spans="1:25" x14ac:dyDescent="0.35">
      <c r="A401" s="18">
        <v>6321</v>
      </c>
      <c r="B401" s="19" t="s">
        <v>426</v>
      </c>
      <c r="C401" s="175">
        <v>1380007</v>
      </c>
      <c r="D401" s="175">
        <v>2379251</v>
      </c>
      <c r="E401" s="175">
        <v>2349536</v>
      </c>
      <c r="F401" s="10">
        <v>3289350</v>
      </c>
      <c r="G401" s="176">
        <v>0</v>
      </c>
      <c r="H401" s="176">
        <v>0</v>
      </c>
      <c r="I401" s="15">
        <v>0</v>
      </c>
      <c r="J401" s="175">
        <v>0</v>
      </c>
      <c r="K401" s="175">
        <v>0</v>
      </c>
      <c r="L401" s="175">
        <v>0</v>
      </c>
      <c r="M401" s="10">
        <v>0</v>
      </c>
      <c r="N401" s="175">
        <v>811748</v>
      </c>
      <c r="O401" s="175">
        <v>54815</v>
      </c>
      <c r="P401" s="15">
        <v>12266.74</v>
      </c>
      <c r="Q401" s="15">
        <v>263419.81</v>
      </c>
      <c r="R401" s="10">
        <v>74764.789999999994</v>
      </c>
      <c r="S401" s="10">
        <v>78715</v>
      </c>
      <c r="T401" s="10">
        <v>74764</v>
      </c>
      <c r="U401" s="10">
        <v>84734</v>
      </c>
      <c r="V401" s="10">
        <v>75512</v>
      </c>
      <c r="W401" s="10">
        <v>137141.34</v>
      </c>
      <c r="X401" s="15">
        <v>0</v>
      </c>
      <c r="Y401" s="177">
        <v>65068</v>
      </c>
    </row>
    <row r="402" spans="1:25" x14ac:dyDescent="0.35">
      <c r="A402" s="18">
        <v>6335</v>
      </c>
      <c r="B402" s="19" t="s">
        <v>427</v>
      </c>
      <c r="C402" s="175">
        <v>660160</v>
      </c>
      <c r="D402" s="175">
        <v>1269672</v>
      </c>
      <c r="E402" s="175">
        <v>1206145</v>
      </c>
      <c r="F402" s="10">
        <v>1688603</v>
      </c>
      <c r="G402" s="176">
        <v>0</v>
      </c>
      <c r="H402" s="176">
        <v>0</v>
      </c>
      <c r="I402" s="15">
        <v>0</v>
      </c>
      <c r="J402" s="175">
        <v>61356</v>
      </c>
      <c r="K402" s="175">
        <v>149071</v>
      </c>
      <c r="L402" s="175">
        <v>144987</v>
      </c>
      <c r="M402" s="10">
        <v>147802.74</v>
      </c>
      <c r="N402" s="175">
        <v>854784</v>
      </c>
      <c r="O402" s="175">
        <v>69285</v>
      </c>
      <c r="P402" s="15">
        <v>15504.9</v>
      </c>
      <c r="Q402" s="15">
        <v>240874.93</v>
      </c>
      <c r="R402" s="10">
        <v>43182.04</v>
      </c>
      <c r="S402" s="10">
        <v>45463</v>
      </c>
      <c r="T402" s="10">
        <v>43182</v>
      </c>
      <c r="U402" s="10">
        <v>48939</v>
      </c>
      <c r="V402" s="10">
        <v>43615</v>
      </c>
      <c r="W402" s="10">
        <v>79207.460000000006</v>
      </c>
      <c r="X402" s="15">
        <v>3845</v>
      </c>
      <c r="Y402" s="177">
        <v>56175</v>
      </c>
    </row>
    <row r="403" spans="1:25" x14ac:dyDescent="0.35">
      <c r="A403" s="18">
        <v>6354</v>
      </c>
      <c r="B403" s="19" t="s">
        <v>428</v>
      </c>
      <c r="C403" s="175">
        <v>291642</v>
      </c>
      <c r="D403" s="175">
        <v>559660</v>
      </c>
      <c r="E403" s="175">
        <v>532064</v>
      </c>
      <c r="F403" s="10">
        <v>744889</v>
      </c>
      <c r="G403" s="176">
        <v>0</v>
      </c>
      <c r="H403" s="176">
        <v>0</v>
      </c>
      <c r="I403" s="15">
        <v>0</v>
      </c>
      <c r="J403" s="175">
        <v>15687</v>
      </c>
      <c r="K403" s="175">
        <v>37486</v>
      </c>
      <c r="L403" s="175">
        <v>36458</v>
      </c>
      <c r="M403" s="10">
        <v>37167.18</v>
      </c>
      <c r="N403" s="175">
        <v>212212</v>
      </c>
      <c r="O403" s="175">
        <v>10600</v>
      </c>
      <c r="P403" s="15">
        <v>2372.12</v>
      </c>
      <c r="Q403" s="15">
        <v>52253.1</v>
      </c>
      <c r="R403" s="10">
        <v>13752</v>
      </c>
      <c r="S403" s="10">
        <v>16287</v>
      </c>
      <c r="T403" s="10">
        <v>15020</v>
      </c>
      <c r="U403" s="10">
        <v>17022</v>
      </c>
      <c r="V403" s="10">
        <v>15169</v>
      </c>
      <c r="W403" s="10">
        <v>27551.47</v>
      </c>
      <c r="X403" s="15">
        <v>0</v>
      </c>
      <c r="Y403" s="177">
        <v>31808</v>
      </c>
    </row>
    <row r="404" spans="1:25" x14ac:dyDescent="0.35">
      <c r="A404" s="18">
        <v>6384</v>
      </c>
      <c r="B404" s="19" t="s">
        <v>429</v>
      </c>
      <c r="C404" s="175">
        <v>559848</v>
      </c>
      <c r="D404" s="175">
        <v>1140234</v>
      </c>
      <c r="E404" s="175">
        <v>1062551</v>
      </c>
      <c r="F404" s="10">
        <v>1487572</v>
      </c>
      <c r="G404" s="176">
        <v>0</v>
      </c>
      <c r="H404" s="176">
        <v>0</v>
      </c>
      <c r="I404" s="15">
        <v>0</v>
      </c>
      <c r="J404" s="175">
        <v>0</v>
      </c>
      <c r="K404" s="175">
        <v>0</v>
      </c>
      <c r="L404" s="175">
        <v>0</v>
      </c>
      <c r="M404" s="10">
        <v>0</v>
      </c>
      <c r="N404" s="175">
        <v>603246</v>
      </c>
      <c r="O404" s="175">
        <v>25570</v>
      </c>
      <c r="P404" s="15">
        <v>5722.17</v>
      </c>
      <c r="Q404" s="15">
        <v>18724.09</v>
      </c>
      <c r="R404" s="10">
        <v>41776.160000000003</v>
      </c>
      <c r="S404" s="10">
        <v>42473</v>
      </c>
      <c r="T404" s="10">
        <v>41020</v>
      </c>
      <c r="U404" s="10">
        <v>58747</v>
      </c>
      <c r="V404" s="10">
        <v>44426</v>
      </c>
      <c r="W404" s="10">
        <v>80682.429999999993</v>
      </c>
      <c r="X404" s="15">
        <v>3578</v>
      </c>
      <c r="Y404" s="177">
        <v>51728</v>
      </c>
    </row>
    <row r="405" spans="1:25" x14ac:dyDescent="0.35">
      <c r="A405" s="18">
        <v>6412</v>
      </c>
      <c r="B405" s="19" t="s">
        <v>430</v>
      </c>
      <c r="C405" s="175">
        <v>372250</v>
      </c>
      <c r="D405" s="175">
        <v>688144</v>
      </c>
      <c r="E405" s="175">
        <v>662746</v>
      </c>
      <c r="F405" s="10">
        <v>927845</v>
      </c>
      <c r="G405" s="176">
        <v>0</v>
      </c>
      <c r="H405" s="176">
        <v>0</v>
      </c>
      <c r="I405" s="15">
        <v>0</v>
      </c>
      <c r="J405" s="175">
        <v>0</v>
      </c>
      <c r="K405" s="175">
        <v>0</v>
      </c>
      <c r="L405" s="175">
        <v>0</v>
      </c>
      <c r="M405" s="10">
        <v>0</v>
      </c>
      <c r="N405" s="175">
        <v>332416</v>
      </c>
      <c r="O405" s="175">
        <v>13000</v>
      </c>
      <c r="P405" s="15">
        <v>2909.2</v>
      </c>
      <c r="Q405" s="15">
        <v>0</v>
      </c>
      <c r="R405" s="10">
        <v>61245.25</v>
      </c>
      <c r="S405" s="10">
        <v>64481</v>
      </c>
      <c r="T405" s="10">
        <v>61245</v>
      </c>
      <c r="U405" s="10">
        <v>69411</v>
      </c>
      <c r="V405" s="10">
        <v>61858</v>
      </c>
      <c r="W405" s="10">
        <v>112342.82</v>
      </c>
      <c r="X405" s="15">
        <v>20337</v>
      </c>
      <c r="Y405" s="177">
        <v>25183</v>
      </c>
    </row>
    <row r="406" spans="1:25" x14ac:dyDescent="0.35">
      <c r="A406" s="18">
        <v>6440</v>
      </c>
      <c r="B406" s="19" t="s">
        <v>431</v>
      </c>
      <c r="C406" s="175">
        <v>9668</v>
      </c>
      <c r="D406" s="175">
        <v>76780</v>
      </c>
      <c r="E406" s="175">
        <v>54030</v>
      </c>
      <c r="F406" s="10">
        <v>75643</v>
      </c>
      <c r="G406" s="176">
        <v>0</v>
      </c>
      <c r="H406" s="176">
        <v>0</v>
      </c>
      <c r="I406" s="15">
        <v>0</v>
      </c>
      <c r="J406" s="175">
        <v>8620</v>
      </c>
      <c r="K406" s="175">
        <v>20922</v>
      </c>
      <c r="L406" s="175">
        <v>20350</v>
      </c>
      <c r="M406" s="10">
        <v>20743.54</v>
      </c>
      <c r="N406" s="175">
        <v>120204</v>
      </c>
      <c r="O406" s="175">
        <v>5975</v>
      </c>
      <c r="P406" s="15">
        <v>1337.11</v>
      </c>
      <c r="Q406" s="15">
        <v>21652.43</v>
      </c>
      <c r="R406" s="10">
        <v>12024</v>
      </c>
      <c r="S406" s="10">
        <v>13366</v>
      </c>
      <c r="T406" s="10">
        <v>12694</v>
      </c>
      <c r="U406" s="10">
        <v>14369</v>
      </c>
      <c r="V406" s="10">
        <v>12817</v>
      </c>
      <c r="W406" s="10">
        <v>23277.55</v>
      </c>
      <c r="X406" s="15">
        <v>0</v>
      </c>
      <c r="Y406" s="177">
        <v>8576</v>
      </c>
    </row>
    <row r="407" spans="1:25" x14ac:dyDescent="0.35">
      <c r="A407" s="18">
        <v>6419</v>
      </c>
      <c r="B407" s="19" t="s">
        <v>432</v>
      </c>
      <c r="C407" s="175">
        <v>1915228</v>
      </c>
      <c r="D407" s="175">
        <v>3743469</v>
      </c>
      <c r="E407" s="175">
        <v>3536686</v>
      </c>
      <c r="F407" s="10">
        <v>4951359</v>
      </c>
      <c r="G407" s="176">
        <v>0</v>
      </c>
      <c r="H407" s="176">
        <v>0</v>
      </c>
      <c r="I407" s="15">
        <v>0</v>
      </c>
      <c r="J407" s="175">
        <v>0</v>
      </c>
      <c r="K407" s="175">
        <v>0</v>
      </c>
      <c r="L407" s="175">
        <v>0</v>
      </c>
      <c r="M407" s="10">
        <v>0</v>
      </c>
      <c r="N407" s="175">
        <v>2030112</v>
      </c>
      <c r="O407" s="175">
        <v>315</v>
      </c>
      <c r="P407" s="15">
        <v>70.489999999999995</v>
      </c>
      <c r="Q407" s="15">
        <v>0</v>
      </c>
      <c r="R407" s="10">
        <v>182536.59</v>
      </c>
      <c r="S407" s="10">
        <v>192180</v>
      </c>
      <c r="T407" s="10">
        <v>182537</v>
      </c>
      <c r="U407" s="10">
        <v>206874</v>
      </c>
      <c r="V407" s="10">
        <v>184362</v>
      </c>
      <c r="W407" s="10">
        <v>334828.5</v>
      </c>
      <c r="X407" s="15">
        <v>72658</v>
      </c>
      <c r="Y407" s="177">
        <v>175058</v>
      </c>
    </row>
    <row r="408" spans="1:25" x14ac:dyDescent="0.35">
      <c r="A408" s="18">
        <v>6426</v>
      </c>
      <c r="B408" s="19" t="s">
        <v>433</v>
      </c>
      <c r="C408" s="175">
        <v>885730</v>
      </c>
      <c r="D408" s="175">
        <v>1656759</v>
      </c>
      <c r="E408" s="175">
        <v>1589056</v>
      </c>
      <c r="F408" s="10">
        <v>2224677</v>
      </c>
      <c r="G408" s="176">
        <v>0</v>
      </c>
      <c r="H408" s="176">
        <v>0</v>
      </c>
      <c r="I408" s="15">
        <v>0</v>
      </c>
      <c r="J408" s="175">
        <v>38923</v>
      </c>
      <c r="K408" s="175">
        <v>104611</v>
      </c>
      <c r="L408" s="175">
        <v>101745</v>
      </c>
      <c r="M408" s="10">
        <v>103721.71</v>
      </c>
      <c r="N408" s="175">
        <v>539434</v>
      </c>
      <c r="O408" s="175">
        <v>54115</v>
      </c>
      <c r="P408" s="15">
        <v>12110.09</v>
      </c>
      <c r="Q408" s="15">
        <v>123003.7</v>
      </c>
      <c r="R408" s="10">
        <v>40878.910000000003</v>
      </c>
      <c r="S408" s="10">
        <v>36188</v>
      </c>
      <c r="T408" s="10">
        <v>47729</v>
      </c>
      <c r="U408" s="10">
        <v>46329</v>
      </c>
      <c r="V408" s="10">
        <v>41289</v>
      </c>
      <c r="W408" s="10">
        <v>74984.539999999994</v>
      </c>
      <c r="X408" s="15">
        <v>0</v>
      </c>
      <c r="Y408" s="177">
        <v>52772</v>
      </c>
    </row>
    <row r="409" spans="1:25" x14ac:dyDescent="0.35">
      <c r="A409" s="18">
        <v>6461</v>
      </c>
      <c r="B409" s="19" t="s">
        <v>434</v>
      </c>
      <c r="C409" s="175">
        <v>1676657</v>
      </c>
      <c r="D409" s="175">
        <v>3516619</v>
      </c>
      <c r="E409" s="175">
        <v>3245798</v>
      </c>
      <c r="F409" s="10">
        <v>4544116</v>
      </c>
      <c r="G409" s="176">
        <v>0</v>
      </c>
      <c r="H409" s="176">
        <v>0</v>
      </c>
      <c r="I409" s="15">
        <v>0</v>
      </c>
      <c r="J409" s="175">
        <v>108202</v>
      </c>
      <c r="K409" s="175">
        <v>93278</v>
      </c>
      <c r="L409" s="175">
        <v>90724</v>
      </c>
      <c r="M409" s="10">
        <v>92483.96</v>
      </c>
      <c r="N409" s="175">
        <v>1539650</v>
      </c>
      <c r="O409" s="175">
        <v>40410</v>
      </c>
      <c r="P409" s="15">
        <v>9043.1299999999992</v>
      </c>
      <c r="Q409" s="15">
        <v>5896.97</v>
      </c>
      <c r="R409" s="10">
        <v>161997.32999999999</v>
      </c>
      <c r="S409" s="10">
        <v>170556</v>
      </c>
      <c r="T409" s="10">
        <v>161997</v>
      </c>
      <c r="U409" s="10">
        <v>183598</v>
      </c>
      <c r="V409" s="10">
        <v>220807</v>
      </c>
      <c r="W409" s="10">
        <v>317548.84000000003</v>
      </c>
      <c r="X409" s="15">
        <v>60679</v>
      </c>
      <c r="Y409" s="177">
        <v>104726</v>
      </c>
    </row>
    <row r="410" spans="1:25" x14ac:dyDescent="0.35">
      <c r="A410" s="18">
        <v>6470</v>
      </c>
      <c r="B410" s="19" t="s">
        <v>435</v>
      </c>
      <c r="C410" s="175">
        <v>1516042</v>
      </c>
      <c r="D410" s="175">
        <v>3127858</v>
      </c>
      <c r="E410" s="175">
        <v>2902438</v>
      </c>
      <c r="F410" s="10">
        <v>4063412</v>
      </c>
      <c r="G410" s="176">
        <v>0</v>
      </c>
      <c r="H410" s="176">
        <v>0</v>
      </c>
      <c r="I410" s="15">
        <v>0</v>
      </c>
      <c r="J410" s="175">
        <v>0</v>
      </c>
      <c r="K410" s="175">
        <v>0</v>
      </c>
      <c r="L410" s="175">
        <v>0</v>
      </c>
      <c r="M410" s="10">
        <v>0</v>
      </c>
      <c r="N410" s="175">
        <v>1571556</v>
      </c>
      <c r="O410" s="175">
        <v>17990</v>
      </c>
      <c r="P410" s="15">
        <v>4025.88</v>
      </c>
      <c r="Q410" s="15">
        <v>0</v>
      </c>
      <c r="R410" s="10">
        <v>223656.24</v>
      </c>
      <c r="S410" s="10">
        <v>235473</v>
      </c>
      <c r="T410" s="10">
        <v>213381</v>
      </c>
      <c r="U410" s="10">
        <v>249594</v>
      </c>
      <c r="V410" s="10">
        <v>222433</v>
      </c>
      <c r="W410" s="10">
        <v>403971.16</v>
      </c>
      <c r="X410" s="15">
        <v>12479</v>
      </c>
      <c r="Y410" s="177">
        <v>138032</v>
      </c>
    </row>
    <row r="411" spans="1:25" x14ac:dyDescent="0.35">
      <c r="A411" s="18">
        <v>6475</v>
      </c>
      <c r="B411" s="19" t="s">
        <v>39</v>
      </c>
      <c r="C411" s="175">
        <v>19028</v>
      </c>
      <c r="D411" s="175">
        <v>278030</v>
      </c>
      <c r="E411" s="175">
        <v>185661</v>
      </c>
      <c r="F411" s="10">
        <v>259926</v>
      </c>
      <c r="G411" s="176">
        <v>0</v>
      </c>
      <c r="H411" s="176">
        <v>0</v>
      </c>
      <c r="I411" s="15">
        <v>0</v>
      </c>
      <c r="J411" s="175">
        <v>0</v>
      </c>
      <c r="K411" s="175">
        <v>69741</v>
      </c>
      <c r="L411" s="175">
        <v>183045</v>
      </c>
      <c r="M411" s="10">
        <v>127059.2</v>
      </c>
      <c r="N411" s="175">
        <v>414036</v>
      </c>
      <c r="O411" s="175">
        <v>39465</v>
      </c>
      <c r="P411" s="15">
        <v>8831.65</v>
      </c>
      <c r="Q411" s="15">
        <v>5937.19</v>
      </c>
      <c r="R411" s="10">
        <v>15338.22</v>
      </c>
      <c r="S411" s="10">
        <v>16149</v>
      </c>
      <c r="T411" s="10">
        <v>15338</v>
      </c>
      <c r="U411" s="10">
        <v>17383</v>
      </c>
      <c r="V411" s="10">
        <v>15492</v>
      </c>
      <c r="W411" s="10">
        <v>28134.45</v>
      </c>
      <c r="X411" s="15">
        <v>22745</v>
      </c>
      <c r="Y411" s="177">
        <v>27815</v>
      </c>
    </row>
    <row r="412" spans="1:25" x14ac:dyDescent="0.35">
      <c r="A412" s="18">
        <v>6482</v>
      </c>
      <c r="B412" s="19" t="s">
        <v>436</v>
      </c>
      <c r="C412" s="175">
        <v>0</v>
      </c>
      <c r="D412" s="175">
        <v>0</v>
      </c>
      <c r="E412" s="175">
        <v>0</v>
      </c>
      <c r="F412" s="10">
        <v>0</v>
      </c>
      <c r="G412" s="176">
        <v>9507</v>
      </c>
      <c r="H412" s="176">
        <v>5942</v>
      </c>
      <c r="I412" s="15">
        <v>8319</v>
      </c>
      <c r="J412" s="175">
        <v>0</v>
      </c>
      <c r="K412" s="175">
        <v>0</v>
      </c>
      <c r="L412" s="175">
        <v>0</v>
      </c>
      <c r="M412" s="10">
        <v>0</v>
      </c>
      <c r="N412" s="175">
        <v>403648</v>
      </c>
      <c r="O412" s="175">
        <v>5725</v>
      </c>
      <c r="P412" s="15">
        <v>1281.17</v>
      </c>
      <c r="Q412" s="15">
        <v>0</v>
      </c>
      <c r="R412" s="10">
        <v>27291</v>
      </c>
      <c r="S412" s="10">
        <v>30335</v>
      </c>
      <c r="T412" s="10">
        <v>28813</v>
      </c>
      <c r="U412" s="10">
        <v>32654</v>
      </c>
      <c r="V412" s="10">
        <v>28121</v>
      </c>
      <c r="W412" s="10">
        <v>52501.98</v>
      </c>
      <c r="X412" s="15">
        <v>0</v>
      </c>
      <c r="Y412" s="177">
        <v>30765</v>
      </c>
    </row>
    <row r="413" spans="1:25" x14ac:dyDescent="0.35">
      <c r="A413" s="18">
        <v>6545</v>
      </c>
      <c r="B413" s="19" t="s">
        <v>437</v>
      </c>
      <c r="C413" s="175">
        <v>453020</v>
      </c>
      <c r="D413" s="175">
        <v>413576</v>
      </c>
      <c r="E413" s="175">
        <v>541623</v>
      </c>
      <c r="F413" s="10">
        <v>758271</v>
      </c>
      <c r="G413" s="176">
        <v>185537</v>
      </c>
      <c r="H413" s="176">
        <v>115961</v>
      </c>
      <c r="I413" s="15">
        <v>162345</v>
      </c>
      <c r="J413" s="175">
        <v>0</v>
      </c>
      <c r="K413" s="175">
        <v>0</v>
      </c>
      <c r="L413" s="175">
        <v>0</v>
      </c>
      <c r="M413" s="10">
        <v>0</v>
      </c>
      <c r="N413" s="175">
        <v>693028</v>
      </c>
      <c r="O413" s="175">
        <v>22010</v>
      </c>
      <c r="P413" s="15">
        <v>4925.5</v>
      </c>
      <c r="Q413" s="15">
        <v>0</v>
      </c>
      <c r="R413" s="10">
        <v>76276.899999999994</v>
      </c>
      <c r="S413" s="10">
        <v>80307</v>
      </c>
      <c r="T413" s="10">
        <v>109913</v>
      </c>
      <c r="U413" s="10">
        <v>99153</v>
      </c>
      <c r="V413" s="10">
        <v>88365</v>
      </c>
      <c r="W413" s="10">
        <v>160480.88</v>
      </c>
      <c r="X413" s="15">
        <v>0</v>
      </c>
      <c r="Y413" s="177">
        <v>73917</v>
      </c>
    </row>
    <row r="414" spans="1:25" x14ac:dyDescent="0.35">
      <c r="A414" s="18">
        <v>6608</v>
      </c>
      <c r="B414" s="19" t="s">
        <v>438</v>
      </c>
      <c r="C414" s="175">
        <v>1204285</v>
      </c>
      <c r="D414" s="175">
        <v>2045696</v>
      </c>
      <c r="E414" s="175">
        <v>2031238</v>
      </c>
      <c r="F414" s="10">
        <v>2843734</v>
      </c>
      <c r="G414" s="176">
        <v>0</v>
      </c>
      <c r="H414" s="176">
        <v>0</v>
      </c>
      <c r="I414" s="15">
        <v>0</v>
      </c>
      <c r="J414" s="175">
        <v>0</v>
      </c>
      <c r="K414" s="175">
        <v>0</v>
      </c>
      <c r="L414" s="175">
        <v>0</v>
      </c>
      <c r="M414" s="10">
        <v>0</v>
      </c>
      <c r="N414" s="175">
        <v>1118936</v>
      </c>
      <c r="O414" s="175">
        <v>61105</v>
      </c>
      <c r="P414" s="15">
        <v>13674.35</v>
      </c>
      <c r="Q414" s="15">
        <v>7510.33</v>
      </c>
      <c r="R414" s="10">
        <v>113843.86</v>
      </c>
      <c r="S414" s="10">
        <v>119859</v>
      </c>
      <c r="T414" s="10">
        <v>113844</v>
      </c>
      <c r="U414" s="10">
        <v>129022</v>
      </c>
      <c r="V414" s="10">
        <v>114983</v>
      </c>
      <c r="W414" s="10">
        <v>208823.95</v>
      </c>
      <c r="X414" s="15">
        <v>0</v>
      </c>
      <c r="Y414" s="177">
        <v>84126</v>
      </c>
    </row>
    <row r="415" spans="1:25" x14ac:dyDescent="0.35">
      <c r="A415" s="18">
        <v>6615</v>
      </c>
      <c r="B415" s="19" t="s">
        <v>12</v>
      </c>
      <c r="C415" s="175">
        <v>1738</v>
      </c>
      <c r="D415" s="175">
        <v>4050</v>
      </c>
      <c r="E415" s="175">
        <v>3618</v>
      </c>
      <c r="F415" s="10">
        <v>5065</v>
      </c>
      <c r="G415" s="176">
        <v>11224</v>
      </c>
      <c r="H415" s="176">
        <v>7015</v>
      </c>
      <c r="I415" s="15">
        <v>9821</v>
      </c>
      <c r="J415" s="175">
        <v>13813</v>
      </c>
      <c r="K415" s="175">
        <v>0</v>
      </c>
      <c r="L415" s="175">
        <v>106618</v>
      </c>
      <c r="M415" s="10">
        <v>53588.82</v>
      </c>
      <c r="N415" s="175">
        <v>199598</v>
      </c>
      <c r="O415" s="175">
        <v>28425</v>
      </c>
      <c r="P415" s="15">
        <v>6361.07</v>
      </c>
      <c r="Q415" s="15">
        <v>62818.35</v>
      </c>
      <c r="R415" s="10">
        <v>11952.91</v>
      </c>
      <c r="S415" s="10">
        <v>12343</v>
      </c>
      <c r="T415" s="10">
        <v>11832</v>
      </c>
      <c r="U415" s="10">
        <v>13409</v>
      </c>
      <c r="V415" s="10">
        <v>27681</v>
      </c>
      <c r="W415" s="10">
        <v>5972.88</v>
      </c>
      <c r="X415" s="15">
        <v>0</v>
      </c>
      <c r="Y415" s="177">
        <v>14384</v>
      </c>
    </row>
    <row r="416" spans="1:25" x14ac:dyDescent="0.35">
      <c r="A416" s="18">
        <v>6678</v>
      </c>
      <c r="B416" s="19" t="s">
        <v>439</v>
      </c>
      <c r="C416" s="175">
        <v>71139</v>
      </c>
      <c r="D416" s="175">
        <v>1347285</v>
      </c>
      <c r="E416" s="175">
        <v>886515</v>
      </c>
      <c r="F416" s="10">
        <v>1241121</v>
      </c>
      <c r="G416" s="176">
        <v>0</v>
      </c>
      <c r="H416" s="176">
        <v>0</v>
      </c>
      <c r="I416" s="15">
        <v>0</v>
      </c>
      <c r="J416" s="175">
        <v>92247</v>
      </c>
      <c r="K416" s="175">
        <v>249323</v>
      </c>
      <c r="L416" s="175">
        <v>242493</v>
      </c>
      <c r="M416" s="10">
        <v>247202.55</v>
      </c>
      <c r="N416" s="175">
        <v>1321502</v>
      </c>
      <c r="O416" s="175">
        <v>57400</v>
      </c>
      <c r="P416" s="15">
        <v>12845.23</v>
      </c>
      <c r="Q416" s="15">
        <v>0</v>
      </c>
      <c r="R416" s="10">
        <v>110453.09</v>
      </c>
      <c r="S416" s="10">
        <v>116289</v>
      </c>
      <c r="T416" s="10">
        <v>110453</v>
      </c>
      <c r="U416" s="10">
        <v>125181</v>
      </c>
      <c r="V416" s="10">
        <v>111557</v>
      </c>
      <c r="W416" s="10">
        <v>202605.07</v>
      </c>
      <c r="X416" s="15">
        <v>0</v>
      </c>
      <c r="Y416" s="177">
        <v>99599</v>
      </c>
    </row>
    <row r="417" spans="1:25" x14ac:dyDescent="0.35">
      <c r="A417" s="18">
        <v>469</v>
      </c>
      <c r="B417" s="19" t="s">
        <v>440</v>
      </c>
      <c r="C417" s="175">
        <v>267753</v>
      </c>
      <c r="D417" s="175">
        <v>394797</v>
      </c>
      <c r="E417" s="175">
        <v>414094</v>
      </c>
      <c r="F417" s="10">
        <v>579731</v>
      </c>
      <c r="G417" s="176">
        <v>0</v>
      </c>
      <c r="H417" s="176">
        <v>0</v>
      </c>
      <c r="I417" s="15">
        <v>0</v>
      </c>
      <c r="J417" s="175">
        <v>0</v>
      </c>
      <c r="K417" s="175">
        <v>0</v>
      </c>
      <c r="L417" s="175">
        <v>0</v>
      </c>
      <c r="M417" s="10">
        <v>0</v>
      </c>
      <c r="N417" s="175">
        <v>567630</v>
      </c>
      <c r="O417" s="175">
        <v>22180</v>
      </c>
      <c r="P417" s="15">
        <v>4963.54</v>
      </c>
      <c r="Q417" s="15">
        <v>68785.34</v>
      </c>
      <c r="R417" s="10">
        <v>75940.98</v>
      </c>
      <c r="S417" s="10">
        <v>79954</v>
      </c>
      <c r="T417" s="10">
        <v>75941</v>
      </c>
      <c r="U417" s="10">
        <v>86064</v>
      </c>
      <c r="V417" s="10">
        <v>76703</v>
      </c>
      <c r="W417" s="10">
        <v>139297.29999999999</v>
      </c>
      <c r="X417" s="15">
        <v>47079</v>
      </c>
      <c r="Y417" s="177">
        <v>46419</v>
      </c>
    </row>
    <row r="418" spans="1:25" x14ac:dyDescent="0.35">
      <c r="A418" s="18">
        <v>6685</v>
      </c>
      <c r="B418" s="19" t="s">
        <v>441</v>
      </c>
      <c r="C418" s="175">
        <v>5826607</v>
      </c>
      <c r="D418" s="175">
        <v>10412121</v>
      </c>
      <c r="E418" s="175">
        <v>10149205</v>
      </c>
      <c r="F418" s="10">
        <v>14208886</v>
      </c>
      <c r="G418" s="176">
        <v>0</v>
      </c>
      <c r="H418" s="176">
        <v>0</v>
      </c>
      <c r="I418" s="15">
        <v>0</v>
      </c>
      <c r="J418" s="175">
        <v>272566</v>
      </c>
      <c r="K418" s="175">
        <v>648588</v>
      </c>
      <c r="L418" s="175">
        <v>630824</v>
      </c>
      <c r="M418" s="10">
        <v>643069.82999999996</v>
      </c>
      <c r="N418" s="175">
        <v>3553438</v>
      </c>
      <c r="O418" s="175">
        <v>149705</v>
      </c>
      <c r="P418" s="15">
        <v>33501.65</v>
      </c>
      <c r="Q418" s="15">
        <v>0</v>
      </c>
      <c r="R418" s="10">
        <v>512026.8</v>
      </c>
      <c r="S418" s="10">
        <v>539080</v>
      </c>
      <c r="T418" s="10">
        <v>512026</v>
      </c>
      <c r="U418" s="10">
        <v>580298</v>
      </c>
      <c r="V418" s="10">
        <v>517147</v>
      </c>
      <c r="W418" s="10">
        <v>939214.77</v>
      </c>
      <c r="X418" s="15">
        <v>31692</v>
      </c>
      <c r="Y418" s="177">
        <v>317855</v>
      </c>
    </row>
    <row r="419" spans="1:25" x14ac:dyDescent="0.35">
      <c r="A419" s="18">
        <v>6692</v>
      </c>
      <c r="B419" s="19" t="s">
        <v>442</v>
      </c>
      <c r="C419" s="175">
        <v>1187637</v>
      </c>
      <c r="D419" s="175">
        <v>2044309</v>
      </c>
      <c r="E419" s="175">
        <v>2019966</v>
      </c>
      <c r="F419" s="10">
        <v>2827953</v>
      </c>
      <c r="G419" s="176">
        <v>0</v>
      </c>
      <c r="H419" s="176">
        <v>0</v>
      </c>
      <c r="I419" s="15">
        <v>0</v>
      </c>
      <c r="J419" s="175">
        <v>0</v>
      </c>
      <c r="K419" s="175">
        <v>0</v>
      </c>
      <c r="L419" s="175">
        <v>0</v>
      </c>
      <c r="M419" s="10">
        <v>0</v>
      </c>
      <c r="N419" s="175">
        <v>807296</v>
      </c>
      <c r="O419" s="175">
        <v>60535</v>
      </c>
      <c r="P419" s="15">
        <v>13546.79</v>
      </c>
      <c r="Q419" s="15">
        <v>0</v>
      </c>
      <c r="R419" s="10">
        <v>84233.51</v>
      </c>
      <c r="S419" s="10">
        <v>88684</v>
      </c>
      <c r="T419" s="10">
        <v>84234</v>
      </c>
      <c r="U419" s="10">
        <v>95464</v>
      </c>
      <c r="V419" s="10">
        <v>85076</v>
      </c>
      <c r="W419" s="10">
        <v>154511</v>
      </c>
      <c r="X419" s="15">
        <v>12878</v>
      </c>
      <c r="Y419" s="177">
        <v>74824</v>
      </c>
    </row>
    <row r="420" spans="1:25" x14ac:dyDescent="0.35">
      <c r="A420" s="18">
        <v>6713</v>
      </c>
      <c r="B420" s="19" t="s">
        <v>443</v>
      </c>
      <c r="C420" s="175">
        <v>322278</v>
      </c>
      <c r="D420" s="175">
        <v>576256</v>
      </c>
      <c r="E420" s="175">
        <v>561584</v>
      </c>
      <c r="F420" s="10">
        <v>786218</v>
      </c>
      <c r="G420" s="176">
        <v>0</v>
      </c>
      <c r="H420" s="176">
        <v>0</v>
      </c>
      <c r="I420" s="15">
        <v>0</v>
      </c>
      <c r="J420" s="175">
        <v>20024</v>
      </c>
      <c r="K420" s="175">
        <v>49690</v>
      </c>
      <c r="L420" s="175">
        <v>48330</v>
      </c>
      <c r="M420" s="10">
        <v>49266.91</v>
      </c>
      <c r="N420" s="175">
        <v>278250</v>
      </c>
      <c r="O420" s="175">
        <v>13090</v>
      </c>
      <c r="P420" s="15">
        <v>2929.34</v>
      </c>
      <c r="Q420" s="15">
        <v>73660.490000000005</v>
      </c>
      <c r="R420" s="10">
        <v>25674.86</v>
      </c>
      <c r="S420" s="10">
        <v>19571</v>
      </c>
      <c r="T420" s="10">
        <v>21945</v>
      </c>
      <c r="U420" s="10">
        <v>24872</v>
      </c>
      <c r="V420" s="10">
        <v>22164</v>
      </c>
      <c r="W420" s="10">
        <v>40254.22</v>
      </c>
      <c r="X420" s="15">
        <v>0</v>
      </c>
      <c r="Y420" s="177">
        <v>28587</v>
      </c>
    </row>
    <row r="421" spans="1:25" x14ac:dyDescent="0.35">
      <c r="A421" s="18">
        <v>6720</v>
      </c>
      <c r="B421" s="19" t="s">
        <v>444</v>
      </c>
      <c r="C421" s="175">
        <v>34916</v>
      </c>
      <c r="D421" s="175">
        <v>294348</v>
      </c>
      <c r="E421" s="175">
        <v>205790</v>
      </c>
      <c r="F421" s="10">
        <v>288106</v>
      </c>
      <c r="G421" s="176">
        <v>0</v>
      </c>
      <c r="H421" s="176">
        <v>0</v>
      </c>
      <c r="I421" s="15">
        <v>0</v>
      </c>
      <c r="J421" s="175">
        <v>24039</v>
      </c>
      <c r="K421" s="175">
        <v>75843</v>
      </c>
      <c r="L421" s="175">
        <v>73765</v>
      </c>
      <c r="M421" s="10">
        <v>75198.34</v>
      </c>
      <c r="N421" s="175">
        <v>336868</v>
      </c>
      <c r="O421" s="175">
        <v>25555</v>
      </c>
      <c r="P421" s="15">
        <v>5718.81</v>
      </c>
      <c r="Q421" s="15">
        <v>153212.23000000001</v>
      </c>
      <c r="R421" s="10">
        <v>64323.91</v>
      </c>
      <c r="S421" s="10">
        <v>67723</v>
      </c>
      <c r="T421" s="10">
        <v>64324</v>
      </c>
      <c r="U421" s="10">
        <v>72901</v>
      </c>
      <c r="V421" s="10">
        <v>64966</v>
      </c>
      <c r="W421" s="10">
        <v>117990.71</v>
      </c>
      <c r="X421" s="15">
        <v>12332</v>
      </c>
      <c r="Y421" s="177">
        <v>21417</v>
      </c>
    </row>
    <row r="422" spans="1:25" x14ac:dyDescent="0.35">
      <c r="A422" s="18">
        <v>6734</v>
      </c>
      <c r="B422" s="19" t="s">
        <v>445</v>
      </c>
      <c r="C422" s="175">
        <v>1423002</v>
      </c>
      <c r="D422" s="175">
        <v>2405672</v>
      </c>
      <c r="E422" s="175">
        <v>2392921</v>
      </c>
      <c r="F422" s="10">
        <v>3350089</v>
      </c>
      <c r="G422" s="176">
        <v>0</v>
      </c>
      <c r="H422" s="176">
        <v>0</v>
      </c>
      <c r="I422" s="15">
        <v>0</v>
      </c>
      <c r="J422" s="175">
        <v>0</v>
      </c>
      <c r="K422" s="175">
        <v>0</v>
      </c>
      <c r="L422" s="175">
        <v>0</v>
      </c>
      <c r="M422" s="10">
        <v>0</v>
      </c>
      <c r="N422" s="175">
        <v>965342</v>
      </c>
      <c r="O422" s="175">
        <v>32115</v>
      </c>
      <c r="P422" s="15">
        <v>7186.84</v>
      </c>
      <c r="Q422" s="15">
        <v>0</v>
      </c>
      <c r="R422" s="10">
        <v>49374.14</v>
      </c>
      <c r="S422" s="10">
        <v>51982</v>
      </c>
      <c r="T422" s="10">
        <v>49374</v>
      </c>
      <c r="U422" s="10">
        <v>55958</v>
      </c>
      <c r="V422" s="10">
        <v>49868</v>
      </c>
      <c r="W422" s="10">
        <v>90566.24</v>
      </c>
      <c r="X422" s="15">
        <v>3437</v>
      </c>
      <c r="Y422" s="177">
        <v>79770</v>
      </c>
    </row>
    <row r="423" spans="1:25" ht="15" thickBot="1" x14ac:dyDescent="0.4">
      <c r="A423" s="112">
        <v>6748</v>
      </c>
      <c r="B423" s="111" t="s">
        <v>446</v>
      </c>
      <c r="C423" s="175">
        <v>30749</v>
      </c>
      <c r="D423" s="175">
        <v>16230</v>
      </c>
      <c r="E423" s="175">
        <v>29362</v>
      </c>
      <c r="F423" s="10">
        <v>41106</v>
      </c>
      <c r="G423" s="176">
        <v>189281</v>
      </c>
      <c r="H423" s="176">
        <v>118301</v>
      </c>
      <c r="I423" s="15">
        <v>165620</v>
      </c>
      <c r="J423" s="175">
        <v>0</v>
      </c>
      <c r="K423" s="175">
        <v>0</v>
      </c>
      <c r="L423" s="175">
        <v>0</v>
      </c>
      <c r="M423" s="10">
        <v>0</v>
      </c>
      <c r="N423" s="175">
        <v>247086</v>
      </c>
      <c r="O423" s="175">
        <v>9550</v>
      </c>
      <c r="P423" s="15">
        <v>2137.14</v>
      </c>
      <c r="Q423" s="15">
        <v>56463.08</v>
      </c>
      <c r="R423" s="10">
        <v>24028.79</v>
      </c>
      <c r="S423" s="10">
        <v>25299</v>
      </c>
      <c r="T423" s="10">
        <v>24028</v>
      </c>
      <c r="U423" s="10">
        <v>27233</v>
      </c>
      <c r="V423" s="10">
        <v>24270</v>
      </c>
      <c r="W423" s="10">
        <v>44075.14</v>
      </c>
      <c r="X423" s="15">
        <v>11282</v>
      </c>
      <c r="Y423" s="177">
        <v>14974</v>
      </c>
    </row>
    <row r="424" spans="1:25" ht="15" thickBot="1" x14ac:dyDescent="0.4">
      <c r="A424" s="113"/>
      <c r="B424" s="114" t="s">
        <v>498</v>
      </c>
      <c r="C424" s="115">
        <v>735830056</v>
      </c>
      <c r="D424" s="115">
        <v>1314649683</v>
      </c>
      <c r="E424" s="115">
        <v>1281316373</v>
      </c>
      <c r="F424" s="115">
        <v>1793844345.5999999</v>
      </c>
      <c r="G424" s="115">
        <v>3642530</v>
      </c>
      <c r="H424" s="115">
        <v>2305106</v>
      </c>
      <c r="I424" s="115">
        <v>3227132</v>
      </c>
      <c r="J424" s="115">
        <v>16830000</v>
      </c>
      <c r="K424" s="115">
        <v>36353172</v>
      </c>
      <c r="L424" s="115">
        <v>36318403.969999999</v>
      </c>
      <c r="M424" s="115">
        <v>36387924.030000001</v>
      </c>
      <c r="N424" s="115">
        <v>593907930</v>
      </c>
      <c r="O424" s="115">
        <v>19552335</v>
      </c>
      <c r="P424" s="115">
        <v>4369680.9800000004</v>
      </c>
      <c r="Q424" s="115">
        <v>19856200</v>
      </c>
      <c r="R424" s="115">
        <v>70164732.939999998</v>
      </c>
      <c r="S424" s="115">
        <v>76313859</v>
      </c>
      <c r="T424" s="115">
        <v>71790320</v>
      </c>
      <c r="U424" s="115">
        <v>81351420</v>
      </c>
      <c r="V424" s="115">
        <v>70798848</v>
      </c>
      <c r="W424" s="115">
        <v>130713925.88</v>
      </c>
      <c r="X424" s="115">
        <v>11157516</v>
      </c>
      <c r="Y424" s="116">
        <v>52000000</v>
      </c>
    </row>
  </sheetData>
  <conditionalFormatting sqref="I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7"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2023-06-23T15:50:01Z</dcterms:modified>
  <cp:category>Aid</cp:category>
  <cp:contentStatus>Final</cp:contentStatus>
</cp:coreProperties>
</file>