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G:\FT\Membership\PI-1563 Workbooks\"/>
    </mc:Choice>
  </mc:AlternateContent>
  <xr:revisionPtr revIDLastSave="0" documentId="13_ncr:1_{105DE7A8-818C-475B-BD02-D6911896C800}" xr6:coauthVersionLast="47" xr6:coauthVersionMax="47" xr10:uidLastSave="{00000000-0000-0000-0000-000000000000}"/>
  <bookViews>
    <workbookView xWindow="4380" yWindow="570" windowWidth="18480" windowHeight="13845" tabRatio="880" xr2:uid="{00000000-000D-0000-FFFF-FFFF00000000}"/>
  </bookViews>
  <sheets>
    <sheet name="Instructions" sheetId="16" r:id="rId1"/>
    <sheet name="Head  Count" sheetId="1" r:id="rId2"/>
    <sheet name="Non-Res Reductions" sheetId="4" r:id="rId3"/>
    <sheet name="Resident Reductions" sheetId="5" r:id="rId4"/>
    <sheet name="Res Reduct Part-Time Home Schl" sheetId="8" r:id="rId5"/>
    <sheet name="Res Reduct Part-time Private Sc" sheetId="19" r:id="rId6"/>
    <sheet name="Resident Additions" sheetId="2" r:id="rId7"/>
    <sheet name="Other-NON-ResidentPartTime" sheetId="17" r:id="rId8"/>
    <sheet name="Blended Kindergarten" sheetId="18" state="hidden" r:id="rId9"/>
    <sheet name="4 Yr Old Information" sheetId="14" r:id="rId10"/>
    <sheet name="Intradistrict ITP" sheetId="13" r:id="rId11"/>
    <sheet name="Adjusted Head Count" sheetId="3" r:id="rId12"/>
  </sheets>
  <definedNames>
    <definedName name="_xlnm.Print_Area" localSheetId="9">'4 Yr Old Information'!$B$1:$I$102</definedName>
    <definedName name="_xlnm.Print_Area" localSheetId="11">'Adjusted Head Count'!$A$1:$J$31</definedName>
    <definedName name="_xlnm.Print_Area" localSheetId="8">'Blended Kindergarten'!$B$1:$G$23</definedName>
    <definedName name="_xlnm.Print_Area" localSheetId="1">'Head  Count'!$A$1:$F$63</definedName>
    <definedName name="_xlnm.Print_Area" localSheetId="0">Instructions!$B$1:$I$82</definedName>
    <definedName name="_xlnm.Print_Area" localSheetId="2">'Non-Res Reductions'!$A$1:$V$33</definedName>
    <definedName name="_xlnm.Print_Area" localSheetId="7">'Other-NON-ResidentPartTime'!$B$1:$K$34</definedName>
    <definedName name="_xlnm.Print_Area" localSheetId="4">'Res Reduct Part-Time Home Schl'!$B$1:$O$48</definedName>
    <definedName name="_xlnm.Print_Area" localSheetId="6">'Resident Additions'!$A$1:$X$30</definedName>
    <definedName name="_xlnm.Print_Area" localSheetId="3">'Resident Reductions'!$A$1:$F$37</definedName>
    <definedName name="_xlnm.Print_Titles" localSheetId="9">'4 Yr Old Information'!$1:$6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 i="8" l="1"/>
  <c r="C42" i="8"/>
  <c r="F42" i="19"/>
  <c r="D42" i="19"/>
  <c r="F40" i="19"/>
  <c r="D40" i="19"/>
  <c r="F65" i="1"/>
  <c r="D61" i="1"/>
  <c r="B61" i="1"/>
  <c r="F55" i="1"/>
  <c r="A3" i="4"/>
  <c r="G30" i="17"/>
  <c r="I30" i="17" s="1"/>
  <c r="G29" i="17"/>
  <c r="I29" i="17" s="1"/>
  <c r="O44" i="8"/>
  <c r="M44" i="8"/>
  <c r="K44" i="8"/>
  <c r="I44" i="8"/>
  <c r="G44" i="8"/>
  <c r="E44" i="8"/>
  <c r="O42" i="8"/>
  <c r="M42" i="8"/>
  <c r="K42" i="8"/>
  <c r="I42" i="8"/>
  <c r="G42" i="8"/>
  <c r="E42" i="8"/>
  <c r="G22" i="18"/>
  <c r="F90" i="14"/>
  <c r="D66" i="14"/>
  <c r="D65" i="14"/>
  <c r="D64" i="14"/>
  <c r="D63" i="14"/>
  <c r="D62" i="14"/>
  <c r="D61" i="14"/>
  <c r="D60" i="14"/>
  <c r="D59" i="14"/>
  <c r="D56" i="14"/>
  <c r="D55" i="14"/>
  <c r="D57" i="14"/>
  <c r="D52" i="14"/>
  <c r="D51" i="14"/>
  <c r="D50" i="14"/>
  <c r="D49" i="14"/>
  <c r="D48" i="14"/>
  <c r="D47" i="14"/>
  <c r="D46" i="14"/>
  <c r="D45" i="14"/>
  <c r="D44" i="14"/>
  <c r="D88" i="14"/>
  <c r="I88" i="14"/>
  <c r="D89" i="14"/>
  <c r="I89" i="14"/>
  <c r="F29" i="1"/>
  <c r="B9" i="3" s="1"/>
  <c r="V15" i="4"/>
  <c r="D9" i="3" s="1"/>
  <c r="F19" i="5"/>
  <c r="F9" i="3" s="1"/>
  <c r="X12" i="2"/>
  <c r="H9" i="3" s="1"/>
  <c r="F31" i="1"/>
  <c r="B11" i="3" s="1"/>
  <c r="F33" i="1"/>
  <c r="B13" i="3" s="1"/>
  <c r="V19" i="4"/>
  <c r="D13" i="3"/>
  <c r="F23" i="5"/>
  <c r="F13" i="3" s="1"/>
  <c r="X16" i="2"/>
  <c r="H13" i="3" s="1"/>
  <c r="F100" i="14"/>
  <c r="F76" i="14"/>
  <c r="F87" i="14" s="1"/>
  <c r="F91" i="14" s="1"/>
  <c r="F101" i="14" s="1"/>
  <c r="E76" i="14"/>
  <c r="I76" i="14" s="1"/>
  <c r="E90" i="14"/>
  <c r="I90" i="14" s="1"/>
  <c r="E100" i="14"/>
  <c r="I100" i="14" s="1"/>
  <c r="G76" i="14"/>
  <c r="G87" i="14" s="1"/>
  <c r="G91" i="14" s="1"/>
  <c r="G101" i="14" s="1"/>
  <c r="G86" i="14"/>
  <c r="H76" i="14"/>
  <c r="H87" i="14" s="1"/>
  <c r="H91" i="14" s="1"/>
  <c r="H101" i="14" s="1"/>
  <c r="H86" i="14"/>
  <c r="D75" i="14"/>
  <c r="D74" i="14"/>
  <c r="D76" i="14" s="1"/>
  <c r="D77" i="14"/>
  <c r="D78" i="14"/>
  <c r="D79" i="14"/>
  <c r="D80" i="14"/>
  <c r="D81" i="14"/>
  <c r="D82" i="14"/>
  <c r="D83" i="14"/>
  <c r="D84" i="14"/>
  <c r="D85" i="14"/>
  <c r="D92" i="14"/>
  <c r="D93" i="14"/>
  <c r="D100" i="14" s="1"/>
  <c r="D94" i="14"/>
  <c r="D95" i="14"/>
  <c r="D96" i="14"/>
  <c r="D97" i="14"/>
  <c r="D98" i="14"/>
  <c r="D99" i="14"/>
  <c r="D41" i="14"/>
  <c r="D43" i="14" s="1"/>
  <c r="D42" i="14"/>
  <c r="E43" i="14"/>
  <c r="E54" i="14" s="1"/>
  <c r="E57" i="14"/>
  <c r="I57" i="14" s="1"/>
  <c r="J57" i="14" s="1"/>
  <c r="E67" i="14"/>
  <c r="F43" i="14"/>
  <c r="F54" i="14"/>
  <c r="F58" i="14" s="1"/>
  <c r="F68" i="14" s="1"/>
  <c r="F57" i="14"/>
  <c r="F67" i="14"/>
  <c r="G43" i="14"/>
  <c r="G54" i="14" s="1"/>
  <c r="G58" i="14" s="1"/>
  <c r="G68" i="14" s="1"/>
  <c r="G53" i="14"/>
  <c r="I53" i="14"/>
  <c r="H43" i="14"/>
  <c r="H53" i="14"/>
  <c r="D24" i="14"/>
  <c r="D25" i="14" s="1"/>
  <c r="E25" i="14"/>
  <c r="F25" i="14"/>
  <c r="F34" i="14"/>
  <c r="E34" i="14"/>
  <c r="D27" i="14"/>
  <c r="D28" i="14"/>
  <c r="D29" i="14"/>
  <c r="D30" i="14"/>
  <c r="D31" i="14"/>
  <c r="D32" i="14"/>
  <c r="D33" i="14"/>
  <c r="G22" i="14"/>
  <c r="D11" i="14"/>
  <c r="D13" i="14" s="1"/>
  <c r="D12" i="14"/>
  <c r="D14" i="14"/>
  <c r="D15" i="14"/>
  <c r="D16" i="14"/>
  <c r="D17" i="14"/>
  <c r="D18" i="14"/>
  <c r="D19" i="14"/>
  <c r="D20" i="14"/>
  <c r="D21" i="14"/>
  <c r="G13" i="14"/>
  <c r="G23" i="14" s="1"/>
  <c r="G26" i="14" s="1"/>
  <c r="G35" i="14" s="1"/>
  <c r="E13" i="14"/>
  <c r="E26" i="14" s="1"/>
  <c r="F13" i="14"/>
  <c r="H13" i="14"/>
  <c r="H22" i="14"/>
  <c r="I99" i="14"/>
  <c r="I98" i="14"/>
  <c r="I97" i="14"/>
  <c r="I96" i="14"/>
  <c r="I95" i="14"/>
  <c r="I94" i="14"/>
  <c r="I93" i="14"/>
  <c r="I92" i="14"/>
  <c r="I85" i="14"/>
  <c r="I84" i="14"/>
  <c r="I83" i="14"/>
  <c r="I82" i="14"/>
  <c r="I81" i="14"/>
  <c r="I80" i="14"/>
  <c r="I79" i="14"/>
  <c r="I78" i="14"/>
  <c r="I77" i="14"/>
  <c r="I75" i="14"/>
  <c r="I74" i="14"/>
  <c r="I66" i="14"/>
  <c r="I65" i="14"/>
  <c r="I64" i="14"/>
  <c r="I63" i="14"/>
  <c r="I62" i="14"/>
  <c r="I61" i="14"/>
  <c r="I60" i="14"/>
  <c r="I59" i="14"/>
  <c r="I56" i="14"/>
  <c r="I55" i="14"/>
  <c r="I52" i="14"/>
  <c r="I51" i="14"/>
  <c r="I50" i="14"/>
  <c r="I49" i="14"/>
  <c r="I48" i="14"/>
  <c r="I47" i="14"/>
  <c r="I46" i="14"/>
  <c r="I45" i="14"/>
  <c r="I44" i="14"/>
  <c r="I42" i="14"/>
  <c r="I41" i="14"/>
  <c r="F23" i="14"/>
  <c r="I33" i="14"/>
  <c r="I32" i="14"/>
  <c r="I31" i="14"/>
  <c r="I30" i="14"/>
  <c r="I29" i="14"/>
  <c r="I28" i="14"/>
  <c r="I27" i="14"/>
  <c r="I24" i="14"/>
  <c r="I21" i="14"/>
  <c r="I20" i="14"/>
  <c r="I19" i="14"/>
  <c r="I18" i="14"/>
  <c r="I17" i="14"/>
  <c r="I16" i="14"/>
  <c r="I15" i="14"/>
  <c r="I14" i="14"/>
  <c r="I12" i="14"/>
  <c r="I11" i="14"/>
  <c r="F51" i="1"/>
  <c r="F53" i="1"/>
  <c r="F57" i="1"/>
  <c r="F59" i="1"/>
  <c r="B37" i="5"/>
  <c r="V31" i="4"/>
  <c r="D25" i="3"/>
  <c r="F35" i="5"/>
  <c r="F25" i="3" s="1"/>
  <c r="F45" i="1"/>
  <c r="B25" i="3" s="1"/>
  <c r="X28" i="2"/>
  <c r="H25" i="3" s="1"/>
  <c r="D29" i="13"/>
  <c r="V17" i="4"/>
  <c r="D11" i="3" s="1"/>
  <c r="X14" i="2"/>
  <c r="H11" i="3" s="1"/>
  <c r="F21" i="5"/>
  <c r="F11" i="3" s="1"/>
  <c r="F35" i="1"/>
  <c r="B15" i="3" s="1"/>
  <c r="X18" i="2"/>
  <c r="H15" i="3" s="1"/>
  <c r="F25" i="5"/>
  <c r="F15" i="3" s="1"/>
  <c r="V21" i="4"/>
  <c r="D15" i="3"/>
  <c r="F41" i="1"/>
  <c r="B21" i="3"/>
  <c r="X24" i="2"/>
  <c r="H21" i="3" s="1"/>
  <c r="F31" i="5"/>
  <c r="F21" i="3" s="1"/>
  <c r="V27" i="4"/>
  <c r="D21" i="3" s="1"/>
  <c r="F43" i="1"/>
  <c r="B23" i="3" s="1"/>
  <c r="X26" i="2"/>
  <c r="H23" i="3" s="1"/>
  <c r="F33" i="5"/>
  <c r="F23" i="3" s="1"/>
  <c r="V29" i="4"/>
  <c r="D23" i="3" s="1"/>
  <c r="X20" i="2"/>
  <c r="H17" i="3" s="1"/>
  <c r="F37" i="1"/>
  <c r="B17" i="3" s="1"/>
  <c r="F27" i="5"/>
  <c r="F17" i="3"/>
  <c r="V23" i="4"/>
  <c r="D17" i="3" s="1"/>
  <c r="X22" i="2"/>
  <c r="H19" i="3" s="1"/>
  <c r="F39" i="1"/>
  <c r="B19" i="3"/>
  <c r="F29" i="5"/>
  <c r="F19" i="3" s="1"/>
  <c r="V25" i="4"/>
  <c r="D19" i="3" s="1"/>
  <c r="T33" i="4"/>
  <c r="R30" i="2"/>
  <c r="T30" i="2"/>
  <c r="V30" i="2"/>
  <c r="P33" i="4"/>
  <c r="D30" i="2"/>
  <c r="D33" i="4"/>
  <c r="R33" i="4"/>
  <c r="D37" i="5"/>
  <c r="D47" i="1"/>
  <c r="D63" i="1"/>
  <c r="B47" i="1"/>
  <c r="B63" i="1" s="1"/>
  <c r="N33" i="4"/>
  <c r="L33" i="4"/>
  <c r="J33" i="4"/>
  <c r="H33" i="4"/>
  <c r="F33" i="4"/>
  <c r="B33" i="4"/>
  <c r="P30" i="2"/>
  <c r="N30" i="2"/>
  <c r="L30" i="2"/>
  <c r="J30" i="2"/>
  <c r="H30" i="2"/>
  <c r="F30" i="2"/>
  <c r="B30" i="2"/>
  <c r="I86" i="14"/>
  <c r="D44" i="19"/>
  <c r="D46" i="8"/>
  <c r="D47" i="8" s="1"/>
  <c r="D90" i="14"/>
  <c r="B4" i="18"/>
  <c r="J19" i="3" l="1"/>
  <c r="D53" i="14"/>
  <c r="D54" i="14" s="1"/>
  <c r="D58" i="14" s="1"/>
  <c r="J17" i="3"/>
  <c r="J25" i="3"/>
  <c r="F61" i="1"/>
  <c r="J99" i="14"/>
  <c r="J13" i="3"/>
  <c r="H54" i="14"/>
  <c r="H58" i="14" s="1"/>
  <c r="H68" i="14" s="1"/>
  <c r="I67" i="14"/>
  <c r="J66" i="14" s="1"/>
  <c r="D86" i="14"/>
  <c r="J90" i="14"/>
  <c r="D32" i="17"/>
  <c r="D33" i="17" s="1"/>
  <c r="D34" i="14"/>
  <c r="E23" i="14"/>
  <c r="I23" i="14" s="1"/>
  <c r="I22" i="14"/>
  <c r="I34" i="14"/>
  <c r="J33" i="14" s="1"/>
  <c r="D67" i="14"/>
  <c r="H23" i="14"/>
  <c r="H26" i="14" s="1"/>
  <c r="H35" i="14" s="1"/>
  <c r="F37" i="5"/>
  <c r="J23" i="3"/>
  <c r="F26" i="14"/>
  <c r="F35" i="14" s="1"/>
  <c r="D22" i="14"/>
  <c r="D23" i="14" s="1"/>
  <c r="D26" i="14" s="1"/>
  <c r="D35" i="14" s="1"/>
  <c r="I25" i="14"/>
  <c r="A3" i="5"/>
  <c r="E35" i="14"/>
  <c r="J53" i="14"/>
  <c r="D87" i="14"/>
  <c r="D91" i="14" s="1"/>
  <c r="D101" i="14" s="1"/>
  <c r="J76" i="14"/>
  <c r="J21" i="3"/>
  <c r="D27" i="3"/>
  <c r="J11" i="3"/>
  <c r="J15" i="3"/>
  <c r="B27" i="3"/>
  <c r="J86" i="14"/>
  <c r="H27" i="3"/>
  <c r="J25" i="14"/>
  <c r="F27" i="3"/>
  <c r="V33" i="4"/>
  <c r="J9" i="3"/>
  <c r="I13" i="14"/>
  <c r="J13" i="14" s="1"/>
  <c r="E87" i="14"/>
  <c r="E58" i="14"/>
  <c r="X30" i="2"/>
  <c r="F47" i="1"/>
  <c r="I43" i="14"/>
  <c r="J43" i="14" s="1"/>
  <c r="J22" i="14" l="1"/>
  <c r="J27" i="3"/>
  <c r="F63" i="1"/>
  <c r="I35" i="14"/>
  <c r="J35" i="14" s="1"/>
  <c r="I54" i="14"/>
  <c r="I26" i="14"/>
  <c r="D68" i="14"/>
  <c r="I58" i="14"/>
  <c r="E68" i="14"/>
  <c r="I68" i="14" s="1"/>
  <c r="I87" i="14"/>
  <c r="E91" i="14"/>
  <c r="J68" i="14" l="1"/>
  <c r="E101" i="14"/>
  <c r="I101" i="14" s="1"/>
  <c r="J101" i="14" s="1"/>
  <c r="I9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Lori K. Ames</author>
    <author>Department of Public Instruction</author>
  </authors>
  <commentList>
    <comment ref="B25" authorId="0" shapeId="0" xr:uid="{00000000-0006-0000-0100-000001000000}">
      <text>
        <r>
          <rPr>
            <sz val="10"/>
            <color indexed="81"/>
            <rFont val="Tahoma"/>
            <family val="2"/>
          </rPr>
          <t>The pupil is in attendance for instruction on the count date.</t>
        </r>
      </text>
    </comment>
    <comment ref="D25" authorId="0" shapeId="0" xr:uid="{00000000-0006-0000-0100-000002000000}">
      <text>
        <r>
          <rPr>
            <sz val="10"/>
            <color indexed="81"/>
            <rFont val="Tahoma"/>
            <family val="2"/>
          </rPr>
          <t xml:space="preserve">The pupil is absent for instruction on the count date.  If any pupils are absent on the count date, they can still be counted if they have attended at least one day during the school year prior to the count date, at least one day during the school year after the count date, and have remained a resident of the district during the period of absence.  
Students reported in the "absent" column must have returned to school in order to be included in the PI 1563 Pupil Count Report.  If the student returns after the initial submission of the report, the report should be amended to include the student in the pupil count. </t>
        </r>
      </text>
    </comment>
    <comment ref="A29" authorId="0" shapeId="0" xr:uid="{00000000-0006-0000-0100-000003000000}">
      <text>
        <r>
          <rPr>
            <sz val="10"/>
            <color indexed="81"/>
            <rFont val="Tahoma"/>
            <family val="2"/>
          </rPr>
          <t>s. 121.004(7)(d)--This is typically a 3 or 4 yr old special education program.  Count the number of special education pupils present, who are a minimum of age 3 on or prior to the pupil count date.  If the district does not offer a 4 yr old kindergarten program, then 4 yr old special education pupils must be counted here.</t>
        </r>
        <r>
          <rPr>
            <sz val="10"/>
            <color indexed="81"/>
            <rFont val="Tahoma"/>
            <family val="2"/>
          </rPr>
          <t xml:space="preserve">
Students who are </t>
        </r>
        <r>
          <rPr>
            <b/>
            <sz val="10"/>
            <color indexed="81"/>
            <rFont val="Tahoma"/>
            <family val="2"/>
          </rPr>
          <t>solely enrolled</t>
        </r>
        <r>
          <rPr>
            <sz val="10"/>
            <color indexed="81"/>
            <rFont val="Tahoma"/>
            <family val="2"/>
          </rPr>
          <t xml:space="preserve"> in the preschool- special education program should be reported in this line regardless of age.</t>
        </r>
      </text>
    </comment>
    <comment ref="A31" authorId="0" shapeId="0" xr:uid="{00000000-0006-0000-0100-000004000000}">
      <text>
        <r>
          <rPr>
            <sz val="10"/>
            <color indexed="81"/>
            <rFont val="Tahoma"/>
            <family val="2"/>
          </rPr>
          <t xml:space="preserve">s. 121.004(7)(c)1.-The # of
pupils present, age 4 on or before September 1, of the current school, or admitted under s. 120.12(25) in a program that meets each week for the entire school year.  A 4 yr old kindergarten program shall have at least 437 hrs of direct pupil instruction, exclusive of Title 1 time.  The school may substitute 87.5 hrs of the scheduled 437 in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A33" authorId="0" shapeId="0" xr:uid="{00000000-0006-0000-0100-000005000000}">
      <text>
        <r>
          <rPr>
            <sz val="10"/>
            <color indexed="81"/>
            <rFont val="Tahoma"/>
            <family val="2"/>
          </rPr>
          <t>s. 121.004(7)(c)2.(cm) The number of pupils present, age 4 on or before September 1, of the current school year, or admitted under s. 120.12(25) in a program that meets each week for the entire school year.  A 4 yr old kindergarten program shall have at least 437 hrs of direct instruction, plus at least 87.5 hrs of outreach activities for a minimum total of 524.5 hours, exclusive of Title 1 time.</t>
        </r>
        <r>
          <rPr>
            <sz val="10"/>
            <color indexed="81"/>
            <rFont val="Tahoma"/>
            <family val="2"/>
          </rPr>
          <t xml:space="preserve">
The school shall </t>
        </r>
        <r>
          <rPr>
            <b/>
            <sz val="10"/>
            <color indexed="81"/>
            <rFont val="Tahoma"/>
            <family val="2"/>
          </rPr>
          <t xml:space="preserve">NOT </t>
        </r>
        <r>
          <rPr>
            <sz val="10"/>
            <color indexed="81"/>
            <rFont val="Tahoma"/>
            <family val="2"/>
          </rPr>
          <t xml:space="preserve">substitute instructional time for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A35" authorId="0" shapeId="0" xr:uid="{00000000-0006-0000-0100-000006000000}">
      <text>
        <r>
          <rPr>
            <sz val="10"/>
            <color indexed="81"/>
            <rFont val="Tahoma"/>
            <family val="2"/>
          </rPr>
          <t xml:space="preserve">s. 121.004(7)(c)1.-The number of pupils present, age 5 on or before September 1, of the current school year, or admitted under s. 120.12(25) in a program that schedules at least 437 hrs of direct pupil instruction in kindergarten.  A program of this type usually meets for half a day every day but other configurations can be utilized.
</t>
        </r>
      </text>
    </comment>
    <comment ref="A37" authorId="0" shapeId="0" xr:uid="{00000000-0006-0000-0100-000007000000}">
      <text>
        <r>
          <rPr>
            <sz val="10"/>
            <color indexed="81"/>
            <rFont val="Tahoma"/>
            <family val="2"/>
          </rPr>
          <t xml:space="preserve">s. 121.004(7)(c)1.b-The number of pupils present, age 5 on or before September 1, of the current school year, or admitted under s. 120.12(25) in a program that meets 3 full days each week for the entire school year.  
</t>
        </r>
      </text>
    </comment>
    <comment ref="A39" authorId="0" shapeId="0" xr:uid="{00000000-0006-0000-0100-000008000000}">
      <text>
        <r>
          <rPr>
            <sz val="10"/>
            <color indexed="81"/>
            <rFont val="Tahoma"/>
            <family val="2"/>
          </rPr>
          <t xml:space="preserve">s. 121.004(7)(c)1.b-The number of pupils present, age 5 on or before September 1, of the current school year, or admitted under s. 120.12(25) in a program that meets 4 full days each week for the entire school year.
</t>
        </r>
      </text>
    </comment>
    <comment ref="A41" authorId="0" shapeId="0" xr:uid="{00000000-0006-0000-0100-000009000000}">
      <text>
        <r>
          <rPr>
            <sz val="10"/>
            <color indexed="81"/>
            <rFont val="Tahoma"/>
            <family val="2"/>
          </rPr>
          <t xml:space="preserve">s. 121.004(7)(c)1.a-The number of pupils present, age 5 on or before September 1, of the current school year, or admitted under s. 120.12(25) in a program that meets at least 5 full days each week, for the entire school year.
</t>
        </r>
      </text>
    </comment>
    <comment ref="A43" authorId="0" shapeId="0" xr:uid="{00000000-0006-0000-0100-00000A000000}">
      <text>
        <r>
          <rPr>
            <sz val="10"/>
            <color indexed="81"/>
            <rFont val="Tahoma"/>
            <family val="2"/>
          </rPr>
          <t xml:space="preserve">s. 121.004(7)(c)1.b - The number of pupils present, age 5 on or before September 1, of the current school year, or admitted under s. 120.12(25) in a program in which the structure of the full year program varies from the first semester to the second semester or that the structure of the weekly program varies from day to day.  Districts having blended kindergarten programs, as described in a letter by David Carlson dated October 12, 2001, will be asked a series of questions in the reporting model in order to accurately determine membership.
</t>
        </r>
      </text>
    </comment>
    <comment ref="A45" authorId="0" shapeId="0" xr:uid="{00000000-0006-0000-0100-00000B000000}">
      <text>
        <r>
          <rPr>
            <sz val="10"/>
            <color indexed="81"/>
            <rFont val="Tahoma"/>
            <family val="2"/>
          </rPr>
          <t xml:space="preserve">s. 121.004(7)(a)-The number of pupils present, age 6 on or before September 1, of the current school year, or admitted under s. 120.12(25) in grades 1-12.
</t>
        </r>
      </text>
    </comment>
    <comment ref="A49" authorId="0" shapeId="0" xr:uid="{00000000-0006-0000-0100-00000C000000}">
      <text>
        <r>
          <rPr>
            <sz val="10"/>
            <color indexed="81"/>
            <rFont val="Tahoma"/>
            <family val="2"/>
          </rPr>
          <t xml:space="preserve">Students involved in programs that are not considered “state aidable” by either the district of residence or the district of attendance.  Examples of  students counted in the “other” area would include students attending programs that are  birth through age 2 special education, 3 year old non-Special Education, 3, 4, 5, or 6 year old programs that are Title I funded only, and school-operated Head Start programs.  Students identified in the "other" category are only reported in the "Head Count" and will not be adjusted to develop a full-time equivalency.
</t>
        </r>
      </text>
    </comment>
    <comment ref="A57" authorId="1" shapeId="0" xr:uid="{00000000-0006-0000-0100-00000D000000}">
      <text>
        <r>
          <rPr>
            <b/>
            <sz val="9"/>
            <color indexed="81"/>
            <rFont val="Tahoma"/>
            <family val="2"/>
          </rPr>
          <t xml:space="preserve">Educational Services provided to 3 year old students that are non-special education and accounted for financially in Fund 10.  
Based on Article X Section 3 Wisconsin Constitution that says “The legislature shall provide by law for the establishment of district schools, which shall be as nearly uniform as practicable; and such schools shall be free and without charge for tuition to all children between the ages of 4 and 20 years” and Wis. Stat. § 121.004(7) Pupil Enrollment.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Lori K. Ames</author>
  </authors>
  <commentList>
    <comment ref="B14" authorId="0" shapeId="0" xr:uid="{00000000-0006-0000-0200-000001000000}">
      <text>
        <r>
          <rPr>
            <sz val="10"/>
            <color indexed="81"/>
            <rFont val="Tahoma"/>
            <family val="2"/>
          </rPr>
          <t>Student is a non-resident and meets all of the following criteria.
Student attends under s. 118.51.
District receives a payment for services directly from the resident school district or as an adjustment from the state.</t>
        </r>
      </text>
    </comment>
    <comment ref="D14" authorId="0" shapeId="0" xr:uid="{00000000-0006-0000-0200-000002000000}">
      <text>
        <r>
          <rPr>
            <sz val="10"/>
            <color indexed="81"/>
            <rFont val="Tahoma"/>
            <family val="2"/>
          </rPr>
          <t>Student is a non-resident and meets all the following criteria.</t>
        </r>
        <r>
          <rPr>
            <sz val="10"/>
            <color indexed="81"/>
            <rFont val="Tahoma"/>
            <family val="2"/>
          </rPr>
          <t xml:space="preserve">
Student attends under s. 121.84 (4)(a).
Student was a resident of the school district on the 2nd Friday in January of the previous school year.
Student was enrolled in the school district continuously from the 2nd Friday in January to the end of the school term of the previous school year.
Student ceased to be a resident of the school district after the first Monday in February of the previous school year.
Student continues to be a Wisconsin resident.
District receives payment for services directly from the resident district or as an adjustment from the state.</t>
        </r>
      </text>
    </comment>
    <comment ref="F14" authorId="0" shapeId="0" xr:uid="{00000000-0006-0000-0200-000003000000}">
      <text>
        <r>
          <rPr>
            <sz val="10"/>
            <color indexed="81"/>
            <rFont val="Tahoma"/>
            <family val="2"/>
          </rPr>
          <t>Student is a non-resident and meets all the following criteria.
Student attends under s. 66.0301.
District receives payment for services from the resident district via a fiscal agreement between districts.</t>
        </r>
      </text>
    </comment>
    <comment ref="H14" authorId="0" shapeId="0" xr:uid="{00000000-0006-0000-0200-000004000000}">
      <text>
        <r>
          <rPr>
            <sz val="10"/>
            <color indexed="81"/>
            <rFont val="Tahoma"/>
            <family val="2"/>
          </rPr>
          <t xml:space="preserve">Student is a non-resident and meets all of the following criteria.
Student attends the district under s. 116.032.
District acts as the host district and receives payment for services via the fiscal agreement between CESA and the participating districts.
</t>
        </r>
      </text>
    </comment>
    <comment ref="J14" authorId="0" shapeId="0" xr:uid="{00000000-0006-0000-0200-000005000000}">
      <text>
        <r>
          <rPr>
            <sz val="10"/>
            <color indexed="81"/>
            <rFont val="Tahoma"/>
            <family val="2"/>
          </rPr>
          <t xml:space="preserve">Student is a non-resident and meets one of the following criteria.
Students attends the district and receives parent-paid tuition as per s. 121.81. 
Student attends the School for the Deaf or the Center for the Visually Impaired and receives part-time educational services from your district for which you receive tuition from the resident district under s. 121.05(1)(a)(8).
Student attends your district, and the district of residence pays  </t>
        </r>
        <r>
          <rPr>
            <sz val="10"/>
            <color indexed="81"/>
            <rFont val="Tahoma"/>
            <family val="2"/>
          </rPr>
          <t xml:space="preserve">
tuition under s. 121.78.
Student attends an alternative program in your district under s. 118.53, and the district of residence pays the tuition.  In this instance, the district of residence is purchasing seats in an alternative program.
Student attends your district under s. 118.52 (Course Options), and the district of residence pays the tuition.</t>
        </r>
      </text>
    </comment>
    <comment ref="L14" authorId="0" shapeId="0" xr:uid="{00000000-0006-0000-0200-000006000000}">
      <text>
        <r>
          <rPr>
            <sz val="10"/>
            <color indexed="81"/>
            <rFont val="Tahoma"/>
            <family val="2"/>
          </rPr>
          <t>Student is a non-resident and attends under s. 121.81(2).
If the student achieves residency within the initial 9 weeks, the board may elect to waive tuition.  If tuition is waived, the district should amend the pupil count to reflect residency.
If the student does not achieve residency within the initial 9 weeks, parents may request a second nine week period.  If within the second 9 week period, the student achieves residency, the board may elect to waive tuition.  If tuition is waved, the district should amend the pupil count to reflect residency.
If the student does not achieve residency within the second 9 week period, the Board must charge tuition for all dates of service until such time the student does achieve residency.</t>
        </r>
      </text>
    </comment>
    <comment ref="N14" authorId="0" shapeId="0" xr:uid="{00000000-0006-0000-0200-000007000000}">
      <text>
        <r>
          <rPr>
            <sz val="10"/>
            <color indexed="81"/>
            <rFont val="Tahoma"/>
            <family val="2"/>
          </rPr>
          <t xml:space="preserve">Student is a non-resident and meets at least one of the following criteria.
Student is counted in the preschool program, but is under 3 yrs of age as of the count date and does not have an IEP.
Student is counted in the 4K program, but is under 4 yrs of age as of September 1 of the current school year and does not meet early entrance guidelines under s. 120.12(25).
Student is counted in the 5K program, but is under 5 yrs of age as of September 1 of the current school year and does not meet early entrance guidelines under s. 120.12(25).
Student is counted in the 1-12 program, but is under 6 yrs of age as of September 1 of the current school year and does not meet early entrance guidelines under s. 120.12(25).
Student is a special education student, with an IEP, but is 21 years of age or older as of the first day of classes according to the school calendar.
Student is a regular education student, but is 21 years of age or older as of the first day of attendance of the current school term.
</t>
        </r>
      </text>
    </comment>
    <comment ref="P14" authorId="0" shapeId="0" xr:uid="{00000000-0006-0000-0200-000008000000}">
      <text>
        <r>
          <rPr>
            <sz val="10"/>
            <color indexed="81"/>
            <rFont val="Tahoma"/>
            <family val="2"/>
          </rPr>
          <t>Student is a non-resident and attends the district under s. 121.85.
District receives payment for services as an adjustment from the state in the form of integration aid.</t>
        </r>
      </text>
    </comment>
    <comment ref="R14" authorId="0" shapeId="0" xr:uid="{00000000-0006-0000-0200-000009000000}">
      <text>
        <r>
          <rPr>
            <sz val="10"/>
            <color indexed="81"/>
            <rFont val="Tahoma"/>
            <family val="2"/>
          </rPr>
          <t xml:space="preserve">Student is a non-resident and meets all of the following criteria.
Student attends under s. 115.817.
Student is jointly enrolled between the district and the CCDEB.
District receives payment for services from the CCDEB.
</t>
        </r>
      </text>
    </comment>
    <comment ref="T14" authorId="0" shapeId="0" xr:uid="{00000000-0006-0000-0200-00000A000000}">
      <text>
        <r>
          <rPr>
            <sz val="10"/>
            <color indexed="81"/>
            <rFont val="Tahoma"/>
            <family val="2"/>
          </rPr>
          <t>Student is a non-resident and meets all the following criteria.
Student is incarcerated in a jail within the district and is receiving services on the count date.
The District receives state tuition for services provided to the student.
For the Madison and Wauwatosa School District Only:
Student is a non-resident and meets all the following criteria.
Student is in the children's hospital and is receiving instructional services on the count date.
The District receives state special education categorical aid for services provided to the student per state statute 115.88(4).</t>
        </r>
      </text>
    </comment>
    <comment ref="A15" authorId="0" shapeId="0" xr:uid="{00000000-0006-0000-0200-00000B000000}">
      <text>
        <r>
          <rPr>
            <sz val="10"/>
            <color indexed="81"/>
            <rFont val="Tahoma"/>
            <family val="2"/>
          </rPr>
          <t>s. 121.004(7)(d)--This is typically a 3 or 4 yr old special education program.  Count the number of special education pupils present, who are a minimum of age 3 on or prior to the pupil count date.  If the district does not offer a 4 yr old kindergarten program, then 4 yr old special education pupils must be counted here.</t>
        </r>
        <r>
          <rPr>
            <sz val="10"/>
            <color indexed="81"/>
            <rFont val="Tahoma"/>
            <family val="2"/>
          </rPr>
          <t xml:space="preserve">
Students who are </t>
        </r>
        <r>
          <rPr>
            <b/>
            <sz val="10"/>
            <color indexed="81"/>
            <rFont val="Tahoma"/>
            <family val="2"/>
          </rPr>
          <t>solely enrolled</t>
        </r>
        <r>
          <rPr>
            <sz val="10"/>
            <color indexed="81"/>
            <rFont val="Tahoma"/>
            <family val="2"/>
          </rPr>
          <t xml:space="preserve"> in the preschool- special education program should be reported in this line regardless of age.</t>
        </r>
      </text>
    </comment>
    <comment ref="A17" authorId="0" shapeId="0" xr:uid="{00000000-0006-0000-0200-00000C000000}">
      <text>
        <r>
          <rPr>
            <sz val="10"/>
            <color indexed="81"/>
            <rFont val="Tahoma"/>
            <family val="2"/>
          </rPr>
          <t xml:space="preserve">s. 121.004(7)(c)1.-The # of
pupils present, age 4 on or before September 1, of the current school, or admitted under s. 120.12(25) in a program that meets each week for the entire school year.  A 4 yr old kindergarten program shall have at least 437 hrs of direct pupil instruction, exclusive of Title 1 time.  The school may substitute 87.5 hrs of the scheduled 437 in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A19" authorId="0" shapeId="0" xr:uid="{00000000-0006-0000-0200-00000D000000}">
      <text>
        <r>
          <rPr>
            <sz val="10"/>
            <color indexed="81"/>
            <rFont val="Tahoma"/>
            <family val="2"/>
          </rPr>
          <t>s. 121.004(7)(c)2.(cm) The number of pupils present, age 4 on or before September 1, of the current school year, or admitted under s. 120.12(25) in a program that meets each week for the entire school year.  A 4 yr old kindergarten program shall have at least 437 hrs of direct instruction, plus at least 87.5 hrs of outreach activities for a minimum total of 524.5 hours, exclusive of Title 1 time.</t>
        </r>
        <r>
          <rPr>
            <sz val="10"/>
            <color indexed="81"/>
            <rFont val="Tahoma"/>
            <family val="2"/>
          </rPr>
          <t xml:space="preserve">
The school shall </t>
        </r>
        <r>
          <rPr>
            <b/>
            <sz val="10"/>
            <color indexed="81"/>
            <rFont val="Tahoma"/>
            <family val="2"/>
          </rPr>
          <t xml:space="preserve">NOT </t>
        </r>
        <r>
          <rPr>
            <sz val="10"/>
            <color indexed="81"/>
            <rFont val="Tahoma"/>
            <family val="2"/>
          </rPr>
          <t xml:space="preserve">substitute instructional time for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A21" authorId="0" shapeId="0" xr:uid="{00000000-0006-0000-0200-00000E000000}">
      <text>
        <r>
          <rPr>
            <sz val="10"/>
            <color indexed="81"/>
            <rFont val="Tahoma"/>
            <family val="2"/>
          </rPr>
          <t xml:space="preserve">s. 121.004(7)(c)1.-The number of pupils present, age 5 on or before September 1, of the current school year, or admitted under s. 120.12(25) in a program that schedules at least 437 hrs of direct pupil instruction in kindergarten.  A program of this type usually meets for half a day every day but other configurations can be utilized.
</t>
        </r>
      </text>
    </comment>
    <comment ref="A23" authorId="0" shapeId="0" xr:uid="{00000000-0006-0000-0200-00000F000000}">
      <text>
        <r>
          <rPr>
            <sz val="10"/>
            <color indexed="81"/>
            <rFont val="Tahoma"/>
            <family val="2"/>
          </rPr>
          <t xml:space="preserve">s. 121.004(7)(c)1.b-The number of pupils present, age 5 on or before September 1, of the current school year, or admitted under s. 120.12(25) in a program that meets 3 full days each week for the entire school year.  
</t>
        </r>
      </text>
    </comment>
    <comment ref="A25" authorId="0" shapeId="0" xr:uid="{00000000-0006-0000-0200-000010000000}">
      <text>
        <r>
          <rPr>
            <sz val="10"/>
            <color indexed="81"/>
            <rFont val="Tahoma"/>
            <family val="2"/>
          </rPr>
          <t xml:space="preserve">s. 121.004(7)(c)1.b-The number of pupils present, age 5 on or before September 1, of the current school year, or admitted under s. 120.12(25) in a program that meets 4 full days each week for the entire school year.
</t>
        </r>
      </text>
    </comment>
    <comment ref="A27" authorId="0" shapeId="0" xr:uid="{00000000-0006-0000-0200-000011000000}">
      <text>
        <r>
          <rPr>
            <sz val="10"/>
            <color indexed="81"/>
            <rFont val="Tahoma"/>
            <family val="2"/>
          </rPr>
          <t xml:space="preserve">s. 121.004(7)(c)1.a-The number of pupils present, age 5 on or before September 1, of the current school year, or admitted under s. 120.12(25) in a program that meets at least 5 full days each week, for the entire school year.
</t>
        </r>
      </text>
    </comment>
    <comment ref="A29" authorId="0" shapeId="0" xr:uid="{00000000-0006-0000-0200-000012000000}">
      <text>
        <r>
          <rPr>
            <sz val="10"/>
            <color indexed="81"/>
            <rFont val="Tahoma"/>
            <family val="2"/>
          </rPr>
          <t xml:space="preserve">s. 121.004(7)(c)1.b - The number of pupils present, age 5 on or before September 1, of the current school year, or admitted under s. 120.12(25) in a program in which the structure of the full year program varies from the first semester to the second semester or that the structure of the weekly program varies from day to day.  Districts having blended kindergarten programs, as described in a letter by David Carlson dated October 12, 2001, will be asked a series of questions in the reporting model in order to accurately determine membership.
</t>
        </r>
      </text>
    </comment>
    <comment ref="A31" authorId="0" shapeId="0" xr:uid="{00000000-0006-0000-0200-000013000000}">
      <text>
        <r>
          <rPr>
            <sz val="10"/>
            <color indexed="81"/>
            <rFont val="Tahoma"/>
            <family val="2"/>
          </rPr>
          <t xml:space="preserve">s. 121.004(7)(a)-The number of pupils present, age 6 on or before September 1, of the current school year, or admitted under s. 120.12(25) in grades 1-12.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Lori K. Ames</author>
  </authors>
  <commentList>
    <comment ref="B18" authorId="0" shapeId="0" xr:uid="{00000000-0006-0000-0300-000001000000}">
      <text>
        <r>
          <rPr>
            <sz val="10"/>
            <color indexed="81"/>
            <rFont val="Tahoma"/>
            <family val="2"/>
          </rPr>
          <t xml:space="preserve">Student is a resident and meets at least one of the following criteria.
Student is enrolled in a private school and attends high school in the district under 118.145(4) and is eligible for state aid up to a maximum of two periods per day.
Student is home-schooled and attends any grade in the district under 118.53 and is eligible for state aid up to a maximum of two periods per day.
Student attends the district less than full-time as defined by s. 118.15(1).  Private school students who attend grades other than high school are included in this area.
Student is enrolled in a parochial/private school/home-based program and receives only special education services through the public school district. 
</t>
        </r>
      </text>
    </comment>
    <comment ref="D18" authorId="0" shapeId="0" xr:uid="{00000000-0006-0000-0300-000002000000}">
      <text>
        <r>
          <rPr>
            <sz val="10"/>
            <color indexed="81"/>
            <rFont val="Tahoma"/>
            <family val="2"/>
          </rPr>
          <t xml:space="preserve">Student is a resident and meets at least one of the following criteria.
Student is counted in the preschool program, but is under 3 yrs of age as of the count date and does not have an IEP.
Student is counted in the 4K program, but is under 4 yrs of age as of September 1 of the current school year and does not meet early entrance guidelines under s. 120.12(25).
Student is counted in the 5K program, but is under 5 yrs of age as of September 1 of the current school year and does not meet early entrance guidelines under s. 120.12(25).
Student is counted in the 1-12 program, but is under 6 yrs of age as of September 1 of the current school year and does not meet early entrance guidelines under s. 120.12(25).
Student is a special education student, with an IEP, but is 21 years of age or older as of the first day of classes according to the school calendar.
Student is a regular education student, but is 21 years of age or older as of the first day of attendance of the current school term.
</t>
        </r>
      </text>
    </comment>
    <comment ref="A19" authorId="0" shapeId="0" xr:uid="{00000000-0006-0000-0300-000003000000}">
      <text>
        <r>
          <rPr>
            <sz val="10"/>
            <color indexed="81"/>
            <rFont val="Tahoma"/>
            <family val="2"/>
          </rPr>
          <t>s. 121.004(7)(d)--This is typically a 3 or 4 yr old special education program.  Count the number of special education pupils present, who are a minimum of age 3 on or prior to the pupil count date.  If the district does not offer a 4 yr old kindergarten program, then 4 yr old special education pupils must be counted here.</t>
        </r>
        <r>
          <rPr>
            <sz val="10"/>
            <color indexed="81"/>
            <rFont val="Tahoma"/>
            <family val="2"/>
          </rPr>
          <t xml:space="preserve">
Students who are </t>
        </r>
        <r>
          <rPr>
            <b/>
            <sz val="10"/>
            <color indexed="81"/>
            <rFont val="Tahoma"/>
            <family val="2"/>
          </rPr>
          <t>solely enrolled</t>
        </r>
        <r>
          <rPr>
            <sz val="10"/>
            <color indexed="81"/>
            <rFont val="Tahoma"/>
            <family val="2"/>
          </rPr>
          <t xml:space="preserve"> in the preschool- special education program should be reported in this line regardless of age.</t>
        </r>
      </text>
    </comment>
    <comment ref="A21" authorId="0" shapeId="0" xr:uid="{00000000-0006-0000-0300-000004000000}">
      <text>
        <r>
          <rPr>
            <sz val="10"/>
            <color indexed="81"/>
            <rFont val="Tahoma"/>
            <family val="2"/>
          </rPr>
          <t xml:space="preserve">s. 121.004(7)(c)1.-The # of
pupils present, age 4 on or before September 1, of the current school, or admitted under s. 120.12(25) in a program that meets each week for the entire school year.  A 4 yr old kindergarten program shall have at least 437 hrs of direct pupil instruction, exclusive of Title 1 time.  The school may substitute 87.5 hrs of the scheduled 437 in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A23" authorId="0" shapeId="0" xr:uid="{00000000-0006-0000-0300-000005000000}">
      <text>
        <r>
          <rPr>
            <sz val="10"/>
            <color indexed="81"/>
            <rFont val="Tahoma"/>
            <family val="2"/>
          </rPr>
          <t>s. 121.004(7)(c)2.(cm) The number of pupils present, age 4 on or before September 1, of the current school year, or admitted under s. 120.12(25) in a program that meets each week for the entire school year.  A 4 yr old kindergarten program shall have at least 437 hrs of direct instruction, plus at least 87.5 hrs of outreach activities for a minimum total of 524.5 hours, exclusive of Title 1 time.</t>
        </r>
        <r>
          <rPr>
            <sz val="10"/>
            <color indexed="81"/>
            <rFont val="Tahoma"/>
            <family val="2"/>
          </rPr>
          <t xml:space="preserve">
The school shall </t>
        </r>
        <r>
          <rPr>
            <b/>
            <sz val="10"/>
            <color indexed="81"/>
            <rFont val="Tahoma"/>
            <family val="2"/>
          </rPr>
          <t xml:space="preserve">NOT </t>
        </r>
        <r>
          <rPr>
            <sz val="10"/>
            <color indexed="81"/>
            <rFont val="Tahoma"/>
            <family val="2"/>
          </rPr>
          <t xml:space="preserve">substitute instructional time for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A25" authorId="0" shapeId="0" xr:uid="{00000000-0006-0000-0300-000006000000}">
      <text>
        <r>
          <rPr>
            <sz val="10"/>
            <color indexed="81"/>
            <rFont val="Tahoma"/>
            <family val="2"/>
          </rPr>
          <t xml:space="preserve">s. 121.004(7)(c)1.-The number of pupils present, age 5 on or before September 1, of the current school year, or admitted under s. 120.12(25) in a program that schedules at least 437 hrs of direct pupil instruction in kindergarten.  A program of this type usually meets for half a day every day but other configurations can be utilized.
</t>
        </r>
      </text>
    </comment>
    <comment ref="A27" authorId="0" shapeId="0" xr:uid="{00000000-0006-0000-0300-000007000000}">
      <text>
        <r>
          <rPr>
            <sz val="10"/>
            <color indexed="81"/>
            <rFont val="Tahoma"/>
            <family val="2"/>
          </rPr>
          <t xml:space="preserve">s. 121.004(7)(c)1.b-The number of pupils present, age 5 on or before September 1, of the current school year, or admitted under s. 120.12(25) in a program that meets 3 full days each week for the entire school year.  
</t>
        </r>
      </text>
    </comment>
    <comment ref="A29" authorId="0" shapeId="0" xr:uid="{00000000-0006-0000-0300-000008000000}">
      <text>
        <r>
          <rPr>
            <sz val="10"/>
            <color indexed="81"/>
            <rFont val="Tahoma"/>
            <family val="2"/>
          </rPr>
          <t xml:space="preserve">s. 121.004(7)(c)1.b-The number of pupils present, age 5 on or before September 1, of the current school year, or admitted under s. 120.12(25) in a program that meets 4 full days each week for the entire school year.
</t>
        </r>
      </text>
    </comment>
    <comment ref="A31" authorId="0" shapeId="0" xr:uid="{00000000-0006-0000-0300-000009000000}">
      <text>
        <r>
          <rPr>
            <sz val="10"/>
            <color indexed="81"/>
            <rFont val="Tahoma"/>
            <family val="2"/>
          </rPr>
          <t xml:space="preserve">s. 121.004(7)(c)1.a-The number of pupils present, age 5 on or before September 1, of the current school year, or admitted under s. 120.12(25) in a program that meets at least 5 full days each week, for the entire school year.
</t>
        </r>
      </text>
    </comment>
    <comment ref="A33" authorId="0" shapeId="0" xr:uid="{00000000-0006-0000-0300-00000A000000}">
      <text>
        <r>
          <rPr>
            <sz val="10"/>
            <color indexed="81"/>
            <rFont val="Tahoma"/>
            <family val="2"/>
          </rPr>
          <t xml:space="preserve">s. 121.004(7)(c)1.b - The number of pupils present, age 5 on or before September 1, of the current school year, or admitted under s. 120.12(25) in a program in which the structure of the full year program varies from the first semester to the second semester or that the structure of the weekly program varies from day to day.  Districts having blended kindergarten programs, as described in a letter by David Carlson dated October 12, 2001, will be asked a series of questions in the reporting model in order to accurately determine membership.
</t>
        </r>
      </text>
    </comment>
    <comment ref="A35" authorId="0" shapeId="0" xr:uid="{00000000-0006-0000-0300-00000B000000}">
      <text>
        <r>
          <rPr>
            <sz val="10"/>
            <color indexed="81"/>
            <rFont val="Tahoma"/>
            <family val="2"/>
          </rPr>
          <t xml:space="preserve">s. 121.004(7)(a)-The number of pupils present, age 6 on or before September 1, of the current school year, or admitted under s. 120.12(25) in grades 1-12.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Lori K. Ames</author>
  </authors>
  <commentList>
    <comment ref="B11" authorId="0" shapeId="0" xr:uid="{00000000-0006-0000-0600-000001000000}">
      <text>
        <r>
          <rPr>
            <sz val="10"/>
            <color indexed="81"/>
            <rFont val="Tahoma"/>
            <family val="2"/>
          </rPr>
          <t>Student is a resident and meets all the following criteria.
Student attends another school district, on a full-time basis, under s. 118.51.
District sends payment for services directly to the district of attendance or as an adjustment from the state.</t>
        </r>
      </text>
    </comment>
    <comment ref="D11" authorId="0" shapeId="0" xr:uid="{00000000-0006-0000-0600-000002000000}">
      <text>
        <r>
          <rPr>
            <sz val="10"/>
            <color indexed="81"/>
            <rFont val="Tahoma"/>
            <family val="2"/>
          </rPr>
          <t>Student is a resident and meets all the following criteria.</t>
        </r>
        <r>
          <rPr>
            <sz val="10"/>
            <color indexed="81"/>
            <rFont val="Tahoma"/>
            <family val="2"/>
          </rPr>
          <t xml:space="preserve">
Student attends another Wisconsin school district, on a full-time basis, under s. 121.84 (4)(a).
Student was a non-resident of the school district on the 2nd Friday in January of the previous school year.
Student was enrolled in the non-resident district continuously from the 2nd Friday in January to the end of the school term of the previous school year.
Student became a resident of the school district after the first Monday in February of the previous school year.
District sends payment for services directly to the district of attendance or as an adjustment from the state.</t>
        </r>
      </text>
    </comment>
    <comment ref="F11" authorId="0" shapeId="0" xr:uid="{00000000-0006-0000-0600-000003000000}">
      <text>
        <r>
          <rPr>
            <sz val="10"/>
            <color indexed="81"/>
            <rFont val="Tahoma"/>
            <family val="2"/>
          </rPr>
          <t>Student is a resident and meets all the following criteria.
Students attends another Wisconsin district, on a  full-time basis, under s. 66.0301.
District sends payment for services to the district of attendance via a fiscal agreement between districts.</t>
        </r>
      </text>
    </comment>
    <comment ref="H11" authorId="0" shapeId="0" xr:uid="{00000000-0006-0000-0600-000004000000}">
      <text>
        <r>
          <rPr>
            <sz val="10"/>
            <color indexed="81"/>
            <rFont val="Tahoma"/>
            <family val="2"/>
          </rPr>
          <t>Student is a resident and meets all the following criteria.
Student attends another district under s. 116.032.
The district sends payment for services to the fiscal agent via the fiscal agreement between CESA and the participating districts.</t>
        </r>
      </text>
    </comment>
    <comment ref="J11" authorId="0" shapeId="0" xr:uid="{00000000-0006-0000-0600-000005000000}">
      <text>
        <r>
          <rPr>
            <sz val="10"/>
            <color indexed="81"/>
            <rFont val="Tahoma"/>
            <family val="2"/>
          </rPr>
          <t xml:space="preserve">Student is a resident and meets one of the following criteria.
Student attends another district on a full-time basis, and the resident district pays tuition to the district of attendance under s. 121.78.
</t>
        </r>
        <r>
          <rPr>
            <sz val="10"/>
            <color indexed="81"/>
            <rFont val="Tahoma"/>
            <family val="2"/>
          </rPr>
          <t xml:space="preserve">Student attends an alternative program under s. 118.53(5)(a)1.     for which the district has purchased seats and is responsible for tuition.  
</t>
        </r>
      </text>
    </comment>
    <comment ref="L11" authorId="0" shapeId="0" xr:uid="{00000000-0006-0000-0600-000006000000}">
      <text>
        <r>
          <rPr>
            <sz val="10"/>
            <color indexed="81"/>
            <rFont val="Tahoma"/>
            <family val="2"/>
          </rPr>
          <t xml:space="preserve">Student is a resident and attends under s. 121.85.
</t>
        </r>
      </text>
    </comment>
    <comment ref="N11" authorId="0" shapeId="0" xr:uid="{00000000-0006-0000-0600-000007000000}">
      <text>
        <r>
          <rPr>
            <sz val="10"/>
            <color indexed="81"/>
            <rFont val="Tahoma"/>
            <family val="2"/>
          </rPr>
          <t xml:space="preserve">Student is a resident and meets all the following criteria.
Student attends an institution of higher education </t>
        </r>
        <r>
          <rPr>
            <b/>
            <sz val="10"/>
            <color indexed="81"/>
            <rFont val="Tahoma"/>
            <family val="2"/>
          </rPr>
          <t>full-time</t>
        </r>
        <r>
          <rPr>
            <sz val="10"/>
            <color indexed="81"/>
            <rFont val="Tahoma"/>
            <family val="2"/>
          </rPr>
          <t xml:space="preserve"> under s. 118.55.
Distinct pays tuition to the institution of higher education for the full-time cost of the program.
</t>
        </r>
      </text>
    </comment>
    <comment ref="P11" authorId="0" shapeId="0" xr:uid="{00000000-0006-0000-0600-000008000000}">
      <text>
        <r>
          <rPr>
            <sz val="10"/>
            <color indexed="81"/>
            <rFont val="Tahoma"/>
            <family val="2"/>
          </rPr>
          <t>Student is a resident and meets all the following criteria.</t>
        </r>
        <r>
          <rPr>
            <sz val="10"/>
            <color indexed="81"/>
            <rFont val="Tahoma"/>
            <family val="2"/>
          </rPr>
          <t xml:space="preserve">
Student attends a school to work program, off school grounds, on a full-time basis.
The program may involve a combination of academic training and on-site work.
The District is responsible for tuition expenses.
Students participating in the Generac Second Chance Partnership Program should be reported in this category.</t>
        </r>
      </text>
    </comment>
    <comment ref="R11" authorId="0" shapeId="0" xr:uid="{00000000-0006-0000-0600-000009000000}">
      <text>
        <r>
          <rPr>
            <sz val="10"/>
            <color indexed="81"/>
            <rFont val="Tahoma"/>
            <family val="2"/>
          </rPr>
          <t>Student is a resident and meets all the following criteria.
Students attends under s. 118.15.
A written agreement between the school board and a representative of the high school equivalency program or program leading to the student's high school graduation must be in place prior to the student's admission to the program.
These programs are typically referred to as General Equivalency Diploma (GED), High School Equivalency Diploma (HSED), or Community Based Operations (CBO).</t>
        </r>
      </text>
    </comment>
    <comment ref="T11" authorId="0" shapeId="0" xr:uid="{00000000-0006-0000-0600-00000A000000}">
      <text>
        <r>
          <rPr>
            <sz val="10"/>
            <color indexed="81"/>
            <rFont val="Tahoma"/>
            <family val="2"/>
          </rPr>
          <t>Student is a resident and meets all the following criteria.
Student attends under s. 118.153.
The at-risk program is designed to meet high school graduation requirements under s. 118.33 and is located in the school district  or within 5 miles of the boundaries of the school district.
The school board pays the contracting agency, for each full-time equivalent student, an amount equal to  at least 80% of the average per pupil cost for the school district.</t>
        </r>
      </text>
    </comment>
    <comment ref="V11" authorId="0" shapeId="0" xr:uid="{00000000-0006-0000-0600-00000B000000}">
      <text>
        <r>
          <rPr>
            <sz val="10"/>
            <color indexed="81"/>
            <rFont val="Tahoma"/>
            <family val="2"/>
          </rPr>
          <t>Student is a resident and meets all the following criteria.
Student attends a full-time residential treatment center as referenced by the student's Individualized Education Plan.
The District is responsible for the cost of the treatment program.</t>
        </r>
      </text>
    </comment>
    <comment ref="A12" authorId="0" shapeId="0" xr:uid="{00000000-0006-0000-0600-00000C000000}">
      <text>
        <r>
          <rPr>
            <sz val="10"/>
            <color indexed="81"/>
            <rFont val="Tahoma"/>
            <family val="2"/>
          </rPr>
          <t>s. 121.004(7)(d)--This is typically a 3 or 4 yr old special education program.  Count the number of special education pupils present, who are a minimum of age 3 on or prior to the pupil count date.  If the district does not offer a 4 yr old kindergarten program, then 4 yr old special education pupils must be counted here.</t>
        </r>
        <r>
          <rPr>
            <sz val="10"/>
            <color indexed="81"/>
            <rFont val="Tahoma"/>
            <family val="2"/>
          </rPr>
          <t xml:space="preserve">
Students who are </t>
        </r>
        <r>
          <rPr>
            <b/>
            <sz val="10"/>
            <color indexed="81"/>
            <rFont val="Tahoma"/>
            <family val="2"/>
          </rPr>
          <t>solely enrolled</t>
        </r>
        <r>
          <rPr>
            <sz val="10"/>
            <color indexed="81"/>
            <rFont val="Tahoma"/>
            <family val="2"/>
          </rPr>
          <t xml:space="preserve"> in the preschool- special education program should be reported in this line regardless of age.</t>
        </r>
      </text>
    </comment>
    <comment ref="A14" authorId="0" shapeId="0" xr:uid="{00000000-0006-0000-0600-00000D000000}">
      <text>
        <r>
          <rPr>
            <sz val="10"/>
            <color indexed="81"/>
            <rFont val="Tahoma"/>
            <family val="2"/>
          </rPr>
          <t xml:space="preserve">s. 121.004(7)(c)1.-The # of
pupils present, age 4 on or before September 1, of the current school, or admitted under s. 120.12(25) in a program that meets each week for the entire school year.  A 4 yr old kindergarten program shall have at least 437 hrs of direct pupil instruction, exclusive of Title 1 time.  The school may substitute 87.5 hrs of the scheduled 437 in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A16" authorId="0" shapeId="0" xr:uid="{00000000-0006-0000-0600-00000E000000}">
      <text>
        <r>
          <rPr>
            <sz val="10"/>
            <color indexed="81"/>
            <rFont val="Tahoma"/>
            <family val="2"/>
          </rPr>
          <t>s. 121.004(7)(c)2.(cm) The number of pupils present, age 4 on or before September 1, of the current school year, or admitted under s. 120.12(25) in a program that meets each week for the entire school year.  A 4 yr old kindergarten program shall have at least 437 hrs of direct instruction, plus at least 87.5 hrs of outreach activities for a minimum total of 524.5 hours, exclusive of Title 1 time.</t>
        </r>
        <r>
          <rPr>
            <sz val="10"/>
            <color indexed="81"/>
            <rFont val="Tahoma"/>
            <family val="2"/>
          </rPr>
          <t xml:space="preserve">
The school shall </t>
        </r>
        <r>
          <rPr>
            <b/>
            <sz val="10"/>
            <color indexed="81"/>
            <rFont val="Tahoma"/>
            <family val="2"/>
          </rPr>
          <t xml:space="preserve">NOT </t>
        </r>
        <r>
          <rPr>
            <sz val="10"/>
            <color indexed="81"/>
            <rFont val="Tahoma"/>
            <family val="2"/>
          </rPr>
          <t xml:space="preserve">substitute instructional time for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A18" authorId="0" shapeId="0" xr:uid="{00000000-0006-0000-0600-00000F000000}">
      <text>
        <r>
          <rPr>
            <sz val="10"/>
            <color indexed="81"/>
            <rFont val="Tahoma"/>
            <family val="2"/>
          </rPr>
          <t xml:space="preserve">s. 121.004(7)(c)1.-The number of pupils present, age 5 on or before September 1, of the current school year, or admitted under s. 120.12(25) in a program that schedules at least 437 hrs of direct pupil instruction in kindergarten.  A program of this type usually meets for half a day every day but other configurations can be utilized.
</t>
        </r>
      </text>
    </comment>
    <comment ref="A20" authorId="0" shapeId="0" xr:uid="{00000000-0006-0000-0600-000010000000}">
      <text>
        <r>
          <rPr>
            <sz val="10"/>
            <color indexed="81"/>
            <rFont val="Tahoma"/>
            <family val="2"/>
          </rPr>
          <t xml:space="preserve">s. 121.004(7)(c)1.b-The number of pupils present, age 5 on or before September 1, of the current school year, or admitted under s. 120.12(25) in a program that meets 3 full days each week for the entire school year.  
</t>
        </r>
      </text>
    </comment>
    <comment ref="A22" authorId="0" shapeId="0" xr:uid="{00000000-0006-0000-0600-000011000000}">
      <text>
        <r>
          <rPr>
            <sz val="10"/>
            <color indexed="81"/>
            <rFont val="Tahoma"/>
            <family val="2"/>
          </rPr>
          <t xml:space="preserve">s. 121.004(7)(c)1.b-The number of pupils present, age 5 on or before September 1, of the current school year, or admitted under s. 120.12(25) in a program that meets 4 full days each week for the entire school year.
</t>
        </r>
      </text>
    </comment>
    <comment ref="A24" authorId="0" shapeId="0" xr:uid="{00000000-0006-0000-0600-000012000000}">
      <text>
        <r>
          <rPr>
            <sz val="10"/>
            <color indexed="81"/>
            <rFont val="Tahoma"/>
            <family val="2"/>
          </rPr>
          <t xml:space="preserve">s. 121.004(7)(c)1.a-The number of pupils present, age 5 on or before September 1, of the current school year, or admitted under s. 120.12(25) in a program that meets at least 5 full days each week, for the entire school year.
</t>
        </r>
      </text>
    </comment>
    <comment ref="A26" authorId="0" shapeId="0" xr:uid="{00000000-0006-0000-0600-000013000000}">
      <text>
        <r>
          <rPr>
            <sz val="10"/>
            <color indexed="81"/>
            <rFont val="Tahoma"/>
            <family val="2"/>
          </rPr>
          <t xml:space="preserve">s. 121.004(7)(c)1.b - The number of pupils present, age 5 on or before September 1, of the current school year, or admitted under s. 120.12(25) in a program in which the structure of the full year program varies from the first semester to the second semester or that the structure of the weekly program varies from day to day.  Districts having blended kindergarten programs, as described in a letter by David Carlson dated October 12, 2001, will be asked a series of questions in the reporting model in order to accurately determine membership.
</t>
        </r>
      </text>
    </comment>
    <comment ref="A28" authorId="0" shapeId="0" xr:uid="{00000000-0006-0000-0600-000014000000}">
      <text>
        <r>
          <rPr>
            <sz val="10"/>
            <color indexed="81"/>
            <rFont val="Tahoma"/>
            <family val="2"/>
          </rPr>
          <t xml:space="preserve">s. 121.004(7)(a)-The number of pupils present, age 6 on or before September 1, of the current school year, or admitted under s. 120.12(25) in grades 1-12.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Lori K. Ames</author>
  </authors>
  <commentList>
    <comment ref="B11" authorId="0" shapeId="0" xr:uid="{00000000-0006-0000-0A00-000001000000}">
      <text>
        <r>
          <rPr>
            <sz val="10"/>
            <color indexed="81"/>
            <rFont val="Tahoma"/>
            <family val="2"/>
          </rPr>
          <t>s. 121.004(7)(d)--This is typically a 3 or 4 yr old special education program.  Count the number of special education pupils present, who are a minimum of age 3 on or prior to the pupil count date.  If the district does not offer a 4 yr old kindergarten program, then 4 yr old special education pupils must be counted here.</t>
        </r>
        <r>
          <rPr>
            <sz val="10"/>
            <color indexed="81"/>
            <rFont val="Tahoma"/>
            <family val="2"/>
          </rPr>
          <t xml:space="preserve">
Students who are </t>
        </r>
        <r>
          <rPr>
            <b/>
            <sz val="10"/>
            <color indexed="81"/>
            <rFont val="Tahoma"/>
            <family val="2"/>
          </rPr>
          <t>solely enrolled</t>
        </r>
        <r>
          <rPr>
            <sz val="10"/>
            <color indexed="81"/>
            <rFont val="Tahoma"/>
            <family val="2"/>
          </rPr>
          <t xml:space="preserve"> in the preschool- special education program should be reported in this line regardless of age.</t>
        </r>
      </text>
    </comment>
    <comment ref="B13" authorId="0" shapeId="0" xr:uid="{00000000-0006-0000-0A00-000002000000}">
      <text>
        <r>
          <rPr>
            <sz val="10"/>
            <color indexed="81"/>
            <rFont val="Tahoma"/>
            <family val="2"/>
          </rPr>
          <t xml:space="preserve">s. 121.004(7)(c)1.-The # of
pupils present, age 4 on or before September 1, of the current school, or admitted under s. 120.12(25) in a program that meets each week for the entire school year.  A 4 yr old kindergarten program shall have at least 437 hrs of direct pupil instruction, exclusive of Title 1 time.  The school may substitute 87.5 hrs of the scheduled 437 in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B15" authorId="0" shapeId="0" xr:uid="{00000000-0006-0000-0A00-000003000000}">
      <text>
        <r>
          <rPr>
            <sz val="10"/>
            <color indexed="81"/>
            <rFont val="Tahoma"/>
            <family val="2"/>
          </rPr>
          <t>s. 121.004(7)(c)2.(cm) The number of pupils present, age 4 on or before September 1, of the current school year, or admitted under s. 120.12(25) in a program that meets each week for the entire school year.  A 4 yr old kindergarten program shall have at least 437 hrs of direct instruction, plus at least 87.5 hrs of outreach activities for a minimum total of 524.5 hours, exclusive of Title 1 time.</t>
        </r>
        <r>
          <rPr>
            <sz val="10"/>
            <color indexed="81"/>
            <rFont val="Tahoma"/>
            <family val="2"/>
          </rPr>
          <t xml:space="preserve">
The school shall </t>
        </r>
        <r>
          <rPr>
            <b/>
            <sz val="10"/>
            <color indexed="81"/>
            <rFont val="Tahoma"/>
            <family val="2"/>
          </rPr>
          <t xml:space="preserve">NOT </t>
        </r>
        <r>
          <rPr>
            <sz val="10"/>
            <color indexed="81"/>
            <rFont val="Tahoma"/>
            <family val="2"/>
          </rPr>
          <t xml:space="preserve">substitute instructional time for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B17" authorId="0" shapeId="0" xr:uid="{00000000-0006-0000-0A00-000004000000}">
      <text>
        <r>
          <rPr>
            <sz val="10"/>
            <color indexed="81"/>
            <rFont val="Tahoma"/>
            <family val="2"/>
          </rPr>
          <t xml:space="preserve">s. 121.004(7)(c)1.-The number of pupils present, age 5 on or before September 1, of the current school year, or admitted under s. 120.12(25) in a program that schedules at least 437 hrs of direct pupil instruction in kindergarten.  A program of this type usually meets for half a day every day but other configurations can be utilized.
</t>
        </r>
      </text>
    </comment>
    <comment ref="B19" authorId="0" shapeId="0" xr:uid="{00000000-0006-0000-0A00-000005000000}">
      <text>
        <r>
          <rPr>
            <sz val="10"/>
            <color indexed="81"/>
            <rFont val="Tahoma"/>
            <family val="2"/>
          </rPr>
          <t xml:space="preserve">s. 121.004(7)(c)1.b-The number of pupils present, age 5 on or before September 1, of the current school year, or admitted under s. 120.12(25) in a program that meets 3 full days each week for the entire school year.  
</t>
        </r>
      </text>
    </comment>
    <comment ref="B21" authorId="0" shapeId="0" xr:uid="{00000000-0006-0000-0A00-000006000000}">
      <text>
        <r>
          <rPr>
            <sz val="10"/>
            <color indexed="81"/>
            <rFont val="Tahoma"/>
            <family val="2"/>
          </rPr>
          <t xml:space="preserve">s. 121.004(7)(c)1.b-The number of pupils present, age 5 on or before September 1, of the current school year, or admitted under s. 120.12(25) in a program that meets 4 full days each week for the entire school year.
</t>
        </r>
      </text>
    </comment>
    <comment ref="B23" authorId="0" shapeId="0" xr:uid="{00000000-0006-0000-0A00-000007000000}">
      <text>
        <r>
          <rPr>
            <sz val="10"/>
            <color indexed="81"/>
            <rFont val="Tahoma"/>
            <family val="2"/>
          </rPr>
          <t xml:space="preserve">s. 121.004(7)(c)1.a-The number of pupils present, age 5 on or before September 1, of the current school year, or admitted under s. 120.12(25) in a program that meets at least 5 full days each week, for the entire school year.
</t>
        </r>
      </text>
    </comment>
    <comment ref="B25" authorId="0" shapeId="0" xr:uid="{00000000-0006-0000-0A00-000008000000}">
      <text>
        <r>
          <rPr>
            <sz val="10"/>
            <color indexed="81"/>
            <rFont val="Tahoma"/>
            <family val="2"/>
          </rPr>
          <t xml:space="preserve">s. 121.004(7)(c)1.b - The number of pupils present, age 5 on or before September 1, of the current school year, or admitted under s. 120.12(25) in a program in which the structure of the full year program varies from the first semester to the second semester or that the structure of the weekly program varies from day to day.  Districts having blended kindergarten programs, as described in a letter by David Carlson dated October 12, 2001, will be asked a series of questions in the reporting model in order to accurately determine membership.
</t>
        </r>
      </text>
    </comment>
    <comment ref="B27" authorId="0" shapeId="0" xr:uid="{00000000-0006-0000-0A00-000009000000}">
      <text>
        <r>
          <rPr>
            <sz val="10"/>
            <color indexed="81"/>
            <rFont val="Tahoma"/>
            <family val="2"/>
          </rPr>
          <t xml:space="preserve">s. 121.004(7)(a)-The number of pupils present, age 6 on or before September 1, of the current school year, or admitted under s. 120.12(25) in grades 1-12.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Lori K. Ames</author>
  </authors>
  <commentList>
    <comment ref="A9" authorId="0" shapeId="0" xr:uid="{00000000-0006-0000-0B00-000001000000}">
      <text>
        <r>
          <rPr>
            <sz val="10"/>
            <color indexed="81"/>
            <rFont val="Tahoma"/>
            <family val="2"/>
          </rPr>
          <t>s. 121.004(7)(d)--This is typically a 3 or 4 yr old special education program.  Count the number of special education pupils present, who are a minimum of age 3 on or prior to the pupil count date.  If the district does not offer a 4 yr old kindergarten program, then 4 yr old special education pupils must be counted here.</t>
        </r>
        <r>
          <rPr>
            <sz val="10"/>
            <color indexed="81"/>
            <rFont val="Tahoma"/>
            <family val="2"/>
          </rPr>
          <t xml:space="preserve">
Students who are </t>
        </r>
        <r>
          <rPr>
            <b/>
            <sz val="10"/>
            <color indexed="81"/>
            <rFont val="Tahoma"/>
            <family val="2"/>
          </rPr>
          <t>solely enrolled</t>
        </r>
        <r>
          <rPr>
            <sz val="10"/>
            <color indexed="81"/>
            <rFont val="Tahoma"/>
            <family val="2"/>
          </rPr>
          <t xml:space="preserve"> in the preschool- special education program should be reported in this line regardless of age.</t>
        </r>
      </text>
    </comment>
    <comment ref="A11" authorId="0" shapeId="0" xr:uid="{00000000-0006-0000-0B00-000002000000}">
      <text>
        <r>
          <rPr>
            <sz val="10"/>
            <color indexed="81"/>
            <rFont val="Tahoma"/>
            <family val="2"/>
          </rPr>
          <t xml:space="preserve">s. 121.004(7)(c)1.-The # of
pupils present, age 4 on or before September 1, of the current school, or admitted under s. 120.12(25) in a program that meets each week for the entire school year.  A 4 yr old kindergarten program shall have at least 437 hrs of direct pupil instruction, exclusive of Title 1 time.  The school may substitute 87.5 hrs of the scheduled 437 in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A13" authorId="0" shapeId="0" xr:uid="{00000000-0006-0000-0B00-000003000000}">
      <text>
        <r>
          <rPr>
            <sz val="10"/>
            <color indexed="81"/>
            <rFont val="Tahoma"/>
            <family val="2"/>
          </rPr>
          <t>s. 121.004(7)(c)2.(cm) The number of pupils present, age 4 on or before September 1, of the current school year, or admitted under s. 120.12(25) in a program that meets each week for the entire school year.  A 4 yr old kindergarten program shall have at least 437 hrs of direct instruction, plus at least 87.5 hrs of outreach activities for a minimum total of 524.5 hours, exclusive of Title 1 time.</t>
        </r>
        <r>
          <rPr>
            <sz val="10"/>
            <color indexed="81"/>
            <rFont val="Tahoma"/>
            <family val="2"/>
          </rPr>
          <t xml:space="preserve">
The school shall </t>
        </r>
        <r>
          <rPr>
            <b/>
            <sz val="10"/>
            <color indexed="81"/>
            <rFont val="Tahoma"/>
            <family val="2"/>
          </rPr>
          <t xml:space="preserve">NOT </t>
        </r>
        <r>
          <rPr>
            <sz val="10"/>
            <color indexed="81"/>
            <rFont val="Tahoma"/>
            <family val="2"/>
          </rPr>
          <t xml:space="preserve">substitute instructional time for outreach activities.
Students who are </t>
        </r>
        <r>
          <rPr>
            <b/>
            <sz val="10"/>
            <color indexed="81"/>
            <rFont val="Tahoma"/>
            <family val="2"/>
          </rPr>
          <t>solely enrolled</t>
        </r>
        <r>
          <rPr>
            <sz val="10"/>
            <color indexed="81"/>
            <rFont val="Tahoma"/>
            <family val="2"/>
          </rPr>
          <t xml:space="preserve"> in the preschool-special education program should be reported in the preschool-special education line.</t>
        </r>
      </text>
    </comment>
    <comment ref="A15" authorId="0" shapeId="0" xr:uid="{00000000-0006-0000-0B00-000004000000}">
      <text>
        <r>
          <rPr>
            <sz val="10"/>
            <color indexed="81"/>
            <rFont val="Tahoma"/>
            <family val="2"/>
          </rPr>
          <t xml:space="preserve">s. 121.004(7)(c)1.-The number of pupils present, age 5 on or before September 1, of the current school year, or admitted under s. 120.12(25) in a program that schedules at least 437 hrs of direct pupil instruction in kindergarten.  A program of this type usually meets for half a day every day but other configurations can be utilized.
</t>
        </r>
      </text>
    </comment>
    <comment ref="A17" authorId="0" shapeId="0" xr:uid="{00000000-0006-0000-0B00-000005000000}">
      <text>
        <r>
          <rPr>
            <sz val="10"/>
            <color indexed="81"/>
            <rFont val="Tahoma"/>
            <family val="2"/>
          </rPr>
          <t xml:space="preserve">s. 121.004(7)(c)1.b-The number of pupils present, age 5 on or before September 1, of the current school year, or admitted under s. 120.12(25) in a program that meets 3 full days each week for the entire school year.  
</t>
        </r>
      </text>
    </comment>
    <comment ref="A19" authorId="0" shapeId="0" xr:uid="{00000000-0006-0000-0B00-000006000000}">
      <text>
        <r>
          <rPr>
            <sz val="10"/>
            <color indexed="81"/>
            <rFont val="Tahoma"/>
            <family val="2"/>
          </rPr>
          <t xml:space="preserve">s. 121.004(7)(c)1.b-The number of pupils present, age 5 on or before September 1, of the current school year, or admitted under s. 120.12(25) in a program that meets 4 full days each week for the entire school year.
</t>
        </r>
      </text>
    </comment>
    <comment ref="A21" authorId="0" shapeId="0" xr:uid="{00000000-0006-0000-0B00-000007000000}">
      <text>
        <r>
          <rPr>
            <sz val="10"/>
            <color indexed="81"/>
            <rFont val="Tahoma"/>
            <family val="2"/>
          </rPr>
          <t xml:space="preserve">s. 121.004(7)(c)1.a-The number of pupils present, age 5 on or before September 1, of the current school year, or admitted under s. 120.12(25) in a program that meets at least 5 full days each week, for the entire school year.
</t>
        </r>
      </text>
    </comment>
    <comment ref="A23" authorId="0" shapeId="0" xr:uid="{00000000-0006-0000-0B00-000008000000}">
      <text>
        <r>
          <rPr>
            <sz val="10"/>
            <color indexed="81"/>
            <rFont val="Tahoma"/>
            <family val="2"/>
          </rPr>
          <t xml:space="preserve">s. 121.004(7)(c)1.b - The number of pupils present, age 5 on or before September 1, of the current school year, or admitted under s. 120.12(25) in a program in which the structure of the full year program varies from the first semester to the second semester or that the structure of the weekly program varies from day to day.  Districts having blended kindergarten programs, as described in a letter by David Carlson dated October 12, 2001, will be asked a series of questions in the reporting model in order to accurately determine membership.
</t>
        </r>
      </text>
    </comment>
    <comment ref="A25" authorId="0" shapeId="0" xr:uid="{00000000-0006-0000-0B00-000009000000}">
      <text>
        <r>
          <rPr>
            <sz val="10"/>
            <color indexed="81"/>
            <rFont val="Tahoma"/>
            <family val="2"/>
          </rPr>
          <t xml:space="preserve">s. 121.004(7)(a)-The number of pupils present, age 6 on or before September 1, of the current school year, or admitted under s. 120.12(25) in grades 1-12.
</t>
        </r>
      </text>
    </comment>
  </commentList>
</comments>
</file>

<file path=xl/sharedStrings.xml><?xml version="1.0" encoding="utf-8"?>
<sst xmlns="http://schemas.openxmlformats.org/spreadsheetml/2006/main" count="515" uniqueCount="246">
  <si>
    <t xml:space="preserve">For assistance in determining which age level or program to count students, please click on the following link.                       </t>
  </si>
  <si>
    <t>1.  How many hours of total instruction  are scheduled for each student in the blended kindergarten program?</t>
  </si>
  <si>
    <t>Non-Resident</t>
  </si>
  <si>
    <t>Please record additional information regarding the 4 year old students identified on the various worksheet tabs.</t>
  </si>
  <si>
    <t>Reported</t>
  </si>
  <si>
    <t>Tuition Waiver</t>
  </si>
  <si>
    <t>Present on Count Date</t>
  </si>
  <si>
    <t>TOTAL</t>
  </si>
  <si>
    <t>INTRADISTRICT INTEGRATION TRANSFER PROGRAM:</t>
  </si>
  <si>
    <t>Please note that each semester must have enough hours of instruction to meet a .5 FTE.</t>
  </si>
  <si>
    <t>Preschool-Special Education-Resident</t>
  </si>
  <si>
    <t>4 Year Old Kindergarten (437 hrs)-Resident</t>
  </si>
  <si>
    <t>4 Year Old Kindergarten (524.5 hrs)-Resident</t>
  </si>
  <si>
    <t>5 Year Old Kindergarten 1/2 day-Resident</t>
  </si>
  <si>
    <t>5 Year Old Kindergarten 3 full days-Resident</t>
  </si>
  <si>
    <t>5 Year Old Kindergarten 4 full days-Resident</t>
  </si>
  <si>
    <t>5 Year Old Kindergarten 5 full days-Resident</t>
  </si>
  <si>
    <t>Grades 1-12-Resident</t>
  </si>
  <si>
    <t>Total:</t>
  </si>
  <si>
    <t>ENTER SHADED AREAS ONLY</t>
  </si>
  <si>
    <t>+</t>
  </si>
  <si>
    <t>=</t>
  </si>
  <si>
    <t>Present on</t>
  </si>
  <si>
    <t>Count Date</t>
  </si>
  <si>
    <t>Absent on</t>
  </si>
  <si>
    <t>Total</t>
  </si>
  <si>
    <t>Open</t>
  </si>
  <si>
    <t>Enrollment</t>
  </si>
  <si>
    <t>CESA</t>
  </si>
  <si>
    <t>Program</t>
  </si>
  <si>
    <t>Tuition</t>
  </si>
  <si>
    <t>CCDEB</t>
  </si>
  <si>
    <t>Grand</t>
  </si>
  <si>
    <t>Preschool-Special Education</t>
  </si>
  <si>
    <t>4 Year Old Kindergarten (437 hrs)</t>
  </si>
  <si>
    <t>4 Year Old Kindergarten (524.5 hrs)</t>
  </si>
  <si>
    <t>5 Year Old Kindergarten 1/2 day</t>
  </si>
  <si>
    <t>5 Year Old Kindergarten 3 full days</t>
  </si>
  <si>
    <t>5 Year Old Kindergarten 4 full days</t>
  </si>
  <si>
    <t>5 Year Old Kindergarten 5 full days</t>
  </si>
  <si>
    <t>Grades 1-12</t>
  </si>
  <si>
    <t>Count</t>
  </si>
  <si>
    <t>Additions</t>
  </si>
  <si>
    <t>Reductions</t>
  </si>
  <si>
    <t>Adjusted</t>
  </si>
  <si>
    <t>RESIDENT ADDITIONS:</t>
  </si>
  <si>
    <t>RESIDENT REDUCTIONS:</t>
  </si>
  <si>
    <t>NON-RESIDENT REDUCTIONS:</t>
  </si>
  <si>
    <t>Non-Res</t>
  </si>
  <si>
    <t>Resident</t>
  </si>
  <si>
    <t>4 Year Old Kindergarten (437 hrs plus 87.5 hrs outreach)</t>
  </si>
  <si>
    <t>&lt; Full Time</t>
  </si>
  <si>
    <t xml:space="preserve">5 Year Old Blended Kindergarten </t>
  </si>
  <si>
    <t>Other:</t>
  </si>
  <si>
    <t>Special Education for Birth Through Age 2</t>
  </si>
  <si>
    <t>Title One Funded Preschool</t>
  </si>
  <si>
    <t>School-Operated Head Start</t>
  </si>
  <si>
    <t>Sub-Total</t>
  </si>
  <si>
    <t>GRAND TOTAL</t>
  </si>
  <si>
    <t>HEAD COUNT AS OF THE COUNT DATE</t>
  </si>
  <si>
    <t>ADJUSTED COUNT AS OF THE COUNT DATE</t>
  </si>
  <si>
    <t>Head</t>
  </si>
  <si>
    <t>Head Count</t>
  </si>
  <si>
    <t>Outside Age</t>
  </si>
  <si>
    <t>9 Week</t>
  </si>
  <si>
    <t>Waiver</t>
  </si>
  <si>
    <t>PI 1563 PUPIL COUNT WORKSHEET</t>
  </si>
  <si>
    <t>PI 1563 PUPIL COUNT WORKSHEET RECONCILIATION</t>
  </si>
  <si>
    <t>Youth</t>
  </si>
  <si>
    <t>Options</t>
  </si>
  <si>
    <t>Apprentice</t>
  </si>
  <si>
    <t>Partnership</t>
  </si>
  <si>
    <t>School</t>
  </si>
  <si>
    <t>s. 118.15</t>
  </si>
  <si>
    <t>Contracts</t>
  </si>
  <si>
    <t>Residential</t>
  </si>
  <si>
    <t>Treatment</t>
  </si>
  <si>
    <t>Eligibility</t>
  </si>
  <si>
    <t>Integration Transfer</t>
  </si>
  <si>
    <t>(Chapt 220)</t>
  </si>
  <si>
    <t>BLENDED KINDERGARTEN</t>
  </si>
  <si>
    <t>FTE Factor</t>
  </si>
  <si>
    <t>Other</t>
  </si>
  <si>
    <t>9th</t>
  </si>
  <si>
    <t>11th</t>
  </si>
  <si>
    <t>12th</t>
  </si>
  <si>
    <t>10th</t>
  </si>
  <si>
    <t>(Additional Yr)</t>
  </si>
  <si>
    <t>Absent (Before &amp; After)</t>
  </si>
  <si>
    <t>Subtotal:</t>
  </si>
  <si>
    <t>Non-Res Open Enrollment</t>
  </si>
  <si>
    <t>Non-Res 66.0301</t>
  </si>
  <si>
    <t>Non-Res CESA Programs</t>
  </si>
  <si>
    <t>Non-Res Tuition</t>
  </si>
  <si>
    <t>Non-Res 9 Week Waiver</t>
  </si>
  <si>
    <t>Non-Res Outside Age Eligibility</t>
  </si>
  <si>
    <t>Non-Res CCDEB</t>
  </si>
  <si>
    <t>4 Year Old</t>
  </si>
  <si>
    <t>Not 4 Years</t>
  </si>
  <si>
    <t>Resident Outside Age Eligibility</t>
  </si>
  <si>
    <t>Resident Open Enrollment</t>
  </si>
  <si>
    <t>Resident Tuition Waiver (Additional Yr)</t>
  </si>
  <si>
    <t>Non-Res Tuition Waiver (Additional Yr)</t>
  </si>
  <si>
    <t>Resident 66.0301</t>
  </si>
  <si>
    <t>Resident CESA Programs</t>
  </si>
  <si>
    <t>Resident Tuition</t>
  </si>
  <si>
    <t>Resident Partnership Schools</t>
  </si>
  <si>
    <t>Resident Residential Treatment</t>
  </si>
  <si>
    <t>Adjusted Head Count Total:</t>
  </si>
  <si>
    <t>Category</t>
  </si>
  <si>
    <t>Non-Res 9-Week Waiver</t>
  </si>
  <si>
    <t>Non-Resident Chapter 220</t>
  </si>
  <si>
    <t>Non-Resident CCDEB</t>
  </si>
  <si>
    <t>After Non-Resident Reductions:</t>
  </si>
  <si>
    <t>Resident Part-Time</t>
  </si>
  <si>
    <t>After Resident Reductions:</t>
  </si>
  <si>
    <t>Resident Chapter 220</t>
  </si>
  <si>
    <t>Summary of Preschool - Special Education</t>
  </si>
  <si>
    <t>PREPARATION WORKBOOK</t>
  </si>
  <si>
    <t>PI 1563 PUPIL COUNT REPORT</t>
  </si>
  <si>
    <t>Do not identify students actively participating in the Youth Challenge Academy Program on this page.</t>
  </si>
  <si>
    <t>(Milw Only)</t>
  </si>
  <si>
    <t>Summary of 4 Year Old Kindergarten ( 437 Hours )</t>
  </si>
  <si>
    <t>Summary of 4 Year Old Kindergarten ( 524.5 Hours )</t>
  </si>
  <si>
    <t>Receiving Special</t>
  </si>
  <si>
    <t>No Special</t>
  </si>
  <si>
    <t>Ed-Resident</t>
  </si>
  <si>
    <t>Ed-Non Resident</t>
  </si>
  <si>
    <t>No Special Ed</t>
  </si>
  <si>
    <t xml:space="preserve"> The "Adjusted Head Count" numbers will be converted to full-time equivalency and used, in conjunction with other membership numbers, to calculate the district's FTE for revenue limit and equalization aid purposes.</t>
  </si>
  <si>
    <t>Present Before &amp; After</t>
  </si>
  <si>
    <t>Incarcerated/</t>
  </si>
  <si>
    <t>Children's</t>
  </si>
  <si>
    <t>Hospital</t>
  </si>
  <si>
    <t>http://legis.wisconsin.gov/rsb/stats.html</t>
  </si>
  <si>
    <t>Guidelines for Counting</t>
  </si>
  <si>
    <t>For assistance in completing this worksheet, please contact one of the School Financial Service Staff:</t>
  </si>
  <si>
    <t>Home-School and Private-School Pupils Enrolled Part Time</t>
  </si>
  <si>
    <t>4k</t>
  </si>
  <si>
    <t>5k</t>
  </si>
  <si>
    <t>1st</t>
  </si>
  <si>
    <t>2nd</t>
  </si>
  <si>
    <t>3rd</t>
  </si>
  <si>
    <t>4th</t>
  </si>
  <si>
    <t>5th</t>
  </si>
  <si>
    <t>6th</t>
  </si>
  <si>
    <t>7th</t>
  </si>
  <si>
    <t>8th</t>
  </si>
  <si>
    <t>Statutory Minimum Hours of Instruction:</t>
  </si>
  <si>
    <t>4k/5k:</t>
  </si>
  <si>
    <t>Grades 1-6:</t>
  </si>
  <si>
    <t>Grades 7-12:</t>
  </si>
  <si>
    <t>Rounded FTE</t>
  </si>
  <si>
    <t>In order to accurately calculate FTE for Equalization Aid purposes, the school financial services department needs additional information regarding part-time attendance by RESIDENTS of the district.</t>
  </si>
  <si>
    <t>To accurately calculate FTE for both Revenue Limit and Equalization Aid purposes, the school financial services department needs additional information regarding the blended kindergarten program in your district.</t>
  </si>
  <si>
    <t>Grade</t>
  </si>
  <si>
    <t>Number of Pupils Taking 1 Course</t>
  </si>
  <si>
    <t>Number of Pupils Taking 2 Courses</t>
  </si>
  <si>
    <t>Number of Pupils</t>
  </si>
  <si>
    <t>*This is the FTE that will be added as "Resident, Part-Time FTE" for General Aid Purposes.</t>
  </si>
  <si>
    <t>*This is the FTE that will be added as "Non-Resident, Part-Time FTE" for General Aid Purposes.</t>
  </si>
  <si>
    <t>PT Membership*</t>
  </si>
  <si>
    <t>DO NOT ENTER DATA INTO GREEN SHADED CELLS; THESE ARE AUTO-CALCULATED VALUES</t>
  </si>
  <si>
    <t>Total number of non-resident home-school pupils attending 1 course:</t>
  </si>
  <si>
    <t>Total number of non-resident home-school pupils attending 2 courses:</t>
  </si>
  <si>
    <t>Subtotal FTE</t>
  </si>
  <si>
    <t>Counting Resident Part-Time Pupils for General Aid Membership
(PI-1563 Report/Pupil Count Wizard)</t>
  </si>
  <si>
    <t>The headcount recognizes all students who are provided services in your buildings or programs and includes homebound students, jointly enrolled CCDEB students, state tuition claim students, incarcerated students located in a jail within your district, part-time open enrollment students, homeless students under the McKinney-Vento Act, Course Options, and foreign exchange students by definition.</t>
  </si>
  <si>
    <r>
      <t>Head Count</t>
    </r>
    <r>
      <rPr>
        <sz val="11"/>
        <rFont val="Arial"/>
        <family val="2"/>
      </rPr>
      <t xml:space="preserve"> - Perform a physical headcount as of the count date.  This initial count identifies all students physically receiving instruction in your buildings or programs.  Resident students attending other school districts or programs will be accounted for on a later tab.  *</t>
    </r>
    <r>
      <rPr>
        <b/>
        <sz val="11"/>
        <rFont val="Arial"/>
        <family val="2"/>
      </rPr>
      <t xml:space="preserve">Please </t>
    </r>
    <r>
      <rPr>
        <sz val="11"/>
        <rFont val="Arial"/>
        <family val="2"/>
      </rPr>
      <t>see the note below regarding counting home-school and private-school pupils enrolled part time at a public school in the district.</t>
    </r>
  </si>
  <si>
    <r>
      <t>Non-Resident Reductions</t>
    </r>
    <r>
      <rPr>
        <sz val="11"/>
        <rFont val="Arial"/>
        <family val="2"/>
      </rPr>
      <t xml:space="preserve"> - Record the number of non-resident students who are receiving services in your district, but are not counted for state aid and revenue limit purposes.  The non-resident students entered on this tab will reduce the numbers entered on the initial head count.</t>
    </r>
  </si>
  <si>
    <r>
      <t>Resident Additions</t>
    </r>
    <r>
      <rPr>
        <sz val="11"/>
        <rFont val="Arial"/>
        <family val="2"/>
      </rPr>
      <t xml:space="preserve"> - Record the number of resident students who are receiving educational services from other districts or programs.  The resident students entered on this tab will be added to the number reported in the initial head count.</t>
    </r>
  </si>
  <si>
    <r>
      <t>4 Year Old Information</t>
    </r>
    <r>
      <rPr>
        <sz val="11"/>
        <rFont val="Arial"/>
        <family val="2"/>
      </rPr>
      <t xml:space="preserve"> - Record additional information regarding the 4 year old students identified on the various worksheet tabs.</t>
    </r>
  </si>
  <si>
    <r>
      <t>Other Adjustments</t>
    </r>
    <r>
      <rPr>
        <sz val="11"/>
        <rFont val="Arial"/>
        <family val="2"/>
      </rPr>
      <t xml:space="preserve"> - If applicable, record additional information regarding the district's blended kindergarten program and part-time attendance programs.</t>
    </r>
  </si>
  <si>
    <r>
      <t>Intradistrict Integration Transfer Program</t>
    </r>
    <r>
      <rPr>
        <sz val="11"/>
        <rFont val="Arial"/>
        <family val="2"/>
      </rPr>
      <t xml:space="preserve"> - If applicable, record the number of students participating in the intradistrict integration transfer program.</t>
    </r>
  </si>
  <si>
    <r>
      <t>Adjusted Head Count</t>
    </r>
    <r>
      <rPr>
        <sz val="11"/>
        <rFont val="Arial"/>
        <family val="2"/>
      </rPr>
      <t xml:space="preserve"> - The adjusted head count numbers will be converted to full-time equivalency and used, in conjunction with other membership numbers, to calculate the district's FTE for revenue limit and equalization aid purposes.</t>
    </r>
  </si>
  <si>
    <r>
      <t xml:space="preserve">Under 2013 Wisconsin Act 20 (2013-15 State Budget), </t>
    </r>
    <r>
      <rPr>
        <u/>
        <sz val="11"/>
        <rFont val="Arial"/>
        <family val="2"/>
      </rPr>
      <t xml:space="preserve">home-schooled pupils may take up to 2 courses per semester at a public school in their resident or non-resident district, in any grade </t>
    </r>
    <r>
      <rPr>
        <sz val="11"/>
        <rFont val="Arial"/>
        <family val="2"/>
      </rPr>
      <t>(formerly just high school grades in the resident district.)  Pupils will be counted differently depending on whether or not they are a resident of the reporting district.</t>
    </r>
  </si>
  <si>
    <r>
      <t xml:space="preserve">Act 20 did NOT change the law with respect to pupils enrolled in “private” schools (includes non-parochial-, parochial- and tribal-schools). These pupils may take up to 2 course, just in the high school grades (9-12), at a public school in their </t>
    </r>
    <r>
      <rPr>
        <u/>
        <sz val="11"/>
        <rFont val="Arial"/>
        <family val="2"/>
      </rPr>
      <t>resident</t>
    </r>
    <r>
      <rPr>
        <sz val="11"/>
        <rFont val="Arial"/>
        <family val="2"/>
      </rPr>
      <t xml:space="preserve"> district only.</t>
    </r>
  </si>
  <si>
    <r>
      <t xml:space="preserve">For </t>
    </r>
    <r>
      <rPr>
        <u/>
        <sz val="11"/>
        <rFont val="Arial"/>
        <family val="2"/>
      </rPr>
      <t>resident</t>
    </r>
    <r>
      <rPr>
        <sz val="11"/>
        <rFont val="Arial"/>
        <family val="2"/>
      </rPr>
      <t xml:space="preserve"> home-school and private-school pupils attending part-time, counting will be as it was prior to the passage of Act 20: districts will report the number part-time pupils by grade level, the number of hours attended by resident part-time pupils at each grade level and the number of hours that constitutes “full-time attendance” (K-12 for resident home-school pupils, 9-12 for resident private school pupils).  </t>
    </r>
  </si>
  <si>
    <r>
      <t xml:space="preserve">The wizard will then calculate the resident, part-time FTE based on hours of attendance and full-time hours. </t>
    </r>
    <r>
      <rPr>
        <b/>
        <u/>
        <sz val="11"/>
        <rFont val="Arial"/>
        <family val="2"/>
      </rPr>
      <t>This resident, part-time FTE count is added to membership for General Aid purposes (not Revenue Limit purposes).</t>
    </r>
  </si>
  <si>
    <r>
      <t xml:space="preserve">Those counts will then be converted to FTE in the amount of 0.25 FTE per course, up to 0.50 FTE per pupil (per semester). </t>
    </r>
    <r>
      <rPr>
        <b/>
        <u/>
        <sz val="11"/>
        <rFont val="Arial"/>
        <family val="2"/>
      </rPr>
      <t>This non-resident, part-time FTE count is added to membership for General Aid purposes (not Revenue Limit purposes).</t>
    </r>
  </si>
  <si>
    <t xml:space="preserve">roger.kordus@dpi.wi.gov </t>
  </si>
  <si>
    <r>
      <t xml:space="preserve">1.  </t>
    </r>
    <r>
      <rPr>
        <u/>
        <sz val="11"/>
        <rFont val="Arial"/>
        <family val="2"/>
      </rPr>
      <t>How many pupils that meet the above criteria does your district have in the following grades</t>
    </r>
    <r>
      <rPr>
        <sz val="11"/>
        <rFont val="Arial"/>
        <family val="2"/>
      </rPr>
      <t>?</t>
    </r>
  </si>
  <si>
    <r>
      <rPr>
        <b/>
        <sz val="11"/>
        <color indexed="12"/>
        <rFont val="Arial"/>
        <family val="2"/>
      </rPr>
      <t>FTE for Equalization Aid Purposes</t>
    </r>
    <r>
      <rPr>
        <b/>
        <sz val="11"/>
        <rFont val="Arial"/>
        <family val="2"/>
      </rPr>
      <t>:</t>
    </r>
  </si>
  <si>
    <r>
      <t xml:space="preserve">Increase the head count by identifying resident students who are receiving educational services from other districts or programs and for which your district is paying the cost of </t>
    </r>
    <r>
      <rPr>
        <b/>
        <sz val="11"/>
        <rFont val="Arial"/>
        <family val="2"/>
      </rPr>
      <t>full-time</t>
    </r>
    <r>
      <rPr>
        <sz val="11"/>
        <rFont val="Arial"/>
        <family val="2"/>
      </rPr>
      <t xml:space="preserve"> tuition.  Resident students entered on this tab will increase the numbers entered on the initial head count.  Record students in one category only.  </t>
    </r>
    <r>
      <rPr>
        <b/>
        <sz val="11"/>
        <rFont val="Arial"/>
        <family val="2"/>
      </rPr>
      <t xml:space="preserve">Please do not record Youth Challenge students as a resident addition.  </t>
    </r>
  </si>
  <si>
    <r>
      <rPr>
        <b/>
        <sz val="11"/>
        <rFont val="Arial"/>
        <family val="2"/>
      </rPr>
      <t>ss. 118.53</t>
    </r>
    <r>
      <rPr>
        <sz val="11"/>
        <rFont val="Arial"/>
        <family val="2"/>
      </rPr>
      <t xml:space="preserve"> allows </t>
    </r>
    <r>
      <rPr>
        <u/>
        <sz val="11"/>
        <rFont val="Arial"/>
        <family val="2"/>
      </rPr>
      <t>non-resident</t>
    </r>
    <r>
      <rPr>
        <sz val="11"/>
        <rFont val="Arial"/>
        <family val="2"/>
      </rPr>
      <t xml:space="preserve"> pupils enrolled in a home-based private educational program (home-schooled) who meet the standards for admission to take up to 2 courses in any grade, in a public school in the district, during each school semester, provided the school has space.</t>
    </r>
  </si>
  <si>
    <r>
      <t xml:space="preserve">1.  </t>
    </r>
    <r>
      <rPr>
        <u/>
        <sz val="11"/>
        <rFont val="Arial"/>
        <family val="2"/>
      </rPr>
      <t>How many pupils, that meet the above criteria, does your district have in the following grades, who are attending 1 course or 2 courses</t>
    </r>
    <r>
      <rPr>
        <sz val="11"/>
        <rFont val="Arial"/>
        <family val="2"/>
      </rPr>
      <t>?</t>
    </r>
  </si>
  <si>
    <r>
      <t xml:space="preserve">Record </t>
    </r>
    <r>
      <rPr>
        <b/>
        <sz val="11"/>
        <color indexed="10"/>
        <rFont val="Arial"/>
        <family val="2"/>
      </rPr>
      <t>1st semester numbers</t>
    </r>
    <r>
      <rPr>
        <b/>
        <sz val="11"/>
        <rFont val="Arial"/>
        <family val="2"/>
      </rPr>
      <t xml:space="preserve"> in the </t>
    </r>
    <r>
      <rPr>
        <b/>
        <sz val="11"/>
        <color indexed="10"/>
        <rFont val="Arial"/>
        <family val="2"/>
      </rPr>
      <t>September count</t>
    </r>
    <r>
      <rPr>
        <b/>
        <sz val="11"/>
        <rFont val="Arial"/>
        <family val="2"/>
      </rPr>
      <t>.</t>
    </r>
  </si>
  <si>
    <r>
      <t xml:space="preserve">Record </t>
    </r>
    <r>
      <rPr>
        <b/>
        <sz val="11"/>
        <color indexed="10"/>
        <rFont val="Arial"/>
        <family val="2"/>
      </rPr>
      <t>2nd semester numbers</t>
    </r>
    <r>
      <rPr>
        <b/>
        <sz val="11"/>
        <rFont val="Arial"/>
        <family val="2"/>
      </rPr>
      <t xml:space="preserve"> in the </t>
    </r>
    <r>
      <rPr>
        <b/>
        <sz val="11"/>
        <color indexed="10"/>
        <rFont val="Arial"/>
        <family val="2"/>
      </rPr>
      <t>January count.</t>
    </r>
  </si>
  <si>
    <r>
      <t xml:space="preserve">2.  How many hours of total instruction are scheduled for each student in the 1st grade?  </t>
    </r>
    <r>
      <rPr>
        <sz val="11"/>
        <color indexed="12"/>
        <rFont val="Arial"/>
        <family val="2"/>
      </rPr>
      <t>(Note:  1st grade students require a minimum of 1,050 hours of instruction.)</t>
    </r>
  </si>
  <si>
    <r>
      <t xml:space="preserve">Please identify those students in the district who are participating in the </t>
    </r>
    <r>
      <rPr>
        <sz val="11"/>
        <color indexed="12"/>
        <rFont val="Arial"/>
        <family val="2"/>
      </rPr>
      <t>intradistrict</t>
    </r>
    <r>
      <rPr>
        <sz val="11"/>
        <rFont val="Arial"/>
        <family val="2"/>
      </rPr>
      <t xml:space="preserve"> integration transfer program.  Only the districts of </t>
    </r>
    <r>
      <rPr>
        <sz val="11"/>
        <color indexed="12"/>
        <rFont val="Arial"/>
        <family val="2"/>
      </rPr>
      <t>Beloit, Madison, Milwaukee, Racine, and Wausau should complete this table.</t>
    </r>
  </si>
  <si>
    <t>Roger Kordus, Consultant</t>
  </si>
  <si>
    <t>3 Year-Old Programs</t>
  </si>
  <si>
    <t>The number of 9th Graders included in Grades 1-12:</t>
  </si>
  <si>
    <t>1.  How many pupils that meet the above criteria does your district have in the following grades?</t>
  </si>
  <si>
    <t>FTE for Equalization Aid Purposes:</t>
  </si>
  <si>
    <t>PI 1563 PUPIL COUNT WORKSHEET - Resident Reduction Part-Time Private School</t>
  </si>
  <si>
    <r>
      <t xml:space="preserve">Record </t>
    </r>
    <r>
      <rPr>
        <b/>
        <sz val="11"/>
        <color indexed="10"/>
        <rFont val="Arial"/>
        <family val="2"/>
      </rPr>
      <t>1st semester numbers</t>
    </r>
    <r>
      <rPr>
        <b/>
        <sz val="11"/>
        <color indexed="62"/>
        <rFont val="Arial"/>
        <family val="2"/>
      </rPr>
      <t xml:space="preserve"> in the </t>
    </r>
    <r>
      <rPr>
        <b/>
        <sz val="11"/>
        <color indexed="10"/>
        <rFont val="Arial"/>
        <family val="2"/>
      </rPr>
      <t>September count.</t>
    </r>
  </si>
  <si>
    <r>
      <t xml:space="preserve">Record </t>
    </r>
    <r>
      <rPr>
        <b/>
        <sz val="11"/>
        <color indexed="10"/>
        <rFont val="Arial"/>
        <family val="2"/>
      </rPr>
      <t>2nd semester numbers</t>
    </r>
    <r>
      <rPr>
        <b/>
        <sz val="11"/>
        <color indexed="62"/>
        <rFont val="Arial"/>
        <family val="2"/>
      </rPr>
      <t xml:space="preserve"> in the </t>
    </r>
    <r>
      <rPr>
        <b/>
        <sz val="11"/>
        <color indexed="10"/>
        <rFont val="Arial"/>
        <family val="2"/>
      </rPr>
      <t>January count</t>
    </r>
    <r>
      <rPr>
        <b/>
        <sz val="11"/>
        <color indexed="62"/>
        <rFont val="Arial"/>
        <family val="2"/>
      </rPr>
      <t>.</t>
    </r>
  </si>
  <si>
    <r>
      <rPr>
        <b/>
        <sz val="11"/>
        <rFont val="Arial"/>
        <family val="2"/>
      </rPr>
      <t>NOTE</t>
    </r>
    <r>
      <rPr>
        <sz val="11"/>
        <rFont val="Arial"/>
        <family val="2"/>
      </rPr>
      <t xml:space="preserve"> that if these resident pupils are included in Step 1 (Headcount) of the Pupil Count Wizard, the district will be instructed to identify the pupils under Step 3 (Resident Reductions), which will have the effect of pulling these part-time pupils out of the Headcount. </t>
    </r>
  </si>
  <si>
    <t>PART-TIME PRIVATE SCHOOL ATTENDANCE BY RESIDENTS OF THE DISTRICT</t>
  </si>
  <si>
    <t>PART-TIME HOME SCHOOLED ATTENDANCE BY RESIDENTS OF THE DISTRICT</t>
  </si>
  <si>
    <r>
      <rPr>
        <b/>
        <sz val="9"/>
        <color indexed="10"/>
        <rFont val="Arial"/>
        <family val="2"/>
      </rPr>
      <t>September Count Only</t>
    </r>
    <r>
      <rPr>
        <b/>
        <sz val="9"/>
        <rFont val="Arial"/>
        <family val="2"/>
      </rPr>
      <t xml:space="preserve"> (For Personal Electronic Computing Devices Grant eligibility) </t>
    </r>
  </si>
  <si>
    <t>On the September pupil count - How many Non-Resident 9th Graders are included anywhere in the data values entered in the chart above?</t>
  </si>
  <si>
    <t>On the September Count - How many Non-Resident 9th Graders are included anywhere in the data values entered in the chart above?</t>
  </si>
  <si>
    <t>Counting Non-Resident home-schooled Part-Time Pupils for General Aid Membership (PI-1563 Report/Pupil Count Wizard)</t>
  </si>
  <si>
    <t>PART-TIME ATTENDANCE BY HOME-SCHOOLED NON-RESIDENTS OF THE DISTRICT</t>
  </si>
  <si>
    <t xml:space="preserve">Provide information on those pupils who are NOT residents of your district and who are enrolled in a home-based private educational program (home-schooled), attending courses in a public school in your district under s.118.53.  These pupils are eligible for state aid up to a maximum of two courses per pupil per semester.
</t>
  </si>
  <si>
    <r>
      <t xml:space="preserve">Record </t>
    </r>
    <r>
      <rPr>
        <b/>
        <sz val="12"/>
        <color indexed="10"/>
        <rFont val="Arial"/>
        <family val="2"/>
      </rPr>
      <t>1st semester numbers</t>
    </r>
    <r>
      <rPr>
        <b/>
        <sz val="12"/>
        <rFont val="Arial"/>
        <family val="2"/>
      </rPr>
      <t xml:space="preserve"> in the </t>
    </r>
    <r>
      <rPr>
        <b/>
        <sz val="12"/>
        <color indexed="10"/>
        <rFont val="Arial"/>
        <family val="2"/>
      </rPr>
      <t>September count</t>
    </r>
    <r>
      <rPr>
        <b/>
        <sz val="12"/>
        <rFont val="Arial"/>
        <family val="2"/>
      </rPr>
      <t>.</t>
    </r>
  </si>
  <si>
    <r>
      <t xml:space="preserve">Record </t>
    </r>
    <r>
      <rPr>
        <b/>
        <sz val="12"/>
        <color indexed="10"/>
        <rFont val="Arial"/>
        <family val="2"/>
      </rPr>
      <t>2nd semester numbers</t>
    </r>
    <r>
      <rPr>
        <b/>
        <sz val="12"/>
        <rFont val="Arial"/>
        <family val="2"/>
      </rPr>
      <t xml:space="preserve"> in the </t>
    </r>
    <r>
      <rPr>
        <b/>
        <sz val="12"/>
        <color indexed="10"/>
        <rFont val="Arial"/>
        <family val="2"/>
      </rPr>
      <t>January count.</t>
    </r>
  </si>
  <si>
    <t>In order to accurately calculate FTE for Equalization Aid purposes, the school financial services department needs additional information regarding part-time attendance by HOME-SCHOOLED NON-RESDENTS OF THE DISTRICT.</t>
  </si>
  <si>
    <r>
      <t xml:space="preserve">Do not identify students actively participating in Open Enrolled out on a full-time basis (FTOE) and returns to take 1 or 2 courses under Wis. Stat. </t>
    </r>
    <r>
      <rPr>
        <b/>
        <sz val="11"/>
        <rFont val="Calibri"/>
        <family val="2"/>
      </rPr>
      <t>§</t>
    </r>
    <r>
      <rPr>
        <b/>
        <sz val="11"/>
        <rFont val="Arial"/>
        <family val="2"/>
      </rPr>
      <t xml:space="preserve">. 118.52 </t>
    </r>
    <r>
      <rPr>
        <b/>
        <i/>
        <sz val="11"/>
        <rFont val="Arial"/>
        <family val="2"/>
      </rPr>
      <t>Part-time Open Enrollment</t>
    </r>
    <r>
      <rPr>
        <b/>
        <sz val="11"/>
        <rFont val="Arial"/>
        <family val="2"/>
      </rPr>
      <t xml:space="preserve"> (PTOE) on this page. That student can only be counted under the "Resident Additions" page.</t>
    </r>
  </si>
  <si>
    <r>
      <t xml:space="preserve">This spreadsheet gathers information on those students who meet the following criteria ONLY:
1) pupil is enrolled in a private school in the district, is a resident of the distract and attends high school (grades 9-12 only) in a public school in the district under Wis. Stat. </t>
    </r>
    <r>
      <rPr>
        <b/>
        <sz val="11"/>
        <color indexed="62"/>
        <rFont val="Calibri"/>
        <family val="2"/>
      </rPr>
      <t>§</t>
    </r>
    <r>
      <rPr>
        <b/>
        <sz val="11"/>
        <color indexed="62"/>
        <rFont val="Arial"/>
        <family val="2"/>
      </rPr>
      <t xml:space="preserve"> 118.145(4) (is eligible for state aid up to a maximum of two courses per pupil per semester).</t>
    </r>
  </si>
  <si>
    <r>
      <t xml:space="preserve">Wis. Stat. </t>
    </r>
    <r>
      <rPr>
        <b/>
        <sz val="10"/>
        <color indexed="62"/>
        <rFont val="Calibri"/>
        <family val="2"/>
      </rPr>
      <t>§</t>
    </r>
    <r>
      <rPr>
        <b/>
        <sz val="10"/>
        <color indexed="62"/>
        <rFont val="Arial"/>
        <family val="2"/>
      </rPr>
      <t xml:space="preserve"> 118.145(4) allows resident pupils enrolled in a private school who meet the standards for admission into high school to take up to 2 courses in a public school in the district during each school semester in the high school grades (9-12).</t>
    </r>
  </si>
  <si>
    <r>
      <rPr>
        <b/>
        <sz val="11"/>
        <rFont val="Arial"/>
        <family val="2"/>
      </rPr>
      <t xml:space="preserve">Wis. Stat. </t>
    </r>
    <r>
      <rPr>
        <b/>
        <sz val="11"/>
        <rFont val="Calibri"/>
        <family val="2"/>
      </rPr>
      <t>§</t>
    </r>
    <r>
      <rPr>
        <b/>
        <sz val="11"/>
        <rFont val="Arial"/>
        <family val="2"/>
      </rPr>
      <t>. 118.53</t>
    </r>
    <r>
      <rPr>
        <sz val="11"/>
        <rFont val="Arial"/>
        <family val="2"/>
      </rPr>
      <t xml:space="preserve"> allows resident pupils enrolled in a home-based private educational program (home-schooled) who meet the standards for admission to take up to 2 courses in any grade, in a public school in the district, during each school semester, provided the school has space.</t>
    </r>
  </si>
  <si>
    <r>
      <t xml:space="preserve">Data should only be entered in the gray boxes on the various worksheets.  Cells with a red triangle in the corner have a comment attached.  A comment provides an explanation for the information that should be entered in that column or row.  To view the comment, either click on the appropriate cell or place the cursor over the triangle.  If the comment information contains a series of numbers and letters proceeded by "Wis. Stat. </t>
    </r>
    <r>
      <rPr>
        <sz val="11"/>
        <rFont val="Calibri"/>
        <family val="2"/>
      </rPr>
      <t>§</t>
    </r>
    <r>
      <rPr>
        <sz val="11"/>
        <rFont val="Arial"/>
        <family val="2"/>
      </rPr>
      <t>.", the comment is referencing a state statute.  State statutes can be found at:</t>
    </r>
  </si>
  <si>
    <r>
      <t xml:space="preserve"> * If one of your students is Open Enrolled out on a full-time basis and returns to take 1 or 2 courses under Wis. Stat. </t>
    </r>
    <r>
      <rPr>
        <sz val="11"/>
        <rFont val="Calibri"/>
        <family val="2"/>
      </rPr>
      <t>§</t>
    </r>
    <r>
      <rPr>
        <sz val="11"/>
        <rFont val="Arial"/>
        <family val="2"/>
      </rPr>
      <t xml:space="preserve">. 118.52 </t>
    </r>
    <r>
      <rPr>
        <i/>
        <sz val="11"/>
        <rFont val="Arial"/>
        <family val="2"/>
      </rPr>
      <t>Part-time Open Enrollment</t>
    </r>
    <r>
      <rPr>
        <sz val="11"/>
        <rFont val="Arial"/>
        <family val="2"/>
      </rPr>
      <t xml:space="preserve"> (PTOE), this student will only be counted in this location (Step 4 in PI-1563).</t>
    </r>
  </si>
  <si>
    <r>
      <t xml:space="preserve">Also include in the non-resident reduction step those public school students attending under Wis. Stat. </t>
    </r>
    <r>
      <rPr>
        <sz val="11"/>
        <rFont val="Calibri"/>
        <family val="2"/>
      </rPr>
      <t>§</t>
    </r>
    <r>
      <rPr>
        <sz val="11"/>
        <rFont val="Arial"/>
        <family val="2"/>
      </rPr>
      <t>. 118.52,</t>
    </r>
    <r>
      <rPr>
        <b/>
        <sz val="11"/>
        <rFont val="Arial"/>
        <family val="2"/>
      </rPr>
      <t xml:space="preserve"> Part-time Open Enrollment (PTOE).</t>
    </r>
    <r>
      <rPr>
        <sz val="11"/>
        <rFont val="Arial"/>
        <family val="2"/>
      </rPr>
      <t xml:space="preserve"> Use the Tuition category.</t>
    </r>
  </si>
  <si>
    <r>
      <rPr>
        <b/>
        <u/>
        <sz val="11"/>
        <rFont val="Arial"/>
        <family val="2"/>
      </rPr>
      <t xml:space="preserve">Districts providing Educational Services for non-special education three year old students </t>
    </r>
    <r>
      <rPr>
        <sz val="11"/>
        <rFont val="Arial"/>
        <family val="2"/>
      </rPr>
      <t>and financially recorded in Fund 10, need to be reported separately in the pupil count. To be included in the pupil count for membership; “A pupil enrolled in a preschool program under subch. V of ch. 115 [Children with Disabilities] who is 3 years of age or older shall be counted as one-half pupil.” Wis. Stat. §121.004(7)(d).</t>
    </r>
  </si>
  <si>
    <r>
      <t xml:space="preserve">Reduce the head count by identifying non-resident students who are served by district programs, but not counted for state aid purposes.  The non-resident students entered on this tab will reduce the numbers entered on the initial head count.  Homeless students, who are served under the McKinney-Vento Act and are included on the Head Count tab, should </t>
    </r>
    <r>
      <rPr>
        <b/>
        <u/>
        <sz val="11"/>
        <rFont val="Arial"/>
        <family val="2"/>
      </rPr>
      <t>not</t>
    </r>
    <r>
      <rPr>
        <sz val="11"/>
        <rFont val="Arial"/>
        <family val="2"/>
      </rPr>
      <t xml:space="preserve"> be included on this tab.  Students attending the district under a current year tuition wavier and included on the Head Count tab should </t>
    </r>
    <r>
      <rPr>
        <b/>
        <u/>
        <sz val="11"/>
        <rFont val="Arial"/>
        <family val="2"/>
      </rPr>
      <t>not</t>
    </r>
    <r>
      <rPr>
        <sz val="11"/>
        <rFont val="Arial"/>
        <family val="2"/>
      </rPr>
      <t xml:space="preserve"> be included on this tab.  Students should be reported in only one category.</t>
    </r>
  </si>
  <si>
    <t>Include those non-resident public school students attending one of your schools under Wis. Stat. §. 118.52, Part-time Open Enrollment (PTOE)</t>
  </si>
  <si>
    <r>
      <t xml:space="preserve">Identify </t>
    </r>
    <r>
      <rPr>
        <sz val="11"/>
        <color indexed="60"/>
        <rFont val="Arial Black"/>
        <family val="2"/>
      </rPr>
      <t>resident</t>
    </r>
    <r>
      <rPr>
        <sz val="11"/>
        <rFont val="Arial"/>
        <family val="2"/>
      </rPr>
      <t xml:space="preserve"> students actively participating in Open Enrolled out on a full-time basis (FTOE) on this page.  </t>
    </r>
    <r>
      <rPr>
        <b/>
        <sz val="11"/>
        <rFont val="Arial"/>
        <family val="2"/>
      </rPr>
      <t>If that student returns to take 1 or 2 courses under Wis. Stat. S. 118.52  Part-time Open Enrollment (PTOE) the student can only be counted on this page.</t>
    </r>
  </si>
  <si>
    <t>State law requires that all Wisconsin school districts report their official enrollments to the Department of Public Instruction (DPI) on the third Friday of September and the second Friday of January. These enrollments are used to determine student membership for school finance purposes. Districts are already able to include in their enrollments students who attend existing virtual programs, placements required by individualized education programs (IEPs), and other non-traditional instructional settings. There is no special flexibility required for districts to count students who may be being served with virtual or blended instructional models on the count date.</t>
  </si>
  <si>
    <t>If a district implements policies on how teachers will take and record attendance in their student information system (SIS) for in-person, virtual, or blended instruction, then it should conduct its third Friday count process as usual. Otherwise, the district will need to define its attendance policies for the instructional settings that may be in use this year, and then determine alternative method(s) for documenting attendance used in the third Friday membership count. Districts selected for membership audits in 2020-21 as required by law will need to make their attendance policies and documentation used for their headcounts available to auditors, but DPI is not prescribing that policies or documentation be in any particular format.</t>
  </si>
  <si>
    <r>
      <rPr>
        <b/>
        <u/>
        <sz val="11"/>
        <rFont val="Arial"/>
        <family val="2"/>
      </rPr>
      <t>9 Weeks &amp; 18 Weeks Special Tuition</t>
    </r>
    <r>
      <rPr>
        <sz val="11"/>
        <rFont val="Arial"/>
        <family val="2"/>
      </rPr>
      <t xml:space="preserve"> – Under Wis. Stat. §121.81(2), a pupil whose parent is a resident of this state, but not a resident of the school district, may file with the school board of the district a written application for enrollment in the school district. The parent’s application must be accompanied by a written declaration of the parent that the parent will establish residence in the school district by a specified time. Receipt of the application can occur at any time during the school year. For detailed information: Tuition Options for Parents (or Legal Custodian) 9 Week &amp; 18 Week Special Tuition and the PI-1563 Student Count Report.</t>
    </r>
  </si>
  <si>
    <r>
      <t>Resident Reductions</t>
    </r>
    <r>
      <rPr>
        <sz val="11"/>
        <rFont val="Arial"/>
        <family val="2"/>
      </rPr>
      <t xml:space="preserve"> - Record the number of resident students who are receiving services in the district, but are not counted as full-time students for revenue limit calculations and state aid purposes.  The resident students entered on this tab will reduce the numbers entered on the initial head count, but may ultimately generate an FTE for equalization aid purposes.  
* Resident Reductions for Part-time Home Schooled students and Part-time Private School Students are on separated sheets/tabs.</t>
    </r>
  </si>
  <si>
    <r>
      <t xml:space="preserve">For </t>
    </r>
    <r>
      <rPr>
        <u/>
        <sz val="11"/>
        <rFont val="Arial"/>
        <family val="2"/>
      </rPr>
      <t>non-resident</t>
    </r>
    <r>
      <rPr>
        <sz val="11"/>
        <rFont val="Arial"/>
        <family val="2"/>
      </rPr>
      <t xml:space="preserve"> home-school pupils attending part-time, </t>
    </r>
    <r>
      <rPr>
        <b/>
        <sz val="11"/>
        <rFont val="Arial"/>
        <family val="2"/>
      </rPr>
      <t>districts will report these pupils in Step 5 within the PI-1563</t>
    </r>
    <r>
      <rPr>
        <sz val="11"/>
        <rFont val="Arial"/>
        <family val="2"/>
      </rPr>
      <t>. Districts will be asked to enter the number of pupils taking 1 course and the number taking 2 courses at each grade level (K-12). (This is a departure from the general pupil count process in that the pupil is counted in the district of attendance rather than district of residence).</t>
    </r>
    <r>
      <rPr>
        <b/>
        <sz val="11"/>
        <rFont val="Arial"/>
        <family val="2"/>
      </rPr>
      <t xml:space="preserve"> Do not included these students in Step 1.</t>
    </r>
  </si>
  <si>
    <r>
      <t>To assist districts in accurately completing the PI 1563 Pupil Count Report, the School Finance Services team has developed a workbook that districts are encouraged to complete prior to entering the internet-based reporting program.  The EXCEL workbook consists of eleven (11)</t>
    </r>
    <r>
      <rPr>
        <b/>
        <sz val="11"/>
        <rFont val="Arial"/>
        <family val="2"/>
      </rPr>
      <t xml:space="preserve"> </t>
    </r>
    <r>
      <rPr>
        <sz val="11"/>
        <rFont val="Arial"/>
        <family val="2"/>
      </rPr>
      <t>worksheets (accessed by clicking on the tabs along the bottom) that can be used to identify district data required in the PI 1563 Pupil Count Report.  This workbook should be saved to a location on a district computer or server.</t>
    </r>
  </si>
  <si>
    <r>
      <t xml:space="preserve">Do not identify </t>
    </r>
    <r>
      <rPr>
        <sz val="11"/>
        <rFont val="Arial"/>
        <family val="2"/>
      </rPr>
      <t>part-time</t>
    </r>
    <r>
      <rPr>
        <b/>
        <sz val="11"/>
        <rFont val="Arial"/>
        <family val="2"/>
      </rPr>
      <t xml:space="preserve"> non-resident, home-school pupils taking courses in a public school in your district on this tab.</t>
    </r>
  </si>
  <si>
    <r>
      <t>T</t>
    </r>
    <r>
      <rPr>
        <b/>
        <sz val="11"/>
        <rFont val="Arial"/>
        <family val="2"/>
      </rPr>
      <t>hese two columns will be loaded on different screens with in the PI-1563 portal.</t>
    </r>
  </si>
  <si>
    <r>
      <t xml:space="preserve">Perform a physical head count as of the count date.  Identify all students receiving direct services, regardless of residency and state aid eligibility, by those who are present on the count date and those who are absent, but considered enrolled, on the count date.  </t>
    </r>
    <r>
      <rPr>
        <b/>
        <u/>
        <sz val="11"/>
        <rFont val="Arial"/>
        <family val="2"/>
      </rPr>
      <t xml:space="preserve">If any pupils are absent but considered enrolled on the count date, they can still be counted if they have attended at least one day during the school year </t>
    </r>
    <r>
      <rPr>
        <b/>
        <i/>
        <u/>
        <sz val="11"/>
        <rFont val="Arial"/>
        <family val="2"/>
      </rPr>
      <t>prior</t>
    </r>
    <r>
      <rPr>
        <b/>
        <u/>
        <sz val="11"/>
        <rFont val="Arial"/>
        <family val="2"/>
      </rPr>
      <t xml:space="preserve"> to the count date, at least one day during the school year </t>
    </r>
    <r>
      <rPr>
        <b/>
        <i/>
        <u/>
        <sz val="11"/>
        <rFont val="Arial"/>
        <family val="2"/>
      </rPr>
      <t>after</t>
    </r>
    <r>
      <rPr>
        <b/>
        <u/>
        <sz val="11"/>
        <rFont val="Arial"/>
        <family val="2"/>
      </rPr>
      <t xml:space="preserve"> the count date, </t>
    </r>
    <r>
      <rPr>
        <b/>
        <i/>
        <u/>
        <sz val="11"/>
        <rFont val="Arial"/>
        <family val="2"/>
      </rPr>
      <t>and have remained a resident during the time of absence</t>
    </r>
    <r>
      <rPr>
        <b/>
        <u/>
        <sz val="11"/>
        <rFont val="Arial"/>
        <family val="2"/>
      </rPr>
      <t xml:space="preserve"> (the "Before and After" rule)</t>
    </r>
    <r>
      <rPr>
        <b/>
        <sz val="11"/>
        <rFont val="Arial"/>
        <family val="2"/>
      </rPr>
      <t>.  Students reported in the "absent" column must have returned to school in order to be included in the PI 1563 Pupil Count Report.  If the student returns after the initial submission of the report, the report should be amended to include the student in the pupil count.  Non-resident public school students taking 1 or 2 courses under PTOE are included here in Step 1, and then backed out in Step 2.)  Districts are already able to include in their enrollments students who attend existing virtual programs, placements required by individualized education programs (IEPs), and other non-traditional instructional settings. There is no special flexibility required for districts to count students who may be being served with virtual or blended instructional models on the count date.</t>
    </r>
  </si>
  <si>
    <r>
      <rPr>
        <b/>
        <sz val="11"/>
        <rFont val="Arial"/>
        <family val="2"/>
      </rPr>
      <t xml:space="preserve">Reduce the head count by identifying resident students who are served by district programs, but not counted as full-time students for reveune limit calculations and state aid purposes.  The resident students entered on this tab will reduce the numbers entered on the initial head count.  Record students in one category only.  
</t>
    </r>
    <r>
      <rPr>
        <b/>
        <sz val="11"/>
        <color indexed="10"/>
        <rFont val="Arial"/>
        <family val="2"/>
      </rPr>
      <t>Do not identify students actively participating in Open Enrolled out on a full-time basis (FTOE) and returns to take 1 or 2 courses under Part-time Open Enrollment (PTOE) on this page. That student can only be counted on the "Resident Additions" page.</t>
    </r>
  </si>
  <si>
    <r>
      <t>NOTE: see the tab "Res Reduction Part-Time Home Schl" and "rees Reduct Part-time PrivateSc"</t>
    </r>
    <r>
      <rPr>
        <b/>
        <sz val="11"/>
        <rFont val="Arial"/>
        <family val="2"/>
      </rPr>
      <t xml:space="preserve"> </t>
    </r>
    <r>
      <rPr>
        <b/>
        <sz val="11"/>
        <color indexed="10"/>
        <rFont val="Arial"/>
        <family val="2"/>
      </rPr>
      <t>for the detailed information you will need to report for the resident, part-time attendance students identified in this step.</t>
    </r>
  </si>
  <si>
    <t>DETAILED WORKSHEET TO ASSIST DISTRICTS IN DETERMINING THE NUMBERS TO PUT IN THE "RESIDENT REDUCTION" STEP 3.</t>
  </si>
  <si>
    <r>
      <t xml:space="preserve">2.  </t>
    </r>
    <r>
      <rPr>
        <u/>
        <sz val="11"/>
        <rFont val="Arial"/>
        <family val="2"/>
      </rPr>
      <t xml:space="preserve">How many </t>
    </r>
    <r>
      <rPr>
        <b/>
        <u/>
        <sz val="11"/>
        <rFont val="Arial"/>
        <family val="2"/>
      </rPr>
      <t>hours of instruction during the semester</t>
    </r>
    <r>
      <rPr>
        <u/>
        <sz val="11"/>
        <rFont val="Arial"/>
        <family val="2"/>
      </rPr>
      <t xml:space="preserve"> are scheduled in total for the pupils identified in question 1</t>
    </r>
    <r>
      <rPr>
        <sz val="11"/>
        <rFont val="Arial"/>
        <family val="2"/>
      </rPr>
      <t>? (up to a maximum of two courses per pupils per semester)  More students in question 1, results in a higher number entered under question 2.</t>
    </r>
  </si>
  <si>
    <r>
      <t xml:space="preserve">3.  </t>
    </r>
    <r>
      <rPr>
        <u/>
        <sz val="11"/>
        <rFont val="Arial"/>
        <family val="2"/>
      </rPr>
      <t xml:space="preserve">How many annual hours of instruction are scheduled for a full-time student in the following grades?  </t>
    </r>
    <r>
      <rPr>
        <u/>
        <sz val="11"/>
        <color indexed="12"/>
        <rFont val="Arial"/>
        <family val="2"/>
      </rPr>
      <t>(Note:  See "Statutory Minimum Hours of Instruction" below.)</t>
    </r>
    <r>
      <rPr>
        <sz val="11"/>
        <color indexed="12"/>
        <rFont val="Arial"/>
        <family val="2"/>
      </rPr>
      <t xml:space="preserve">  </t>
    </r>
    <r>
      <rPr>
        <sz val="11"/>
        <rFont val="Arial"/>
        <family val="2"/>
      </rPr>
      <t>In the portal these values will be also prefilled with the minimum value, you will be able to edit as needed.</t>
    </r>
  </si>
  <si>
    <t>PI 1563 PUPIL COUNT WORKSHEET - Resident Reduction Part-Time Home Schooled</t>
  </si>
  <si>
    <t>The district will need to record part-time "Home Schooled" ( all grades) students and "Private School" (grades 9-12) students separately within the PI-1563 portal.</t>
  </si>
  <si>
    <r>
      <t xml:space="preserve">This spreadsheet gathers information on those students who meet the following criteria </t>
    </r>
    <r>
      <rPr>
        <b/>
        <i/>
        <u/>
        <sz val="11"/>
        <color indexed="12"/>
        <rFont val="Arial"/>
        <family val="2"/>
      </rPr>
      <t>ONLY</t>
    </r>
    <r>
      <rPr>
        <b/>
        <sz val="11"/>
        <color indexed="12"/>
        <rFont val="Arial"/>
        <family val="2"/>
      </rPr>
      <t xml:space="preserve">:
1) pupil is enrolled in a home-based private educational program (home-school), is a resident of the district and attends any grade in a public school in the district under Wis. Stat. </t>
    </r>
    <r>
      <rPr>
        <b/>
        <sz val="11"/>
        <color indexed="12"/>
        <rFont val="Calibri"/>
        <family val="2"/>
      </rPr>
      <t>§</t>
    </r>
    <r>
      <rPr>
        <b/>
        <sz val="11"/>
        <color indexed="12"/>
        <rFont val="Arial"/>
        <family val="2"/>
      </rPr>
      <t>. 118.53 (is eligible for state aid up to a maximum of two courses per pupil per semester).</t>
    </r>
  </si>
  <si>
    <t>2.  How many hours of instruction during the semester are scheduled in total for the pupils identified in question 1? (up to a maximum of two courses per pupils per semester)  More students in question 1, results in a higher number entered under question 2.</t>
  </si>
  <si>
    <t>3.  How many annual hours of instruction are scheduled for a full-time student in the following grades?  (Note:  See "Statutory Minimum Hours of Instruction" below.)  In the portal these values will also be prefilled with the minimum value, you will be able to  edit as needed.</t>
  </si>
  <si>
    <t>In either case, the student may be counted regardless of the specific setting in which they are receiving instruction.   Similarly, a student may be included in a district’s January 20XX headcount for aid membership if they are enrolled and in attendance on the second Friday in January, 20XX, or on any day before and any day after that with no change in residency and enrollment, regardless of the instructional setting then in use.</t>
  </si>
  <si>
    <r>
      <t xml:space="preserve">Under existing law and DPI guidance, a student may be included in a school district’s September headcount for aid and revenue limit </t>
    </r>
    <r>
      <rPr>
        <b/>
        <strike/>
        <sz val="11"/>
        <rFont val="Arial"/>
        <family val="2"/>
      </rPr>
      <t xml:space="preserve"> </t>
    </r>
    <r>
      <rPr>
        <b/>
        <sz val="11"/>
        <rFont val="Arial"/>
        <family val="2"/>
      </rPr>
      <t>membership purposes if:
1. The student is enrolled and in attendance on the third Friday in September, or
2. The student is enrolled and in attendance for the 20XX-XX school year on any day before the third Friday in September, 20XX, and any day after the third Friday in September, 20XX, with no change in residency or enrollment  during that period.</t>
    </r>
  </si>
  <si>
    <r>
      <rPr>
        <b/>
        <sz val="11"/>
        <rFont val="Arial"/>
        <family val="2"/>
      </rPr>
      <t>NOTICE</t>
    </r>
    <r>
      <rPr>
        <sz val="11"/>
        <rFont val="Arial"/>
        <family val="2"/>
      </rPr>
      <t xml:space="preserve"> </t>
    </r>
    <r>
      <rPr>
        <b/>
        <u/>
        <sz val="11"/>
        <rFont val="Arial"/>
        <family val="2"/>
      </rPr>
      <t xml:space="preserve"> Personal Electronic Computing Devices Grant eligibilty program</t>
    </r>
    <r>
      <rPr>
        <sz val="11"/>
        <rFont val="Arial"/>
        <family val="2"/>
      </rPr>
      <t xml:space="preserve"> - Since the fall of 2020 all school districts will still need to record the number of 9 grade students in the PI-1563-September report. Wisconsin statute 115.438(4)(a)1, speaks to the responsibility of each school district to provide the number of 9 grade students to DPI through the end of this grant program in 2022-23. This data must be reported even though the 2019 Act 9, the Personal Electronic Computing Devices Grant is no longer funded, effective with the 2019-20 school year.​</t>
    </r>
  </si>
  <si>
    <t>or</t>
  </si>
  <si>
    <t>dpifin@dpi.wi.gov</t>
  </si>
  <si>
    <t>(608)-267-3752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</si>
</sst>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4" x14ac:knownFonts="1">
    <font>
      <sz val="10"/>
      <name val="Arial"/>
    </font>
    <font>
      <sz val="10"/>
      <name val="Arial"/>
    </font>
    <font>
      <sz val="8"/>
      <name val="Arial"/>
      <family val="2"/>
    </font>
    <font>
      <u/>
      <sz val="10"/>
      <color indexed="12"/>
      <name val="Arial"/>
      <family val="2"/>
    </font>
    <font>
      <b/>
      <sz val="10"/>
      <name val="Arial"/>
      <family val="2"/>
    </font>
    <font>
      <sz val="10"/>
      <name val="Arial"/>
      <family val="2"/>
    </font>
    <font>
      <b/>
      <sz val="10"/>
      <name val="Arial"/>
      <family val="2"/>
    </font>
    <font>
      <b/>
      <sz val="12"/>
      <name val="Arial"/>
      <family val="2"/>
    </font>
    <font>
      <sz val="10"/>
      <color indexed="81"/>
      <name val="Tahoma"/>
      <family val="2"/>
    </font>
    <font>
      <b/>
      <sz val="10"/>
      <color indexed="81"/>
      <name val="Tahoma"/>
      <family val="2"/>
    </font>
    <font>
      <sz val="14"/>
      <name val="Arial"/>
      <family val="2"/>
    </font>
    <font>
      <sz val="14"/>
      <color indexed="12"/>
      <name val="Arial"/>
      <family val="2"/>
    </font>
    <font>
      <sz val="14"/>
      <color indexed="10"/>
      <name val="Arial"/>
      <family val="2"/>
    </font>
    <font>
      <sz val="11"/>
      <name val="Arial"/>
      <family val="2"/>
    </font>
    <font>
      <b/>
      <sz val="11"/>
      <name val="Arial"/>
      <family val="2"/>
    </font>
    <font>
      <u/>
      <sz val="11"/>
      <name val="Arial"/>
      <family val="2"/>
    </font>
    <font>
      <u/>
      <sz val="11"/>
      <color indexed="12"/>
      <name val="Arial"/>
      <family val="2"/>
    </font>
    <font>
      <b/>
      <u/>
      <sz val="11"/>
      <name val="Arial"/>
      <family val="2"/>
    </font>
    <font>
      <b/>
      <i/>
      <sz val="11"/>
      <name val="Arial"/>
      <family val="2"/>
    </font>
    <font>
      <b/>
      <u/>
      <sz val="11"/>
      <color indexed="12"/>
      <name val="Arial"/>
      <family val="2"/>
    </font>
    <font>
      <b/>
      <sz val="11"/>
      <color indexed="48"/>
      <name val="Arial"/>
      <family val="2"/>
    </font>
    <font>
      <sz val="11"/>
      <color indexed="12"/>
      <name val="Arial"/>
      <family val="2"/>
    </font>
    <font>
      <b/>
      <i/>
      <u/>
      <sz val="11"/>
      <color indexed="12"/>
      <name val="Arial"/>
      <family val="2"/>
    </font>
    <font>
      <b/>
      <sz val="11"/>
      <color indexed="12"/>
      <name val="Arial"/>
      <family val="2"/>
    </font>
    <font>
      <b/>
      <sz val="11"/>
      <color indexed="10"/>
      <name val="Arial"/>
      <family val="2"/>
    </font>
    <font>
      <b/>
      <sz val="9"/>
      <color indexed="81"/>
      <name val="Tahoma"/>
      <family val="2"/>
    </font>
    <font>
      <b/>
      <sz val="9"/>
      <name val="Arial"/>
      <family val="2"/>
    </font>
    <font>
      <b/>
      <sz val="11"/>
      <color indexed="62"/>
      <name val="Arial"/>
      <family val="2"/>
    </font>
    <font>
      <b/>
      <sz val="10"/>
      <color indexed="62"/>
      <name val="Arial"/>
      <family val="2"/>
    </font>
    <font>
      <b/>
      <sz val="9"/>
      <color indexed="10"/>
      <name val="Arial"/>
      <family val="2"/>
    </font>
    <font>
      <b/>
      <sz val="12"/>
      <color indexed="10"/>
      <name val="Arial"/>
      <family val="2"/>
    </font>
    <font>
      <b/>
      <sz val="11"/>
      <name val="Calibri"/>
      <family val="2"/>
    </font>
    <font>
      <b/>
      <sz val="11"/>
      <color indexed="62"/>
      <name val="Calibri"/>
      <family val="2"/>
    </font>
    <font>
      <b/>
      <sz val="10"/>
      <color indexed="62"/>
      <name val="Calibri"/>
      <family val="2"/>
    </font>
    <font>
      <b/>
      <sz val="11"/>
      <color indexed="12"/>
      <name val="Calibri"/>
      <family val="2"/>
    </font>
    <font>
      <sz val="11"/>
      <name val="Calibri"/>
      <family val="2"/>
    </font>
    <font>
      <i/>
      <sz val="11"/>
      <name val="Arial"/>
      <family val="2"/>
    </font>
    <font>
      <b/>
      <sz val="11"/>
      <color indexed="30"/>
      <name val="Arial"/>
      <family val="2"/>
    </font>
    <font>
      <b/>
      <sz val="10"/>
      <color indexed="56"/>
      <name val="Arial"/>
      <family val="2"/>
    </font>
    <font>
      <sz val="11"/>
      <color indexed="60"/>
      <name val="Arial Black"/>
      <family val="2"/>
    </font>
    <font>
      <b/>
      <strike/>
      <sz val="11"/>
      <name val="Arial"/>
      <family val="2"/>
    </font>
    <font>
      <b/>
      <i/>
      <u/>
      <sz val="11"/>
      <name val="Arial"/>
      <family val="2"/>
    </font>
    <font>
      <b/>
      <sz val="10"/>
      <color rgb="FFFF0000"/>
      <name val="Arial"/>
      <family val="2"/>
    </font>
    <font>
      <sz val="11"/>
      <color rgb="FFFF0000"/>
      <name val="Arial"/>
      <family val="2"/>
    </font>
    <font>
      <b/>
      <i/>
      <u/>
      <sz val="11"/>
      <color rgb="FFFF0000"/>
      <name val="Arial"/>
      <family val="2"/>
    </font>
    <font>
      <b/>
      <sz val="11"/>
      <color rgb="FFFF0000"/>
      <name val="Arial"/>
      <family val="2"/>
    </font>
    <font>
      <i/>
      <sz val="10"/>
      <color rgb="FF2B3B9D"/>
      <name val="Arial"/>
      <family val="2"/>
    </font>
    <font>
      <b/>
      <sz val="11"/>
      <color rgb="FF2B3B9D"/>
      <name val="Arial"/>
      <family val="2"/>
    </font>
    <font>
      <b/>
      <sz val="11"/>
      <color theme="9" tint="-0.499984740745262"/>
      <name val="Arial"/>
      <family val="2"/>
    </font>
    <font>
      <sz val="10"/>
      <color rgb="FFFF0000"/>
      <name val="Arial"/>
      <family val="2"/>
    </font>
    <font>
      <b/>
      <sz val="11"/>
      <color theme="9" tint="-0.499984740745262"/>
      <name val="Arial Black"/>
      <family val="2"/>
    </font>
    <font>
      <b/>
      <sz val="10"/>
      <color rgb="FF2B3B9D"/>
      <name val="Arial"/>
      <family val="2"/>
    </font>
    <font>
      <b/>
      <u/>
      <sz val="11"/>
      <color rgb="FFFF0000"/>
      <name val="Arial"/>
      <family val="2"/>
    </font>
    <font>
      <b/>
      <u/>
      <sz val="12"/>
      <color indexed="12"/>
      <name val="Arial"/>
      <family val="2"/>
    </font>
  </fonts>
  <fills count="8">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style="double">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71">
    <xf numFmtId="0" fontId="0" fillId="0" borderId="0" xfId="0"/>
    <xf numFmtId="0" fontId="0" fillId="0" borderId="0" xfId="0" applyAlignment="1">
      <alignment horizontal="center"/>
    </xf>
    <xf numFmtId="0" fontId="6" fillId="0" borderId="0" xfId="0" applyFont="1"/>
    <xf numFmtId="0" fontId="6" fillId="0" borderId="0" xfId="0" applyFont="1" applyAlignment="1">
      <alignment horizontal="right"/>
    </xf>
    <xf numFmtId="0" fontId="5" fillId="0" borderId="0" xfId="0" applyFont="1"/>
    <xf numFmtId="0" fontId="0" fillId="0" borderId="0" xfId="0" applyAlignment="1">
      <alignment wrapText="1"/>
    </xf>
    <xf numFmtId="0" fontId="5" fillId="0" borderId="0" xfId="0" applyFont="1" applyAlignment="1">
      <alignment wrapText="1"/>
    </xf>
    <xf numFmtId="0" fontId="5" fillId="0" borderId="0" xfId="0" applyFont="1" applyAlignment="1">
      <alignment horizontal="left" vertical="top" wrapText="1"/>
    </xf>
    <xf numFmtId="0" fontId="0" fillId="0" borderId="0" xfId="0" applyProtection="1">
      <protection locked="0"/>
    </xf>
    <xf numFmtId="1" fontId="0" fillId="0" borderId="0" xfId="0" applyNumberFormat="1" applyProtection="1">
      <protection locked="0"/>
    </xf>
    <xf numFmtId="1" fontId="0" fillId="0" borderId="0" xfId="0" applyNumberFormat="1"/>
    <xf numFmtId="0" fontId="1" fillId="0" borderId="0" xfId="0" applyFont="1" applyAlignment="1">
      <alignment wrapText="1"/>
    </xf>
    <xf numFmtId="2" fontId="0" fillId="0" borderId="0" xfId="0" applyNumberFormat="1"/>
    <xf numFmtId="0" fontId="5" fillId="0" borderId="0" xfId="0" applyFont="1" applyAlignment="1">
      <alignment vertical="top" wrapText="1"/>
    </xf>
    <xf numFmtId="0" fontId="4" fillId="0" borderId="0" xfId="0" applyFont="1" applyAlignment="1">
      <alignment horizontal="center"/>
    </xf>
    <xf numFmtId="0" fontId="42" fillId="0" borderId="0" xfId="0" applyFont="1" applyAlignment="1">
      <alignment horizontal="left" wrapText="1"/>
    </xf>
    <xf numFmtId="0" fontId="13" fillId="0" borderId="0" xfId="0" applyFont="1" applyAlignment="1">
      <alignment wrapText="1"/>
    </xf>
    <xf numFmtId="0" fontId="13" fillId="0" borderId="0" xfId="0" applyFont="1"/>
    <xf numFmtId="0" fontId="14" fillId="0" borderId="0" xfId="0" applyFont="1"/>
    <xf numFmtId="0" fontId="4" fillId="0" borderId="0" xfId="0" applyFont="1"/>
    <xf numFmtId="0" fontId="4" fillId="0" borderId="0" xfId="0" applyFont="1" applyAlignment="1">
      <alignment horizontal="right"/>
    </xf>
    <xf numFmtId="0" fontId="16" fillId="0" borderId="0" xfId="1" applyFont="1" applyAlignment="1" applyProtection="1"/>
    <xf numFmtId="0" fontId="17" fillId="0" borderId="0" xfId="0" applyFont="1"/>
    <xf numFmtId="0" fontId="13" fillId="0" borderId="0" xfId="0" applyFont="1" applyAlignment="1">
      <alignment horizontal="center"/>
    </xf>
    <xf numFmtId="0" fontId="43" fillId="0" borderId="0" xfId="0" applyFont="1"/>
    <xf numFmtId="0" fontId="14" fillId="0" borderId="0" xfId="0" applyFont="1" applyAlignment="1">
      <alignment horizontal="right"/>
    </xf>
    <xf numFmtId="0" fontId="13" fillId="0" borderId="0" xfId="0" quotePrefix="1" applyFont="1"/>
    <xf numFmtId="2" fontId="13" fillId="0" borderId="0" xfId="0" applyNumberFormat="1" applyFont="1" applyAlignment="1">
      <alignment horizontal="center"/>
    </xf>
    <xf numFmtId="0" fontId="0" fillId="0" borderId="0" xfId="0" applyAlignment="1">
      <alignment vertical="center"/>
    </xf>
    <xf numFmtId="0" fontId="13" fillId="2" borderId="1" xfId="0" applyFont="1" applyFill="1" applyBorder="1" applyProtection="1">
      <protection locked="0"/>
    </xf>
    <xf numFmtId="0" fontId="13" fillId="0" borderId="1" xfId="0" applyFont="1" applyBorder="1"/>
    <xf numFmtId="1" fontId="13" fillId="2" borderId="1" xfId="0" applyNumberFormat="1" applyFont="1" applyFill="1" applyBorder="1" applyProtection="1">
      <protection locked="0"/>
    </xf>
    <xf numFmtId="1" fontId="13" fillId="0" borderId="1" xfId="0" applyNumberFormat="1" applyFont="1" applyBorder="1"/>
    <xf numFmtId="1" fontId="13" fillId="0" borderId="0" xfId="0" applyNumberFormat="1" applyFont="1"/>
    <xf numFmtId="0" fontId="13" fillId="2" borderId="1" xfId="0" applyFont="1" applyFill="1" applyBorder="1" applyAlignment="1" applyProtection="1">
      <alignment horizontal="right"/>
      <protection locked="0"/>
    </xf>
    <xf numFmtId="0" fontId="14" fillId="0" borderId="0" xfId="0" applyFont="1" applyAlignment="1">
      <alignment horizontal="center"/>
    </xf>
    <xf numFmtId="1" fontId="14" fillId="0" borderId="0" xfId="0" applyNumberFormat="1" applyFont="1"/>
    <xf numFmtId="0" fontId="13" fillId="0" borderId="0" xfId="0" applyFont="1" applyAlignment="1">
      <alignment horizontal="left" wrapText="1"/>
    </xf>
    <xf numFmtId="0" fontId="44" fillId="0" borderId="0" xfId="0" applyFont="1"/>
    <xf numFmtId="0" fontId="20" fillId="0" borderId="0" xfId="0" applyFont="1"/>
    <xf numFmtId="0" fontId="21" fillId="0" borderId="0" xfId="0" applyFont="1" applyAlignment="1">
      <alignment wrapText="1"/>
    </xf>
    <xf numFmtId="0" fontId="14" fillId="0" borderId="0" xfId="0" applyFont="1" applyAlignment="1">
      <alignment horizontal="left"/>
    </xf>
    <xf numFmtId="0" fontId="21" fillId="0" borderId="0" xfId="0" applyFont="1" applyAlignment="1">
      <alignment horizontal="left" vertical="top" wrapText="1"/>
    </xf>
    <xf numFmtId="0" fontId="23" fillId="0" borderId="0" xfId="0" applyFont="1" applyAlignment="1">
      <alignment wrapText="1"/>
    </xf>
    <xf numFmtId="2" fontId="14" fillId="0" borderId="0" xfId="0" applyNumberFormat="1" applyFont="1"/>
    <xf numFmtId="0" fontId="13" fillId="0" borderId="0" xfId="0" applyFont="1" applyAlignment="1">
      <alignment horizontal="left" vertical="top" wrapText="1"/>
    </xf>
    <xf numFmtId="0" fontId="13" fillId="2" borderId="0" xfId="0" applyFont="1" applyFill="1" applyProtection="1">
      <protection locked="0"/>
    </xf>
    <xf numFmtId="1" fontId="13" fillId="2" borderId="0" xfId="0" applyNumberFormat="1" applyFont="1" applyFill="1" applyProtection="1">
      <protection locked="0"/>
    </xf>
    <xf numFmtId="0" fontId="14" fillId="0" borderId="0" xfId="0" applyFont="1" applyAlignment="1">
      <alignment horizontal="left" vertical="top"/>
    </xf>
    <xf numFmtId="0" fontId="14" fillId="0" borderId="0" xfId="0" applyFont="1" applyAlignment="1">
      <alignment horizontal="right" vertical="top"/>
    </xf>
    <xf numFmtId="3" fontId="14" fillId="0" borderId="0" xfId="0" applyNumberFormat="1" applyFont="1" applyAlignment="1">
      <alignment wrapText="1"/>
    </xf>
    <xf numFmtId="0" fontId="45" fillId="0" borderId="0" xfId="0" applyFont="1" applyAlignment="1">
      <alignment horizontal="left" vertical="top"/>
    </xf>
    <xf numFmtId="164" fontId="13" fillId="4" borderId="0" xfId="0" applyNumberFormat="1" applyFont="1" applyFill="1" applyProtection="1">
      <protection locked="0"/>
    </xf>
    <xf numFmtId="0" fontId="14" fillId="0" borderId="2" xfId="0" applyFont="1" applyBorder="1"/>
    <xf numFmtId="0" fontId="14" fillId="0" borderId="3" xfId="0" applyFont="1" applyBorder="1" applyAlignment="1">
      <alignment horizontal="right"/>
    </xf>
    <xf numFmtId="2" fontId="14" fillId="0" borderId="4" xfId="0" applyNumberFormat="1" applyFont="1" applyBorder="1" applyAlignment="1">
      <alignment horizontal="left" indent="2"/>
    </xf>
    <xf numFmtId="2" fontId="13" fillId="0" borderId="0" xfId="0" applyNumberFormat="1" applyFont="1"/>
    <xf numFmtId="0" fontId="14" fillId="5" borderId="5" xfId="0" applyFont="1" applyFill="1" applyBorder="1" applyAlignment="1">
      <alignment horizontal="left"/>
    </xf>
    <xf numFmtId="0" fontId="14" fillId="5" borderId="6" xfId="0" applyFont="1" applyFill="1" applyBorder="1" applyAlignment="1">
      <alignment horizontal="right"/>
    </xf>
    <xf numFmtId="1" fontId="14" fillId="5" borderId="7" xfId="0" applyNumberFormat="1" applyFont="1" applyFill="1" applyBorder="1" applyAlignment="1">
      <alignment horizontal="left" indent="2"/>
    </xf>
    <xf numFmtId="0" fontId="14" fillId="5" borderId="2" xfId="0" applyFont="1" applyFill="1" applyBorder="1" applyAlignment="1">
      <alignment horizontal="left"/>
    </xf>
    <xf numFmtId="2" fontId="14" fillId="5" borderId="3" xfId="0" applyNumberFormat="1" applyFont="1" applyFill="1" applyBorder="1"/>
    <xf numFmtId="2" fontId="13" fillId="5" borderId="3" xfId="0" applyNumberFormat="1" applyFont="1" applyFill="1" applyBorder="1"/>
    <xf numFmtId="0" fontId="13" fillId="5" borderId="3" xfId="0" applyFont="1" applyFill="1" applyBorder="1"/>
    <xf numFmtId="0" fontId="13" fillId="5" borderId="4" xfId="0" applyFont="1" applyFill="1" applyBorder="1"/>
    <xf numFmtId="0" fontId="13" fillId="0" borderId="0" xfId="0" applyFont="1" applyAlignment="1">
      <alignment horizontal="right"/>
    </xf>
    <xf numFmtId="0" fontId="20" fillId="0" borderId="0" xfId="0" applyFont="1" applyAlignment="1">
      <alignment horizontal="left" vertical="top"/>
    </xf>
    <xf numFmtId="0" fontId="13" fillId="0" borderId="0" xfId="0" applyFont="1" applyAlignment="1">
      <alignment horizontal="left" vertical="top"/>
    </xf>
    <xf numFmtId="0" fontId="13" fillId="0" borderId="0" xfId="0" applyFont="1" applyAlignment="1">
      <alignment horizontal="left"/>
    </xf>
    <xf numFmtId="0" fontId="14" fillId="0" borderId="0" xfId="0" applyFont="1" applyAlignment="1">
      <alignment horizontal="center" vertical="top" wrapText="1"/>
    </xf>
    <xf numFmtId="0" fontId="17" fillId="0" borderId="0" xfId="0" applyFont="1" applyAlignment="1">
      <alignment horizontal="center" vertical="top"/>
    </xf>
    <xf numFmtId="0" fontId="14" fillId="0" borderId="0" xfId="0" applyFont="1" applyAlignment="1">
      <alignment horizontal="right" vertical="top" indent="2"/>
    </xf>
    <xf numFmtId="0" fontId="13" fillId="6" borderId="1" xfId="0" applyFont="1" applyFill="1" applyBorder="1" applyAlignment="1" applyProtection="1">
      <alignment horizontal="left" vertical="top"/>
      <protection locked="0"/>
    </xf>
    <xf numFmtId="0" fontId="13" fillId="6" borderId="1" xfId="0" applyFont="1" applyFill="1" applyBorder="1" applyProtection="1">
      <protection locked="0"/>
    </xf>
    <xf numFmtId="0" fontId="17" fillId="0" borderId="0" xfId="0" applyFont="1" applyAlignment="1">
      <alignment horizontal="center"/>
    </xf>
    <xf numFmtId="0" fontId="14" fillId="4" borderId="0" xfId="0" applyFont="1" applyFill="1" applyAlignment="1">
      <alignment horizontal="right" indent="5"/>
    </xf>
    <xf numFmtId="4" fontId="14" fillId="4" borderId="0" xfId="0" applyNumberFormat="1" applyFont="1" applyFill="1" applyAlignment="1">
      <alignment horizontal="right" indent="5"/>
    </xf>
    <xf numFmtId="4" fontId="14" fillId="4" borderId="0" xfId="0" applyNumberFormat="1" applyFont="1" applyFill="1" applyAlignment="1">
      <alignment horizontal="right" indent="3"/>
    </xf>
    <xf numFmtId="0" fontId="14" fillId="0" borderId="2" xfId="0" applyFont="1" applyBorder="1" applyAlignment="1">
      <alignment horizontal="right"/>
    </xf>
    <xf numFmtId="2" fontId="14" fillId="0" borderId="4" xfId="0" applyNumberFormat="1" applyFont="1" applyBorder="1" applyAlignment="1">
      <alignment horizontal="left" indent="4"/>
    </xf>
    <xf numFmtId="0" fontId="14" fillId="5" borderId="5" xfId="0" applyFont="1" applyFill="1" applyBorder="1" applyAlignment="1">
      <alignment horizontal="right"/>
    </xf>
    <xf numFmtId="1" fontId="14" fillId="5" borderId="7" xfId="0" applyNumberFormat="1" applyFont="1" applyFill="1" applyBorder="1" applyAlignment="1">
      <alignment horizontal="left" indent="4"/>
    </xf>
    <xf numFmtId="0" fontId="14" fillId="0" borderId="0" xfId="0" applyFont="1" applyAlignment="1">
      <alignment wrapText="1"/>
    </xf>
    <xf numFmtId="3" fontId="14" fillId="0" borderId="0" xfId="0" applyNumberFormat="1" applyFont="1"/>
    <xf numFmtId="3" fontId="14" fillId="0" borderId="0" xfId="0" applyNumberFormat="1" applyFont="1" applyProtection="1">
      <protection locked="0"/>
    </xf>
    <xf numFmtId="0" fontId="14" fillId="0" borderId="8" xfId="0" applyFont="1" applyBorder="1" applyAlignment="1">
      <alignment horizontal="left"/>
    </xf>
    <xf numFmtId="0" fontId="14" fillId="0" borderId="9" xfId="0" applyFont="1" applyBorder="1" applyAlignment="1">
      <alignment horizontal="left"/>
    </xf>
    <xf numFmtId="0" fontId="13" fillId="0" borderId="8" xfId="0" applyFont="1" applyBorder="1"/>
    <xf numFmtId="0" fontId="13" fillId="0" borderId="9" xfId="0" applyFont="1" applyBorder="1"/>
    <xf numFmtId="0" fontId="13" fillId="0" borderId="8" xfId="0" applyFont="1" applyBorder="1" applyAlignment="1">
      <alignment wrapText="1"/>
    </xf>
    <xf numFmtId="3" fontId="13" fillId="2" borderId="10" xfId="0" applyNumberFormat="1" applyFont="1" applyFill="1" applyBorder="1" applyProtection="1">
      <protection locked="0"/>
    </xf>
    <xf numFmtId="3" fontId="13" fillId="0" borderId="9" xfId="0" applyNumberFormat="1" applyFont="1" applyBorder="1"/>
    <xf numFmtId="0" fontId="13" fillId="0" borderId="11" xfId="0" applyFont="1" applyBorder="1"/>
    <xf numFmtId="0" fontId="13" fillId="0" borderId="12" xfId="0" applyFont="1" applyBorder="1"/>
    <xf numFmtId="2" fontId="14" fillId="5" borderId="4" xfId="0" applyNumberFormat="1" applyFont="1" applyFill="1" applyBorder="1"/>
    <xf numFmtId="0" fontId="13" fillId="0" borderId="13" xfId="0" applyFont="1" applyBorder="1"/>
    <xf numFmtId="0" fontId="13" fillId="0" borderId="14" xfId="0" applyFont="1" applyBorder="1"/>
    <xf numFmtId="0" fontId="13" fillId="0" borderId="15" xfId="0" applyFont="1" applyBorder="1" applyAlignment="1">
      <alignment horizontal="center"/>
    </xf>
    <xf numFmtId="0" fontId="13" fillId="0" borderId="14"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1" fontId="13" fillId="0" borderId="18" xfId="0" applyNumberFormat="1" applyFont="1" applyBorder="1"/>
    <xf numFmtId="0" fontId="13" fillId="2" borderId="18" xfId="0" applyFont="1" applyFill="1" applyBorder="1" applyProtection="1">
      <protection locked="0"/>
    </xf>
    <xf numFmtId="0" fontId="13" fillId="2" borderId="19" xfId="0" applyFont="1" applyFill="1" applyBorder="1" applyProtection="1">
      <protection locked="0"/>
    </xf>
    <xf numFmtId="1" fontId="13" fillId="2" borderId="18" xfId="0" applyNumberFormat="1" applyFont="1" applyFill="1" applyBorder="1" applyProtection="1">
      <protection locked="0"/>
    </xf>
    <xf numFmtId="1" fontId="13" fillId="0" borderId="20" xfId="0" applyNumberFormat="1" applyFont="1" applyBorder="1"/>
    <xf numFmtId="0" fontId="13" fillId="0" borderId="21" xfId="0" applyFont="1" applyBorder="1" applyAlignment="1">
      <alignment horizontal="left"/>
    </xf>
    <xf numFmtId="0" fontId="13" fillId="0" borderId="22" xfId="0" applyFont="1" applyBorder="1" applyAlignment="1">
      <alignment horizontal="left"/>
    </xf>
    <xf numFmtId="1" fontId="13" fillId="2" borderId="22" xfId="0" applyNumberFormat="1" applyFont="1" applyFill="1" applyBorder="1" applyProtection="1">
      <protection locked="0"/>
    </xf>
    <xf numFmtId="1" fontId="14" fillId="0" borderId="18" xfId="0" applyNumberFormat="1" applyFont="1" applyBorder="1"/>
    <xf numFmtId="0" fontId="14" fillId="0" borderId="18" xfId="0" applyFont="1" applyBorder="1"/>
    <xf numFmtId="1" fontId="14" fillId="0" borderId="22" xfId="0" applyNumberFormat="1" applyFont="1" applyBorder="1"/>
    <xf numFmtId="1" fontId="14" fillId="0" borderId="20" xfId="0" applyNumberFormat="1" applyFont="1" applyBorder="1"/>
    <xf numFmtId="0" fontId="13" fillId="0" borderId="22" xfId="0" applyFont="1" applyBorder="1"/>
    <xf numFmtId="1" fontId="13" fillId="0" borderId="22" xfId="0" applyNumberFormat="1" applyFont="1" applyBorder="1"/>
    <xf numFmtId="0" fontId="13" fillId="0" borderId="20" xfId="0" applyFont="1" applyBorder="1"/>
    <xf numFmtId="0" fontId="13" fillId="2" borderId="20" xfId="0" applyFont="1" applyFill="1" applyBorder="1" applyProtection="1">
      <protection locked="0"/>
    </xf>
    <xf numFmtId="0" fontId="14" fillId="0" borderId="20" xfId="0" applyFont="1" applyBorder="1"/>
    <xf numFmtId="1" fontId="14" fillId="0" borderId="1" xfId="0" applyNumberFormat="1" applyFont="1" applyBorder="1"/>
    <xf numFmtId="0" fontId="14" fillId="0" borderId="1" xfId="0" applyFont="1" applyBorder="1"/>
    <xf numFmtId="1" fontId="13" fillId="0" borderId="0" xfId="0" applyNumberFormat="1" applyFont="1" applyAlignment="1">
      <alignment horizontal="center"/>
    </xf>
    <xf numFmtId="1" fontId="13" fillId="3" borderId="1" xfId="0" applyNumberFormat="1" applyFont="1" applyFill="1" applyBorder="1"/>
    <xf numFmtId="0" fontId="14" fillId="3" borderId="0" xfId="0" applyFont="1" applyFill="1"/>
    <xf numFmtId="0" fontId="42" fillId="0" borderId="0" xfId="0" applyFont="1"/>
    <xf numFmtId="0" fontId="4" fillId="6" borderId="2" xfId="0" applyFont="1" applyFill="1" applyBorder="1"/>
    <xf numFmtId="0" fontId="4" fillId="6" borderId="3" xfId="0" applyFont="1" applyFill="1" applyBorder="1"/>
    <xf numFmtId="0" fontId="4" fillId="6" borderId="4" xfId="0" applyFont="1" applyFill="1" applyBorder="1"/>
    <xf numFmtId="0" fontId="46" fillId="0" borderId="0" xfId="0" applyFont="1"/>
    <xf numFmtId="0" fontId="47" fillId="0" borderId="0" xfId="0" applyFont="1"/>
    <xf numFmtId="0" fontId="45" fillId="0" borderId="0" xfId="0" applyFont="1"/>
    <xf numFmtId="0" fontId="14" fillId="0" borderId="3" xfId="0" applyFont="1" applyBorder="1"/>
    <xf numFmtId="0" fontId="14" fillId="5" borderId="5" xfId="0" applyFont="1" applyFill="1" applyBorder="1"/>
    <xf numFmtId="0" fontId="14" fillId="5" borderId="6" xfId="0" applyFont="1" applyFill="1" applyBorder="1"/>
    <xf numFmtId="0" fontId="14" fillId="5" borderId="7" xfId="0" applyFont="1" applyFill="1" applyBorder="1"/>
    <xf numFmtId="0" fontId="14" fillId="5" borderId="2" xfId="0" applyFont="1" applyFill="1" applyBorder="1"/>
    <xf numFmtId="0" fontId="14" fillId="5" borderId="3" xfId="0" applyFont="1" applyFill="1" applyBorder="1"/>
    <xf numFmtId="0" fontId="14" fillId="5" borderId="4" xfId="0" applyFont="1" applyFill="1" applyBorder="1"/>
    <xf numFmtId="2" fontId="14" fillId="0" borderId="4" xfId="0" applyNumberFormat="1" applyFont="1" applyBorder="1"/>
    <xf numFmtId="0" fontId="13" fillId="7" borderId="0" xfId="0" applyFont="1" applyFill="1" applyProtection="1">
      <protection locked="0"/>
    </xf>
    <xf numFmtId="0" fontId="13" fillId="0" borderId="0" xfId="0" applyFont="1" applyAlignment="1">
      <alignment vertical="center"/>
    </xf>
    <xf numFmtId="0" fontId="7" fillId="0" borderId="0" xfId="0" applyFont="1" applyAlignment="1">
      <alignment horizontal="left" vertical="top"/>
    </xf>
    <xf numFmtId="0" fontId="53" fillId="0" borderId="0" xfId="1" applyFont="1" applyAlignment="1" applyProtection="1"/>
    <xf numFmtId="14" fontId="48" fillId="0" borderId="0" xfId="0" applyNumberFormat="1" applyFont="1"/>
    <xf numFmtId="0" fontId="13" fillId="0" borderId="0" xfId="0" applyFont="1" applyAlignment="1">
      <alignment horizontal="center"/>
    </xf>
    <xf numFmtId="0" fontId="19" fillId="0" borderId="0" xfId="1" applyFont="1" applyAlignment="1" applyProtection="1">
      <alignment horizontal="left"/>
    </xf>
    <xf numFmtId="0" fontId="13" fillId="0" borderId="0" xfId="0" applyFont="1" applyAlignment="1">
      <alignment wrapText="1"/>
    </xf>
    <xf numFmtId="0" fontId="17" fillId="0" borderId="0" xfId="0" applyFont="1" applyAlignment="1">
      <alignment wrapText="1"/>
    </xf>
    <xf numFmtId="0" fontId="0" fillId="0" borderId="0" xfId="0" applyAlignment="1">
      <alignment horizontal="center"/>
    </xf>
    <xf numFmtId="0" fontId="13" fillId="0" borderId="0" xfId="0" applyFont="1" applyAlignment="1">
      <alignment horizontal="left"/>
    </xf>
    <xf numFmtId="0" fontId="13" fillId="0" borderId="0" xfId="0" applyFont="1" applyAlignment="1">
      <alignment horizontal="left" vertical="top" wrapText="1"/>
    </xf>
    <xf numFmtId="0" fontId="3" fillId="0" borderId="0" xfId="1" applyAlignment="1" applyProtection="1"/>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Alignment="1">
      <alignment horizontal="center" vertical="center" wrapText="1"/>
    </xf>
    <xf numFmtId="0" fontId="13" fillId="0" borderId="2" xfId="0" applyFont="1" applyBorder="1" applyAlignment="1">
      <alignment wrapText="1"/>
    </xf>
    <xf numFmtId="0" fontId="0" fillId="0" borderId="3" xfId="0" applyBorder="1" applyAlignment="1">
      <alignment wrapText="1"/>
    </xf>
    <xf numFmtId="0" fontId="0" fillId="0" borderId="4" xfId="0" applyBorder="1" applyAlignment="1">
      <alignment wrapText="1"/>
    </xf>
    <xf numFmtId="0" fontId="14"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3" fillId="0" borderId="0" xfId="0" applyFont="1" applyAlignment="1">
      <alignment vertical="center" wrapText="1"/>
    </xf>
    <xf numFmtId="0" fontId="0" fillId="0" borderId="0" xfId="0" applyAlignment="1">
      <alignment vertical="center" wrapText="1"/>
    </xf>
    <xf numFmtId="0" fontId="11" fillId="0" borderId="0" xfId="0" applyFont="1" applyAlignment="1">
      <alignment horizontal="center"/>
    </xf>
    <xf numFmtId="0" fontId="10" fillId="0" borderId="0" xfId="0" applyFont="1" applyAlignment="1">
      <alignment horizontal="center"/>
    </xf>
    <xf numFmtId="14" fontId="12" fillId="0" borderId="0" xfId="0" applyNumberFormat="1" applyFont="1" applyAlignment="1">
      <alignment horizontal="center"/>
    </xf>
    <xf numFmtId="0" fontId="49" fillId="0" borderId="3" xfId="0" applyFont="1" applyBorder="1" applyAlignment="1">
      <alignment vertical="center" wrapText="1"/>
    </xf>
    <xf numFmtId="0" fontId="49" fillId="0" borderId="4" xfId="0" applyFont="1" applyBorder="1" applyAlignment="1">
      <alignment vertical="center" wrapText="1"/>
    </xf>
    <xf numFmtId="0" fontId="17" fillId="0" borderId="0" xfId="0" applyFont="1" applyAlignment="1">
      <alignment vertical="center" wrapText="1"/>
    </xf>
    <xf numFmtId="0" fontId="26" fillId="0" borderId="0" xfId="0" applyFont="1" applyAlignment="1">
      <alignment wrapText="1"/>
    </xf>
    <xf numFmtId="0" fontId="0" fillId="0" borderId="0" xfId="0" applyAlignment="1">
      <alignment wrapText="1"/>
    </xf>
    <xf numFmtId="0" fontId="14" fillId="0" borderId="0" xfId="0" applyFont="1" applyAlignment="1">
      <alignment horizontal="center"/>
    </xf>
    <xf numFmtId="0" fontId="14" fillId="0" borderId="5" xfId="0" applyFont="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25" xfId="0" applyFont="1" applyBorder="1" applyAlignment="1">
      <alignment vertical="center" wrapText="1"/>
    </xf>
    <xf numFmtId="0" fontId="4" fillId="0" borderId="0" xfId="0" applyFont="1" applyAlignment="1">
      <alignment horizontal="center"/>
    </xf>
    <xf numFmtId="0" fontId="14" fillId="0" borderId="3" xfId="0" applyFont="1" applyBorder="1" applyAlignment="1">
      <alignment vertical="center" wrapText="1"/>
    </xf>
    <xf numFmtId="0" fontId="14" fillId="0" borderId="4"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25" xfId="0" applyBorder="1" applyAlignment="1">
      <alignment vertical="center" wrapText="1"/>
    </xf>
    <xf numFmtId="0" fontId="13" fillId="2" borderId="21" xfId="0" applyFont="1" applyFill="1" applyBorder="1" applyAlignment="1">
      <alignment horizontal="center"/>
    </xf>
    <xf numFmtId="0" fontId="13" fillId="2" borderId="26" xfId="0" applyFont="1" applyFill="1" applyBorder="1" applyAlignment="1">
      <alignment horizontal="center"/>
    </xf>
    <xf numFmtId="0" fontId="13" fillId="2" borderId="22" xfId="0" applyFont="1" applyFill="1" applyBorder="1" applyAlignment="1">
      <alignment horizontal="center"/>
    </xf>
    <xf numFmtId="0" fontId="14" fillId="0" borderId="2" xfId="0" applyFont="1" applyBorder="1" applyAlignment="1">
      <alignment wrapText="1"/>
    </xf>
    <xf numFmtId="0" fontId="14" fillId="0" borderId="5" xfId="0" applyFont="1"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25" xfId="0" applyBorder="1" applyAlignment="1">
      <alignment wrapText="1"/>
    </xf>
    <xf numFmtId="0" fontId="14" fillId="0" borderId="2" xfId="0" applyFont="1"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50" fillId="0" borderId="23" xfId="0" applyFont="1" applyBorder="1" applyAlignment="1">
      <alignment wrapText="1"/>
    </xf>
    <xf numFmtId="0" fontId="0" fillId="0" borderId="24" xfId="0" applyBorder="1" applyAlignment="1">
      <alignment wrapText="1"/>
    </xf>
    <xf numFmtId="0" fontId="45" fillId="0" borderId="2" xfId="0" applyFont="1" applyBorder="1" applyAlignment="1">
      <alignment horizontal="left" vertical="center" wrapText="1"/>
    </xf>
    <xf numFmtId="0" fontId="45" fillId="0" borderId="3" xfId="0" applyFont="1" applyBorder="1" applyAlignment="1">
      <alignment horizontal="left" vertical="center" wrapText="1"/>
    </xf>
    <xf numFmtId="0" fontId="45" fillId="0" borderId="4" xfId="0" applyFont="1" applyBorder="1" applyAlignment="1">
      <alignment horizontal="left" vertical="center" wrapText="1"/>
    </xf>
    <xf numFmtId="0" fontId="14"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Alignment="1">
      <alignment horizontal="left" vertical="center" wrapText="1"/>
    </xf>
    <xf numFmtId="0" fontId="13" fillId="0" borderId="9"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25" xfId="0" applyFont="1" applyBorder="1" applyAlignment="1">
      <alignment horizontal="left" vertical="center" wrapText="1"/>
    </xf>
    <xf numFmtId="0" fontId="13" fillId="2" borderId="27" xfId="0" applyFont="1" applyFill="1" applyBorder="1" applyAlignment="1">
      <alignment horizontal="right"/>
    </xf>
    <xf numFmtId="0" fontId="13" fillId="2" borderId="0" xfId="0" applyFont="1" applyFill="1" applyAlignment="1">
      <alignment horizontal="right"/>
    </xf>
    <xf numFmtId="0" fontId="0" fillId="0" borderId="0" xfId="0" applyAlignment="1">
      <alignment horizontal="right"/>
    </xf>
    <xf numFmtId="0" fontId="13" fillId="0" borderId="0" xfId="0" applyFont="1" applyAlignment="1">
      <alignment horizontal="left" wrapText="1"/>
    </xf>
    <xf numFmtId="0" fontId="23" fillId="0" borderId="0" xfId="0" applyFont="1" applyAlignment="1">
      <alignment horizontal="left" vertical="top" wrapText="1"/>
    </xf>
    <xf numFmtId="0" fontId="37" fillId="0" borderId="2" xfId="0" applyFont="1" applyBorder="1" applyAlignment="1">
      <alignment horizontal="left" wrapText="1"/>
    </xf>
    <xf numFmtId="0" fontId="14" fillId="0" borderId="0" xfId="0" applyFont="1" applyAlignment="1">
      <alignment vertical="center" wrapText="1"/>
    </xf>
    <xf numFmtId="0" fontId="4" fillId="0" borderId="2" xfId="0" applyFont="1"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0" fontId="38" fillId="0" borderId="2" xfId="0" applyFont="1" applyBorder="1" applyAlignment="1">
      <alignment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2" fillId="0" borderId="0" xfId="0" applyFont="1" applyAlignment="1">
      <alignment vertical="center" wrapText="1"/>
    </xf>
    <xf numFmtId="0" fontId="45" fillId="0" borderId="0" xfId="0" applyFont="1" applyAlignment="1">
      <alignment vertical="center" wrapText="1"/>
    </xf>
    <xf numFmtId="0" fontId="47" fillId="0" borderId="0" xfId="0" applyFont="1" applyAlignment="1">
      <alignment vertical="top" wrapText="1"/>
    </xf>
    <xf numFmtId="0" fontId="5" fillId="0" borderId="0" xfId="0" applyFont="1" applyAlignment="1">
      <alignment vertical="top" wrapText="1"/>
    </xf>
    <xf numFmtId="0" fontId="51" fillId="0" borderId="0" xfId="0" applyFont="1" applyAlignment="1">
      <alignment vertical="center" wrapText="1"/>
    </xf>
    <xf numFmtId="0" fontId="4" fillId="0" borderId="0" xfId="0" applyFont="1" applyAlignment="1">
      <alignment vertical="center" wrapText="1"/>
    </xf>
    <xf numFmtId="0" fontId="14" fillId="0" borderId="0" xfId="0" applyFont="1" applyAlignment="1">
      <alignment wrapText="1"/>
    </xf>
    <xf numFmtId="0" fontId="13" fillId="0" borderId="5" xfId="0" applyFont="1" applyBorder="1" applyAlignment="1">
      <alignment horizontal="left" vertical="center" wrapText="1"/>
    </xf>
    <xf numFmtId="0" fontId="13"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3" fillId="0" borderId="2" xfId="0" applyFont="1" applyBorder="1" applyAlignment="1">
      <alignment horizontal="left" vertical="top"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13" fillId="6" borderId="21" xfId="0" applyFont="1" applyFill="1" applyBorder="1" applyAlignment="1">
      <alignment horizontal="center"/>
    </xf>
    <xf numFmtId="0" fontId="13" fillId="6" borderId="26" xfId="0" applyFont="1" applyFill="1" applyBorder="1" applyAlignment="1">
      <alignment horizontal="center"/>
    </xf>
    <xf numFmtId="0" fontId="13" fillId="6" borderId="22" xfId="0" applyFont="1" applyFill="1" applyBorder="1" applyAlignment="1">
      <alignment horizontal="center"/>
    </xf>
    <xf numFmtId="0" fontId="14" fillId="5" borderId="2" xfId="0" applyFont="1" applyFill="1" applyBorder="1" applyAlignment="1">
      <alignment horizontal="center"/>
    </xf>
    <xf numFmtId="0" fontId="14" fillId="5" borderId="3" xfId="0" applyFont="1" applyFill="1" applyBorder="1" applyAlignment="1">
      <alignment horizontal="center"/>
    </xf>
    <xf numFmtId="0" fontId="20" fillId="0" borderId="28" xfId="0" applyFont="1" applyBorder="1" applyAlignment="1">
      <alignment horizontal="left"/>
    </xf>
    <xf numFmtId="0" fontId="20" fillId="0" borderId="29" xfId="0" applyFont="1" applyBorder="1" applyAlignment="1">
      <alignment horizontal="left"/>
    </xf>
    <xf numFmtId="0" fontId="20" fillId="0" borderId="30" xfId="0" applyFont="1" applyBorder="1" applyAlignment="1">
      <alignment horizontal="left"/>
    </xf>
    <xf numFmtId="0" fontId="21" fillId="0" borderId="8" xfId="0" applyFont="1" applyBorder="1" applyAlignment="1">
      <alignment horizontal="left" wrapText="1"/>
    </xf>
    <xf numFmtId="0" fontId="23" fillId="0" borderId="0" xfId="0" applyFont="1" applyAlignment="1">
      <alignment horizontal="left" wrapText="1"/>
    </xf>
    <xf numFmtId="0" fontId="23" fillId="0" borderId="9" xfId="0" applyFont="1" applyBorder="1" applyAlignment="1">
      <alignment horizontal="left" wrapText="1"/>
    </xf>
    <xf numFmtId="0" fontId="23" fillId="0" borderId="8" xfId="0" applyFont="1" applyBorder="1" applyAlignment="1">
      <alignment horizontal="left" wrapText="1"/>
    </xf>
    <xf numFmtId="0" fontId="13" fillId="0" borderId="8" xfId="0" applyFont="1" applyBorder="1" applyAlignment="1">
      <alignment wrapText="1"/>
    </xf>
    <xf numFmtId="0" fontId="21" fillId="0" borderId="27" xfId="0" applyFont="1" applyBorder="1" applyAlignment="1">
      <alignment wrapText="1"/>
    </xf>
    <xf numFmtId="0" fontId="21" fillId="0" borderId="0" xfId="0" applyFont="1" applyAlignment="1">
      <alignment wrapText="1"/>
    </xf>
    <xf numFmtId="0" fontId="13" fillId="0" borderId="27" xfId="0" applyFont="1" applyBorder="1" applyAlignment="1">
      <alignment wrapText="1"/>
    </xf>
    <xf numFmtId="0" fontId="13" fillId="0" borderId="21" xfId="0" applyFont="1" applyBorder="1" applyAlignment="1">
      <alignment horizontal="left"/>
    </xf>
    <xf numFmtId="0" fontId="13" fillId="0" borderId="22" xfId="0" applyFont="1" applyBorder="1" applyAlignment="1">
      <alignment horizontal="left"/>
    </xf>
    <xf numFmtId="0" fontId="14" fillId="0" borderId="21" xfId="0" applyFont="1" applyBorder="1" applyAlignment="1">
      <alignment horizontal="right"/>
    </xf>
    <xf numFmtId="0" fontId="14" fillId="0" borderId="22" xfId="0" applyFont="1" applyBorder="1" applyAlignment="1">
      <alignment horizontal="right"/>
    </xf>
    <xf numFmtId="0" fontId="24" fillId="0" borderId="0" xfId="0" applyFont="1" applyAlignment="1">
      <alignment horizontal="center"/>
    </xf>
    <xf numFmtId="0" fontId="13" fillId="0" borderId="31" xfId="0" applyFont="1" applyBorder="1" applyAlignment="1">
      <alignment horizontal="center"/>
    </xf>
    <xf numFmtId="0" fontId="13" fillId="0" borderId="16" xfId="0" applyFont="1" applyBorder="1" applyAlignment="1">
      <alignment horizontal="center"/>
    </xf>
    <xf numFmtId="0" fontId="13" fillId="0" borderId="27" xfId="0" applyFont="1" applyBorder="1" applyAlignment="1">
      <alignment horizontal="left"/>
    </xf>
    <xf numFmtId="0" fontId="13" fillId="0" borderId="19" xfId="0" applyFont="1" applyBorder="1" applyAlignment="1">
      <alignment horizontal="left"/>
    </xf>
    <xf numFmtId="0" fontId="13" fillId="3" borderId="0" xfId="0" applyFont="1" applyFill="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egis.wisconsin.gov/rsb/stats.html" TargetMode="External"/><Relationship Id="rId2" Type="http://schemas.openxmlformats.org/officeDocument/2006/relationships/hyperlink" Target="mailto:roger.kordus@dpi.wi.gov" TargetMode="External"/><Relationship Id="rId1" Type="http://schemas.openxmlformats.org/officeDocument/2006/relationships/hyperlink" Target="http://www.dpi.wi.gov/files/sfs/doc/guidelinesforcounting.doc" TargetMode="External"/><Relationship Id="rId6" Type="http://schemas.openxmlformats.org/officeDocument/2006/relationships/printerSettings" Target="../printerSettings/printerSettings1.bin"/><Relationship Id="rId5" Type="http://schemas.openxmlformats.org/officeDocument/2006/relationships/hyperlink" Target="https://dpi.wi.gov/sfs/children/enrollment/membership-info-reporting" TargetMode="External"/><Relationship Id="rId4" Type="http://schemas.openxmlformats.org/officeDocument/2006/relationships/hyperlink" Target="mailto:dpifin@dpi.wi.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B2:I84"/>
  <sheetViews>
    <sheetView tabSelected="1" zoomScaleNormal="100" workbookViewId="0">
      <selection activeCell="B6" sqref="B6:I11"/>
    </sheetView>
  </sheetViews>
  <sheetFormatPr defaultRowHeight="12.75" x14ac:dyDescent="0.2"/>
  <cols>
    <col min="1" max="1" width="2.5703125" customWidth="1"/>
    <col min="2" max="9" width="11.5703125" customWidth="1"/>
  </cols>
  <sheetData>
    <row r="2" spans="2:9" ht="18" x14ac:dyDescent="0.25">
      <c r="B2" s="163" t="s">
        <v>119</v>
      </c>
      <c r="C2" s="163"/>
      <c r="D2" s="163"/>
      <c r="E2" s="163"/>
      <c r="F2" s="163"/>
      <c r="G2" s="163"/>
      <c r="H2" s="163"/>
      <c r="I2" s="163"/>
    </row>
    <row r="3" spans="2:9" ht="18" x14ac:dyDescent="0.25">
      <c r="B3" s="164" t="s">
        <v>118</v>
      </c>
      <c r="C3" s="164"/>
      <c r="D3" s="164"/>
      <c r="E3" s="164"/>
      <c r="F3" s="164"/>
      <c r="G3" s="164"/>
      <c r="H3" s="164"/>
      <c r="I3" s="164"/>
    </row>
    <row r="4" spans="2:9" ht="18" x14ac:dyDescent="0.25">
      <c r="B4" s="165">
        <v>44818</v>
      </c>
      <c r="C4" s="165"/>
      <c r="D4" s="165"/>
      <c r="E4" s="165"/>
      <c r="F4" s="165"/>
      <c r="G4" s="165"/>
      <c r="H4" s="165"/>
      <c r="I4" s="165"/>
    </row>
    <row r="6" spans="2:9" ht="13.7" customHeight="1" x14ac:dyDescent="0.2">
      <c r="B6" s="145" t="s">
        <v>226</v>
      </c>
      <c r="C6" s="145"/>
      <c r="D6" s="145"/>
      <c r="E6" s="145"/>
      <c r="F6" s="145"/>
      <c r="G6" s="145"/>
      <c r="H6" s="145"/>
      <c r="I6" s="145"/>
    </row>
    <row r="7" spans="2:9" ht="13.7" customHeight="1" x14ac:dyDescent="0.2">
      <c r="B7" s="145"/>
      <c r="C7" s="145"/>
      <c r="D7" s="145"/>
      <c r="E7" s="145"/>
      <c r="F7" s="145"/>
      <c r="G7" s="145"/>
      <c r="H7" s="145"/>
      <c r="I7" s="145"/>
    </row>
    <row r="8" spans="2:9" ht="13.7" customHeight="1" x14ac:dyDescent="0.2">
      <c r="B8" s="145"/>
      <c r="C8" s="145"/>
      <c r="D8" s="145"/>
      <c r="E8" s="145"/>
      <c r="F8" s="145"/>
      <c r="G8" s="145"/>
      <c r="H8" s="145"/>
      <c r="I8" s="145"/>
    </row>
    <row r="9" spans="2:9" ht="13.7" customHeight="1" x14ac:dyDescent="0.2">
      <c r="B9" s="145"/>
      <c r="C9" s="145"/>
      <c r="D9" s="145"/>
      <c r="E9" s="145"/>
      <c r="F9" s="145"/>
      <c r="G9" s="145"/>
      <c r="H9" s="145"/>
      <c r="I9" s="145"/>
    </row>
    <row r="10" spans="2:9" ht="13.7" customHeight="1" x14ac:dyDescent="0.2">
      <c r="B10" s="145"/>
      <c r="C10" s="145"/>
      <c r="D10" s="145"/>
      <c r="E10" s="145"/>
      <c r="F10" s="145"/>
      <c r="G10" s="145"/>
      <c r="H10" s="145"/>
      <c r="I10" s="145"/>
    </row>
    <row r="11" spans="2:9" ht="20.25" customHeight="1" x14ac:dyDescent="0.2">
      <c r="B11" s="145"/>
      <c r="C11" s="145"/>
      <c r="D11" s="145"/>
      <c r="E11" s="145"/>
      <c r="F11" s="145"/>
      <c r="G11" s="145"/>
      <c r="H11" s="145"/>
      <c r="I11" s="145"/>
    </row>
    <row r="12" spans="2:9" x14ac:dyDescent="0.2">
      <c r="B12" s="5"/>
      <c r="C12" s="5"/>
      <c r="D12" s="5"/>
      <c r="E12" s="5"/>
      <c r="F12" s="5"/>
      <c r="G12" s="5"/>
      <c r="H12" s="5"/>
      <c r="I12" s="5"/>
    </row>
    <row r="13" spans="2:9" ht="13.7" customHeight="1" x14ac:dyDescent="0.2">
      <c r="B13" s="145" t="s">
        <v>214</v>
      </c>
      <c r="C13" s="145"/>
      <c r="D13" s="145"/>
      <c r="E13" s="145"/>
      <c r="F13" s="145"/>
      <c r="G13" s="145"/>
      <c r="H13" s="145"/>
      <c r="I13" s="145"/>
    </row>
    <row r="14" spans="2:9" ht="13.7" customHeight="1" x14ac:dyDescent="0.2">
      <c r="B14" s="145"/>
      <c r="C14" s="145"/>
      <c r="D14" s="145"/>
      <c r="E14" s="145"/>
      <c r="F14" s="145"/>
      <c r="G14" s="145"/>
      <c r="H14" s="145"/>
      <c r="I14" s="145"/>
    </row>
    <row r="15" spans="2:9" ht="13.7" customHeight="1" x14ac:dyDescent="0.2">
      <c r="B15" s="145"/>
      <c r="C15" s="145"/>
      <c r="D15" s="145"/>
      <c r="E15" s="145"/>
      <c r="F15" s="145"/>
      <c r="G15" s="145"/>
      <c r="H15" s="145"/>
      <c r="I15" s="145"/>
    </row>
    <row r="16" spans="2:9" ht="13.7" customHeight="1" x14ac:dyDescent="0.2">
      <c r="B16" s="145"/>
      <c r="C16" s="145"/>
      <c r="D16" s="145"/>
      <c r="E16" s="145"/>
      <c r="F16" s="145"/>
      <c r="G16" s="145"/>
      <c r="H16" s="145"/>
      <c r="I16" s="145"/>
    </row>
    <row r="17" spans="2:9" ht="13.7" customHeight="1" x14ac:dyDescent="0.2">
      <c r="B17" s="145"/>
      <c r="C17" s="145"/>
      <c r="D17" s="145"/>
      <c r="E17" s="145"/>
      <c r="F17" s="145"/>
      <c r="G17" s="145"/>
      <c r="H17" s="145"/>
      <c r="I17" s="145"/>
    </row>
    <row r="18" spans="2:9" ht="21" customHeight="1" x14ac:dyDescent="0.2">
      <c r="B18" s="145"/>
      <c r="C18" s="145"/>
      <c r="D18" s="145"/>
      <c r="E18" s="145"/>
      <c r="F18" s="145"/>
      <c r="G18" s="145"/>
      <c r="H18" s="145"/>
      <c r="I18" s="145"/>
    </row>
    <row r="19" spans="2:9" ht="18" customHeight="1" x14ac:dyDescent="0.2">
      <c r="B19" s="16"/>
      <c r="C19" s="21" t="s">
        <v>134</v>
      </c>
      <c r="D19" s="16"/>
      <c r="E19" s="16"/>
      <c r="F19" s="16"/>
      <c r="G19" s="16"/>
      <c r="H19" s="16"/>
      <c r="I19" s="16"/>
    </row>
    <row r="20" spans="2:9" ht="9.6" customHeight="1" x14ac:dyDescent="0.2"/>
    <row r="21" spans="2:9" ht="13.7" customHeight="1" x14ac:dyDescent="0.2">
      <c r="B21" s="168" t="s">
        <v>168</v>
      </c>
      <c r="C21" s="161"/>
      <c r="D21" s="161"/>
      <c r="E21" s="161"/>
      <c r="F21" s="161"/>
      <c r="G21" s="161"/>
      <c r="H21" s="161"/>
      <c r="I21" s="161"/>
    </row>
    <row r="22" spans="2:9" ht="13.7" customHeight="1" x14ac:dyDescent="0.2">
      <c r="B22" s="161"/>
      <c r="C22" s="161"/>
      <c r="D22" s="161"/>
      <c r="E22" s="161"/>
      <c r="F22" s="161"/>
      <c r="G22" s="161"/>
      <c r="H22" s="161"/>
      <c r="I22" s="161"/>
    </row>
    <row r="23" spans="2:9" ht="45" customHeight="1" thickBot="1" x14ac:dyDescent="0.25">
      <c r="B23" s="161"/>
      <c r="C23" s="161"/>
      <c r="D23" s="161"/>
      <c r="E23" s="161"/>
      <c r="F23" s="161"/>
      <c r="G23" s="161"/>
      <c r="H23" s="161"/>
      <c r="I23" s="161"/>
    </row>
    <row r="24" spans="2:9" ht="123.75" customHeight="1" thickBot="1" x14ac:dyDescent="0.25">
      <c r="B24" s="158" t="s">
        <v>221</v>
      </c>
      <c r="C24" s="159"/>
      <c r="D24" s="159"/>
      <c r="E24" s="159"/>
      <c r="F24" s="159"/>
      <c r="G24" s="159"/>
      <c r="H24" s="159"/>
      <c r="I24" s="160"/>
    </row>
    <row r="25" spans="2:9" ht="107.1" customHeight="1" thickBot="1" x14ac:dyDescent="0.25">
      <c r="B25" s="158" t="s">
        <v>241</v>
      </c>
      <c r="C25" s="159"/>
      <c r="D25" s="159"/>
      <c r="E25" s="159"/>
      <c r="F25" s="159"/>
      <c r="G25" s="159"/>
      <c r="H25" s="159"/>
      <c r="I25" s="160"/>
    </row>
    <row r="26" spans="2:9" ht="73.5" customHeight="1" thickBot="1" x14ac:dyDescent="0.25">
      <c r="B26" s="158" t="s">
        <v>240</v>
      </c>
      <c r="C26" s="159"/>
      <c r="D26" s="159"/>
      <c r="E26" s="159"/>
      <c r="F26" s="159"/>
      <c r="G26" s="159"/>
      <c r="H26" s="159"/>
      <c r="I26" s="160"/>
    </row>
    <row r="27" spans="2:9" ht="120" customHeight="1" thickBot="1" x14ac:dyDescent="0.25">
      <c r="B27" s="158" t="s">
        <v>222</v>
      </c>
      <c r="C27" s="166"/>
      <c r="D27" s="166"/>
      <c r="E27" s="166"/>
      <c r="F27" s="166"/>
      <c r="G27" s="166"/>
      <c r="H27" s="166"/>
      <c r="I27" s="167"/>
    </row>
    <row r="28" spans="2:9" ht="20.100000000000001" customHeight="1" x14ac:dyDescent="0.2">
      <c r="B28" s="145"/>
      <c r="C28" s="145"/>
      <c r="D28" s="145"/>
      <c r="E28" s="145"/>
      <c r="F28" s="145"/>
      <c r="G28" s="145"/>
      <c r="H28" s="145"/>
      <c r="I28" s="145"/>
    </row>
    <row r="29" spans="2:9" ht="29.45" customHeight="1" x14ac:dyDescent="0.2">
      <c r="B29" s="161" t="s">
        <v>217</v>
      </c>
      <c r="C29" s="162"/>
      <c r="D29" s="162"/>
      <c r="E29" s="162"/>
      <c r="F29" s="162"/>
      <c r="G29" s="162"/>
      <c r="H29" s="162"/>
      <c r="I29" s="162"/>
    </row>
    <row r="30" spans="2:9" ht="55.7" customHeight="1" x14ac:dyDescent="0.2">
      <c r="B30" s="162"/>
      <c r="C30" s="162"/>
      <c r="D30" s="162"/>
      <c r="E30" s="162"/>
      <c r="F30" s="162"/>
      <c r="G30" s="162"/>
      <c r="H30" s="162"/>
      <c r="I30" s="162"/>
    </row>
    <row r="31" spans="2:9" ht="14.45" customHeight="1" x14ac:dyDescent="0.2">
      <c r="B31" s="5"/>
      <c r="C31" s="5"/>
      <c r="D31" s="5"/>
      <c r="E31" s="5"/>
      <c r="F31" s="5"/>
      <c r="G31" s="5"/>
      <c r="H31" s="5"/>
      <c r="I31" s="5"/>
    </row>
    <row r="32" spans="2:9" ht="99" customHeight="1" x14ac:dyDescent="0.2">
      <c r="B32" s="145" t="s">
        <v>242</v>
      </c>
      <c r="C32" s="145"/>
      <c r="D32" s="145"/>
      <c r="E32" s="145"/>
      <c r="F32" s="145"/>
      <c r="G32" s="145"/>
      <c r="H32" s="145"/>
      <c r="I32" s="145"/>
    </row>
    <row r="33" spans="2:9" ht="13.35" customHeight="1" x14ac:dyDescent="0.2">
      <c r="B33" s="16"/>
      <c r="C33" s="16"/>
      <c r="D33" s="16"/>
      <c r="E33" s="16"/>
      <c r="F33" s="16"/>
      <c r="G33" s="16"/>
      <c r="H33" s="16"/>
      <c r="I33" s="16"/>
    </row>
    <row r="34" spans="2:9" ht="116.45" customHeight="1" x14ac:dyDescent="0.2">
      <c r="B34" s="161" t="s">
        <v>223</v>
      </c>
      <c r="C34" s="162"/>
      <c r="D34" s="162"/>
      <c r="E34" s="162"/>
      <c r="F34" s="162"/>
      <c r="G34" s="162"/>
      <c r="H34" s="162"/>
      <c r="I34" s="162"/>
    </row>
    <row r="36" spans="2:9" ht="17.100000000000001" customHeight="1" x14ac:dyDescent="0.2">
      <c r="B36" s="146" t="s">
        <v>169</v>
      </c>
      <c r="C36" s="145"/>
      <c r="D36" s="145"/>
      <c r="E36" s="145"/>
      <c r="F36" s="145"/>
      <c r="G36" s="145"/>
      <c r="H36" s="145"/>
      <c r="I36" s="145"/>
    </row>
    <row r="37" spans="2:9" x14ac:dyDescent="0.2">
      <c r="B37" s="145"/>
      <c r="C37" s="145"/>
      <c r="D37" s="145"/>
      <c r="E37" s="145"/>
      <c r="F37" s="145"/>
      <c r="G37" s="145"/>
      <c r="H37" s="145"/>
      <c r="I37" s="145"/>
    </row>
    <row r="38" spans="2:9" x14ac:dyDescent="0.2">
      <c r="B38" s="145"/>
      <c r="C38" s="145"/>
      <c r="D38" s="145"/>
      <c r="E38" s="145"/>
      <c r="F38" s="145"/>
      <c r="G38" s="145"/>
      <c r="H38" s="145"/>
      <c r="I38" s="145"/>
    </row>
    <row r="39" spans="2:9" x14ac:dyDescent="0.2">
      <c r="B39" s="145"/>
      <c r="C39" s="145"/>
      <c r="D39" s="145"/>
      <c r="E39" s="145"/>
      <c r="F39" s="145"/>
      <c r="G39" s="145"/>
      <c r="H39" s="145"/>
      <c r="I39" s="145"/>
    </row>
    <row r="41" spans="2:9" ht="26.1" customHeight="1" x14ac:dyDescent="0.2">
      <c r="B41" s="146" t="s">
        <v>224</v>
      </c>
      <c r="C41" s="145"/>
      <c r="D41" s="145"/>
      <c r="E41" s="145"/>
      <c r="F41" s="145"/>
      <c r="G41" s="145"/>
      <c r="H41" s="145"/>
      <c r="I41" s="145"/>
    </row>
    <row r="42" spans="2:9" ht="26.1" customHeight="1" x14ac:dyDescent="0.2">
      <c r="B42" s="145"/>
      <c r="C42" s="145"/>
      <c r="D42" s="145"/>
      <c r="E42" s="145"/>
      <c r="F42" s="145"/>
      <c r="G42" s="145"/>
      <c r="H42" s="145"/>
      <c r="I42" s="145"/>
    </row>
    <row r="43" spans="2:9" ht="26.1" customHeight="1" x14ac:dyDescent="0.2">
      <c r="B43" s="145"/>
      <c r="C43" s="145"/>
      <c r="D43" s="145"/>
      <c r="E43" s="145"/>
      <c r="F43" s="145"/>
      <c r="G43" s="145"/>
      <c r="H43" s="145"/>
      <c r="I43" s="145"/>
    </row>
    <row r="44" spans="2:9" ht="12" customHeight="1" x14ac:dyDescent="0.2">
      <c r="B44" s="145"/>
      <c r="C44" s="145"/>
      <c r="D44" s="145"/>
      <c r="E44" s="145"/>
      <c r="F44" s="145"/>
      <c r="G44" s="145"/>
      <c r="H44" s="145"/>
      <c r="I44" s="145"/>
    </row>
    <row r="46" spans="2:9" x14ac:dyDescent="0.2">
      <c r="B46" s="146" t="s">
        <v>170</v>
      </c>
      <c r="C46" s="145"/>
      <c r="D46" s="145"/>
      <c r="E46" s="145"/>
      <c r="F46" s="145"/>
      <c r="G46" s="145"/>
      <c r="H46" s="145"/>
      <c r="I46" s="145"/>
    </row>
    <row r="47" spans="2:9" x14ac:dyDescent="0.2">
      <c r="B47" s="145"/>
      <c r="C47" s="145"/>
      <c r="D47" s="145"/>
      <c r="E47" s="145"/>
      <c r="F47" s="145"/>
      <c r="G47" s="145"/>
      <c r="H47" s="145"/>
      <c r="I47" s="145"/>
    </row>
    <row r="48" spans="2:9" ht="16.5" customHeight="1" thickBot="1" x14ac:dyDescent="0.25">
      <c r="B48" s="145"/>
      <c r="C48" s="145"/>
      <c r="D48" s="145"/>
      <c r="E48" s="145"/>
      <c r="F48" s="145"/>
      <c r="G48" s="145"/>
      <c r="H48" s="145"/>
      <c r="I48" s="145"/>
    </row>
    <row r="49" spans="2:9" ht="42.6" customHeight="1" thickBot="1" x14ac:dyDescent="0.25">
      <c r="B49" s="155" t="s">
        <v>215</v>
      </c>
      <c r="C49" s="156"/>
      <c r="D49" s="156"/>
      <c r="E49" s="156"/>
      <c r="F49" s="156"/>
      <c r="G49" s="156"/>
      <c r="H49" s="156"/>
      <c r="I49" s="157"/>
    </row>
    <row r="51" spans="2:9" x14ac:dyDescent="0.2">
      <c r="B51" s="146" t="s">
        <v>171</v>
      </c>
      <c r="C51" s="145"/>
      <c r="D51" s="145"/>
      <c r="E51" s="145"/>
      <c r="F51" s="145"/>
      <c r="G51" s="145"/>
      <c r="H51" s="145"/>
      <c r="I51" s="145"/>
    </row>
    <row r="52" spans="2:9" x14ac:dyDescent="0.2">
      <c r="B52" s="145"/>
      <c r="C52" s="145"/>
      <c r="D52" s="145"/>
      <c r="E52" s="145"/>
      <c r="F52" s="145"/>
      <c r="G52" s="145"/>
      <c r="H52" s="145"/>
      <c r="I52" s="145"/>
    </row>
    <row r="54" spans="2:9" x14ac:dyDescent="0.2">
      <c r="B54" s="146" t="s">
        <v>172</v>
      </c>
      <c r="C54" s="145"/>
      <c r="D54" s="145"/>
      <c r="E54" s="145"/>
      <c r="F54" s="145"/>
      <c r="G54" s="145"/>
      <c r="H54" s="145"/>
      <c r="I54" s="145"/>
    </row>
    <row r="55" spans="2:9" x14ac:dyDescent="0.2">
      <c r="B55" s="145"/>
      <c r="C55" s="145"/>
      <c r="D55" s="145"/>
      <c r="E55" s="145"/>
      <c r="F55" s="145"/>
      <c r="G55" s="145"/>
      <c r="H55" s="145"/>
      <c r="I55" s="145"/>
    </row>
    <row r="57" spans="2:9" x14ac:dyDescent="0.2">
      <c r="B57" s="146" t="s">
        <v>173</v>
      </c>
      <c r="C57" s="145"/>
      <c r="D57" s="145"/>
      <c r="E57" s="145"/>
      <c r="F57" s="145"/>
      <c r="G57" s="145"/>
      <c r="H57" s="145"/>
      <c r="I57" s="145"/>
    </row>
    <row r="58" spans="2:9" x14ac:dyDescent="0.2">
      <c r="B58" s="145"/>
      <c r="C58" s="145"/>
      <c r="D58" s="145"/>
      <c r="E58" s="145"/>
      <c r="F58" s="145"/>
      <c r="G58" s="145"/>
      <c r="H58" s="145"/>
      <c r="I58" s="145"/>
    </row>
    <row r="60" spans="2:9" ht="14.1" customHeight="1" x14ac:dyDescent="0.2">
      <c r="B60" s="146" t="s">
        <v>174</v>
      </c>
      <c r="C60" s="145"/>
      <c r="D60" s="145"/>
      <c r="E60" s="145"/>
      <c r="F60" s="145"/>
      <c r="G60" s="145"/>
      <c r="H60" s="145"/>
      <c r="I60" s="145"/>
    </row>
    <row r="61" spans="2:9" x14ac:dyDescent="0.2">
      <c r="B61" s="145"/>
      <c r="C61" s="145"/>
      <c r="D61" s="145"/>
      <c r="E61" s="145"/>
      <c r="F61" s="145"/>
      <c r="G61" s="145"/>
      <c r="H61" s="145"/>
      <c r="I61" s="145"/>
    </row>
    <row r="62" spans="2:9" x14ac:dyDescent="0.2">
      <c r="B62" s="145"/>
      <c r="C62" s="145"/>
      <c r="D62" s="145"/>
      <c r="E62" s="145"/>
      <c r="F62" s="145"/>
      <c r="G62" s="145"/>
      <c r="H62" s="145"/>
      <c r="I62" s="145"/>
    </row>
    <row r="63" spans="2:9" x14ac:dyDescent="0.2">
      <c r="B63" s="5"/>
      <c r="C63" s="5"/>
      <c r="D63" s="5"/>
      <c r="E63" s="5"/>
      <c r="F63" s="5"/>
      <c r="G63" s="5"/>
      <c r="H63" s="5"/>
      <c r="I63" s="5"/>
    </row>
    <row r="64" spans="2:9" s="4" customFormat="1" ht="15" x14ac:dyDescent="0.25">
      <c r="B64" s="22" t="s">
        <v>137</v>
      </c>
      <c r="C64" s="6"/>
      <c r="D64" s="6"/>
      <c r="E64" s="6"/>
      <c r="F64" s="6"/>
      <c r="G64" s="6"/>
      <c r="H64" s="6"/>
      <c r="I64" s="6"/>
    </row>
    <row r="65" spans="2:9" s="4" customFormat="1" ht="69" customHeight="1" x14ac:dyDescent="0.2">
      <c r="B65" s="149" t="s">
        <v>175</v>
      </c>
      <c r="C65" s="149"/>
      <c r="D65" s="149"/>
      <c r="E65" s="149"/>
      <c r="F65" s="149"/>
      <c r="G65" s="149"/>
      <c r="H65" s="149"/>
      <c r="I65" s="6"/>
    </row>
    <row r="66" spans="2:9" s="4" customFormat="1" ht="57" customHeight="1" x14ac:dyDescent="0.2">
      <c r="B66" s="149" t="s">
        <v>176</v>
      </c>
      <c r="C66" s="149"/>
      <c r="D66" s="149"/>
      <c r="E66" s="149"/>
      <c r="F66" s="149"/>
      <c r="G66" s="149"/>
      <c r="H66" s="149"/>
      <c r="I66" s="6"/>
    </row>
    <row r="67" spans="2:9" s="4" customFormat="1" ht="33" customHeight="1" x14ac:dyDescent="0.2">
      <c r="B67" s="154" t="s">
        <v>166</v>
      </c>
      <c r="C67" s="154"/>
      <c r="D67" s="154"/>
      <c r="E67" s="154"/>
      <c r="F67" s="154"/>
      <c r="G67" s="154"/>
      <c r="H67" s="154"/>
      <c r="I67" s="6"/>
    </row>
    <row r="68" spans="2:9" s="4" customFormat="1" ht="70.349999999999994" customHeight="1" x14ac:dyDescent="0.2">
      <c r="B68" s="149" t="s">
        <v>177</v>
      </c>
      <c r="C68" s="149"/>
      <c r="D68" s="149"/>
      <c r="E68" s="149"/>
      <c r="F68" s="149"/>
      <c r="G68" s="149"/>
      <c r="H68" s="149"/>
      <c r="I68" s="6"/>
    </row>
    <row r="69" spans="2:9" s="4" customFormat="1" ht="55.35" customHeight="1" x14ac:dyDescent="0.2">
      <c r="B69" s="149" t="s">
        <v>198</v>
      </c>
      <c r="C69" s="149"/>
      <c r="D69" s="149"/>
      <c r="E69" s="149"/>
      <c r="F69" s="149"/>
      <c r="G69" s="149"/>
      <c r="H69" s="149"/>
      <c r="I69" s="6"/>
    </row>
    <row r="70" spans="2:9" s="4" customFormat="1" ht="57.6" customHeight="1" thickBot="1" x14ac:dyDescent="0.25">
      <c r="B70" s="149" t="s">
        <v>178</v>
      </c>
      <c r="C70" s="149"/>
      <c r="D70" s="149"/>
      <c r="E70" s="149"/>
      <c r="F70" s="149"/>
      <c r="G70" s="149"/>
      <c r="H70" s="149"/>
      <c r="I70" s="6"/>
    </row>
    <row r="71" spans="2:9" s="4" customFormat="1" ht="41.45" customHeight="1" thickBot="1" x14ac:dyDescent="0.25">
      <c r="B71" s="151" t="s">
        <v>204</v>
      </c>
      <c r="C71" s="152"/>
      <c r="D71" s="152"/>
      <c r="E71" s="152"/>
      <c r="F71" s="152"/>
      <c r="G71" s="152"/>
      <c r="H71" s="153"/>
      <c r="I71" s="6"/>
    </row>
    <row r="72" spans="2:9" s="4" customFormat="1" ht="86.45" customHeight="1" x14ac:dyDescent="0.2">
      <c r="B72" s="149" t="s">
        <v>225</v>
      </c>
      <c r="C72" s="149"/>
      <c r="D72" s="149"/>
      <c r="E72" s="149"/>
      <c r="F72" s="149"/>
      <c r="G72" s="149"/>
      <c r="H72" s="149"/>
      <c r="I72" s="6"/>
    </row>
    <row r="73" spans="2:9" s="4" customFormat="1" ht="56.25" customHeight="1" x14ac:dyDescent="0.2">
      <c r="B73" s="149" t="s">
        <v>179</v>
      </c>
      <c r="C73" s="149"/>
      <c r="D73" s="149"/>
      <c r="E73" s="149"/>
      <c r="F73" s="149"/>
      <c r="G73" s="149"/>
      <c r="H73" s="149"/>
    </row>
    <row r="74" spans="2:9" s="4" customFormat="1" x14ac:dyDescent="0.2">
      <c r="B74" s="7"/>
      <c r="C74" s="7"/>
      <c r="D74" s="7"/>
      <c r="E74" s="7"/>
      <c r="F74" s="7"/>
      <c r="G74" s="7"/>
      <c r="H74" s="7"/>
    </row>
    <row r="75" spans="2:9" s="4" customFormat="1" x14ac:dyDescent="0.2">
      <c r="B75" s="145" t="s">
        <v>0</v>
      </c>
      <c r="C75" s="145"/>
      <c r="D75" s="145"/>
      <c r="E75" s="145"/>
      <c r="F75" s="145"/>
      <c r="G75" s="145"/>
      <c r="H75" s="145"/>
      <c r="I75" s="145"/>
    </row>
    <row r="76" spans="2:9" s="4" customFormat="1" x14ac:dyDescent="0.2">
      <c r="B76" s="145"/>
      <c r="C76" s="145"/>
      <c r="D76" s="145"/>
      <c r="E76" s="145"/>
      <c r="F76" s="145"/>
      <c r="G76" s="145"/>
      <c r="H76" s="145"/>
      <c r="I76" s="145"/>
    </row>
    <row r="77" spans="2:9" s="17" customFormat="1" ht="12.75" customHeight="1" x14ac:dyDescent="0.2">
      <c r="B77" s="16"/>
      <c r="C77" s="150" t="s">
        <v>135</v>
      </c>
      <c r="D77" s="150"/>
      <c r="E77" s="150"/>
      <c r="F77" s="16"/>
      <c r="G77" s="16"/>
      <c r="H77" s="16"/>
      <c r="I77" s="16"/>
    </row>
    <row r="78" spans="2:9" s="4" customFormat="1" x14ac:dyDescent="0.2">
      <c r="B78" s="6"/>
      <c r="C78" s="6"/>
      <c r="D78" s="6"/>
      <c r="E78" s="6"/>
      <c r="F78" s="6"/>
      <c r="G78" s="6"/>
      <c r="H78" s="6"/>
      <c r="I78" s="6"/>
    </row>
    <row r="79" spans="2:9" s="4" customFormat="1" x14ac:dyDescent="0.2">
      <c r="B79" s="145" t="s">
        <v>136</v>
      </c>
      <c r="C79" s="145"/>
      <c r="D79" s="145"/>
      <c r="E79" s="145"/>
      <c r="F79" s="145"/>
      <c r="G79" s="145"/>
      <c r="H79" s="145"/>
      <c r="I79" s="145"/>
    </row>
    <row r="80" spans="2:9" s="4" customFormat="1" x14ac:dyDescent="0.2">
      <c r="B80" s="145"/>
      <c r="C80" s="145"/>
      <c r="D80" s="145"/>
      <c r="E80" s="145"/>
      <c r="F80" s="145"/>
      <c r="G80" s="145"/>
      <c r="H80" s="145"/>
      <c r="I80" s="145"/>
    </row>
    <row r="81" spans="2:8" ht="15" x14ac:dyDescent="0.25">
      <c r="B81" s="147"/>
      <c r="C81" s="147"/>
      <c r="D81" s="147"/>
      <c r="E81" s="147"/>
      <c r="F81" s="144"/>
      <c r="G81" s="144"/>
      <c r="H81" s="144"/>
    </row>
    <row r="82" spans="2:8" ht="15" x14ac:dyDescent="0.25">
      <c r="B82" s="148" t="s">
        <v>190</v>
      </c>
      <c r="C82" s="148"/>
      <c r="D82" s="143" t="s">
        <v>245</v>
      </c>
      <c r="E82" s="143"/>
      <c r="F82" s="144" t="s">
        <v>180</v>
      </c>
      <c r="G82" s="144"/>
      <c r="H82" s="144"/>
    </row>
    <row r="83" spans="2:8" x14ac:dyDescent="0.2">
      <c r="F83" t="s">
        <v>243</v>
      </c>
    </row>
    <row r="84" spans="2:8" ht="15.75" x14ac:dyDescent="0.25">
      <c r="F84" s="141" t="s">
        <v>244</v>
      </c>
    </row>
  </sheetData>
  <sheetProtection selectLockedCells="1"/>
  <mergeCells count="40">
    <mergeCell ref="B2:I2"/>
    <mergeCell ref="B3:I3"/>
    <mergeCell ref="B4:I4"/>
    <mergeCell ref="B25:I25"/>
    <mergeCell ref="B27:I27"/>
    <mergeCell ref="B6:I11"/>
    <mergeCell ref="B21:I23"/>
    <mergeCell ref="B36:I39"/>
    <mergeCell ref="B24:I24"/>
    <mergeCell ref="B13:I18"/>
    <mergeCell ref="B34:I34"/>
    <mergeCell ref="B26:I26"/>
    <mergeCell ref="B29:I30"/>
    <mergeCell ref="B32:I32"/>
    <mergeCell ref="B28:I28"/>
    <mergeCell ref="B71:H71"/>
    <mergeCell ref="B70:H70"/>
    <mergeCell ref="B41:I44"/>
    <mergeCell ref="B46:I48"/>
    <mergeCell ref="B51:I52"/>
    <mergeCell ref="B67:H67"/>
    <mergeCell ref="B49:I49"/>
    <mergeCell ref="B54:I55"/>
    <mergeCell ref="B57:I58"/>
    <mergeCell ref="D82:E82"/>
    <mergeCell ref="F82:H82"/>
    <mergeCell ref="B75:I76"/>
    <mergeCell ref="B60:I62"/>
    <mergeCell ref="B81:C81"/>
    <mergeCell ref="B82:C82"/>
    <mergeCell ref="D81:E81"/>
    <mergeCell ref="F81:H81"/>
    <mergeCell ref="B79:I80"/>
    <mergeCell ref="B65:H65"/>
    <mergeCell ref="B73:H73"/>
    <mergeCell ref="B68:H68"/>
    <mergeCell ref="B69:H69"/>
    <mergeCell ref="B72:H72"/>
    <mergeCell ref="B66:H66"/>
    <mergeCell ref="C77:E77"/>
  </mergeCells>
  <phoneticPr fontId="2" type="noConversion"/>
  <hyperlinks>
    <hyperlink ref="C77:D77" r:id="rId1" display="Guidelines for Counting" xr:uid="{00000000-0004-0000-0000-000000000000}"/>
    <hyperlink ref="F82" r:id="rId2" xr:uid="{00000000-0004-0000-0000-000001000000}"/>
    <hyperlink ref="C19" r:id="rId3" xr:uid="{00000000-0004-0000-0000-000002000000}"/>
    <hyperlink ref="F84" r:id="rId4" xr:uid="{00000000-0004-0000-0000-000004000000}"/>
    <hyperlink ref="C77:E77" r:id="rId5" display="Guidelines for Counting" xr:uid="{C52819F3-9B5A-4056-8F0B-2EA21BB7B249}"/>
  </hyperlinks>
  <printOptions horizontalCentered="1"/>
  <pageMargins left="0.75" right="0.5" top="0.75" bottom="0.5" header="0.5" footer="0.5"/>
  <pageSetup orientation="portrait" r:id="rId6"/>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B1:L102"/>
  <sheetViews>
    <sheetView zoomScaleNormal="100" workbookViewId="0">
      <selection activeCell="B1" sqref="B1:K1"/>
    </sheetView>
  </sheetViews>
  <sheetFormatPr defaultRowHeight="14.25" x14ac:dyDescent="0.2"/>
  <cols>
    <col min="1" max="1" width="2.5703125" style="17" customWidth="1"/>
    <col min="2" max="2" width="9.140625" style="17"/>
    <col min="3" max="3" width="26.42578125" style="17" customWidth="1"/>
    <col min="4" max="4" width="10.42578125" style="17" customWidth="1"/>
    <col min="5" max="5" width="16.5703125" style="17" customWidth="1"/>
    <col min="6" max="6" width="11.5703125" style="17" customWidth="1"/>
    <col min="7" max="7" width="17.42578125" style="17" customWidth="1"/>
    <col min="8" max="8" width="14.42578125" style="17" customWidth="1"/>
    <col min="9" max="10" width="10.42578125" style="17" customWidth="1"/>
    <col min="11" max="16384" width="9.140625" style="17"/>
  </cols>
  <sheetData>
    <row r="1" spans="2:12" ht="15" x14ac:dyDescent="0.25">
      <c r="B1" s="171" t="s">
        <v>66</v>
      </c>
      <c r="C1" s="171"/>
      <c r="D1" s="171"/>
      <c r="E1" s="171"/>
      <c r="F1" s="171"/>
      <c r="G1" s="171"/>
      <c r="H1" s="171"/>
      <c r="I1" s="171"/>
      <c r="J1" s="171"/>
      <c r="K1" s="171"/>
    </row>
    <row r="3" spans="2:12" x14ac:dyDescent="0.2">
      <c r="B3" s="24"/>
      <c r="G3" s="190" t="s">
        <v>19</v>
      </c>
      <c r="H3" s="191"/>
      <c r="I3" s="192"/>
    </row>
    <row r="5" spans="2:12" x14ac:dyDescent="0.2">
      <c r="B5" s="17" t="s">
        <v>3</v>
      </c>
    </row>
    <row r="7" spans="2:12" ht="15" x14ac:dyDescent="0.25">
      <c r="B7" s="265" t="s">
        <v>117</v>
      </c>
      <c r="C7" s="265"/>
      <c r="D7" s="265"/>
      <c r="E7" s="265"/>
      <c r="F7" s="265"/>
      <c r="G7" s="265"/>
      <c r="H7" s="265"/>
      <c r="I7" s="265"/>
    </row>
    <row r="9" spans="2:12" x14ac:dyDescent="0.2">
      <c r="B9" s="95"/>
      <c r="C9" s="96"/>
      <c r="D9" s="97"/>
      <c r="E9" s="97" t="s">
        <v>97</v>
      </c>
      <c r="F9" s="98" t="s">
        <v>98</v>
      </c>
      <c r="G9" s="97" t="s">
        <v>97</v>
      </c>
      <c r="H9" s="98" t="s">
        <v>98</v>
      </c>
      <c r="I9" s="97"/>
    </row>
    <row r="10" spans="2:12" ht="15" thickBot="1" x14ac:dyDescent="0.25">
      <c r="B10" s="266" t="s">
        <v>109</v>
      </c>
      <c r="C10" s="267"/>
      <c r="D10" s="100" t="s">
        <v>4</v>
      </c>
      <c r="E10" s="100" t="s">
        <v>49</v>
      </c>
      <c r="F10" s="99" t="s">
        <v>49</v>
      </c>
      <c r="G10" s="100" t="s">
        <v>2</v>
      </c>
      <c r="H10" s="99" t="s">
        <v>2</v>
      </c>
      <c r="I10" s="100" t="s">
        <v>25</v>
      </c>
    </row>
    <row r="11" spans="2:12" ht="15" thickTop="1" x14ac:dyDescent="0.2">
      <c r="B11" s="268" t="s">
        <v>6</v>
      </c>
      <c r="C11" s="269"/>
      <c r="D11" s="101">
        <f>'Head  Count'!B29</f>
        <v>0</v>
      </c>
      <c r="E11" s="102"/>
      <c r="F11" s="103"/>
      <c r="G11" s="104"/>
      <c r="H11" s="102"/>
      <c r="I11" s="105">
        <f t="shared" ref="I11:I34" si="0">E11+F11+G11+H11</f>
        <v>0</v>
      </c>
    </row>
    <row r="12" spans="2:12" x14ac:dyDescent="0.2">
      <c r="B12" s="261" t="s">
        <v>88</v>
      </c>
      <c r="C12" s="262"/>
      <c r="D12" s="32">
        <f>'Head  Count'!D29</f>
        <v>0</v>
      </c>
      <c r="E12" s="29"/>
      <c r="F12" s="108"/>
      <c r="G12" s="31"/>
      <c r="H12" s="29"/>
      <c r="I12" s="105">
        <f t="shared" si="0"/>
        <v>0</v>
      </c>
    </row>
    <row r="13" spans="2:12" ht="15" x14ac:dyDescent="0.25">
      <c r="B13" s="263" t="s">
        <v>89</v>
      </c>
      <c r="C13" s="264"/>
      <c r="D13" s="109">
        <f>SUM(D11:D12)</f>
        <v>0</v>
      </c>
      <c r="E13" s="110">
        <f>SUM(E11:E12)</f>
        <v>0</v>
      </c>
      <c r="F13" s="111">
        <f>SUM(F11:F12)</f>
        <v>0</v>
      </c>
      <c r="G13" s="109">
        <f>SUM(G11:G12)</f>
        <v>0</v>
      </c>
      <c r="H13" s="110">
        <f>SUM(H11:H12)</f>
        <v>0</v>
      </c>
      <c r="I13" s="112">
        <f t="shared" si="0"/>
        <v>0</v>
      </c>
      <c r="J13" s="258" t="str">
        <f>IF(I13=D13," ","The value in cell I13 must equal the value in cell D13.")</f>
        <v xml:space="preserve"> </v>
      </c>
      <c r="K13" s="259"/>
      <c r="L13" s="259"/>
    </row>
    <row r="14" spans="2:12" x14ac:dyDescent="0.2">
      <c r="B14" s="261" t="s">
        <v>90</v>
      </c>
      <c r="C14" s="262"/>
      <c r="D14" s="30">
        <f>'Non-Res Reductions'!B15</f>
        <v>0</v>
      </c>
      <c r="E14" s="30"/>
      <c r="F14" s="113"/>
      <c r="G14" s="29"/>
      <c r="H14" s="29"/>
      <c r="I14" s="105">
        <f t="shared" si="0"/>
        <v>0</v>
      </c>
      <c r="J14" s="258"/>
      <c r="K14" s="259"/>
      <c r="L14" s="259"/>
    </row>
    <row r="15" spans="2:12" x14ac:dyDescent="0.2">
      <c r="B15" s="261" t="s">
        <v>102</v>
      </c>
      <c r="C15" s="262"/>
      <c r="D15" s="30">
        <f>'Non-Res Reductions'!D15</f>
        <v>0</v>
      </c>
      <c r="E15" s="30"/>
      <c r="F15" s="114"/>
      <c r="G15" s="29"/>
      <c r="H15" s="29"/>
      <c r="I15" s="105">
        <f t="shared" si="0"/>
        <v>0</v>
      </c>
    </row>
    <row r="16" spans="2:12" x14ac:dyDescent="0.2">
      <c r="B16" s="261" t="s">
        <v>91</v>
      </c>
      <c r="C16" s="262"/>
      <c r="D16" s="115">
        <f>'Non-Res Reductions'!F15</f>
        <v>0</v>
      </c>
      <c r="E16" s="115"/>
      <c r="F16" s="114"/>
      <c r="G16" s="116"/>
      <c r="H16" s="116"/>
      <c r="I16" s="105">
        <f t="shared" si="0"/>
        <v>0</v>
      </c>
    </row>
    <row r="17" spans="2:12" x14ac:dyDescent="0.2">
      <c r="B17" s="261" t="s">
        <v>92</v>
      </c>
      <c r="C17" s="262"/>
      <c r="D17" s="115">
        <f>'Non-Res Reductions'!H15</f>
        <v>0</v>
      </c>
      <c r="E17" s="115"/>
      <c r="F17" s="114"/>
      <c r="G17" s="116"/>
      <c r="H17" s="116"/>
      <c r="I17" s="105">
        <f t="shared" si="0"/>
        <v>0</v>
      </c>
    </row>
    <row r="18" spans="2:12" x14ac:dyDescent="0.2">
      <c r="B18" s="261" t="s">
        <v>93</v>
      </c>
      <c r="C18" s="262"/>
      <c r="D18" s="115">
        <f>'Non-Res Reductions'!J15</f>
        <v>0</v>
      </c>
      <c r="E18" s="115"/>
      <c r="F18" s="114"/>
      <c r="G18" s="116"/>
      <c r="H18" s="116"/>
      <c r="I18" s="105">
        <f t="shared" si="0"/>
        <v>0</v>
      </c>
    </row>
    <row r="19" spans="2:12" x14ac:dyDescent="0.2">
      <c r="B19" s="261" t="s">
        <v>94</v>
      </c>
      <c r="C19" s="262"/>
      <c r="D19" s="115">
        <f>'Non-Res Reductions'!L15</f>
        <v>0</v>
      </c>
      <c r="E19" s="115"/>
      <c r="F19" s="114"/>
      <c r="G19" s="116"/>
      <c r="H19" s="116"/>
      <c r="I19" s="105">
        <f t="shared" si="0"/>
        <v>0</v>
      </c>
    </row>
    <row r="20" spans="2:12" x14ac:dyDescent="0.2">
      <c r="B20" s="261" t="s">
        <v>95</v>
      </c>
      <c r="C20" s="262"/>
      <c r="D20" s="115">
        <f>'Non-Res Reductions'!N15</f>
        <v>0</v>
      </c>
      <c r="E20" s="115"/>
      <c r="F20" s="114"/>
      <c r="G20" s="116"/>
      <c r="H20" s="116"/>
      <c r="I20" s="105">
        <f t="shared" si="0"/>
        <v>0</v>
      </c>
    </row>
    <row r="21" spans="2:12" x14ac:dyDescent="0.2">
      <c r="B21" s="261" t="s">
        <v>96</v>
      </c>
      <c r="C21" s="262"/>
      <c r="D21" s="115">
        <f>'Non-Res Reductions'!R15</f>
        <v>0</v>
      </c>
      <c r="E21" s="115"/>
      <c r="F21" s="114"/>
      <c r="G21" s="116"/>
      <c r="H21" s="116"/>
      <c r="I21" s="105">
        <f t="shared" si="0"/>
        <v>0</v>
      </c>
    </row>
    <row r="22" spans="2:12" ht="15" x14ac:dyDescent="0.25">
      <c r="B22" s="263" t="s">
        <v>89</v>
      </c>
      <c r="C22" s="264"/>
      <c r="D22" s="117">
        <f>SUM(D14:D21)</f>
        <v>0</v>
      </c>
      <c r="E22" s="117"/>
      <c r="F22" s="111"/>
      <c r="G22" s="117">
        <f>SUM(G14:G21)</f>
        <v>0</v>
      </c>
      <c r="H22" s="117">
        <f>SUM(H14:H21)</f>
        <v>0</v>
      </c>
      <c r="I22" s="112">
        <f t="shared" si="0"/>
        <v>0</v>
      </c>
      <c r="J22" s="258" t="str">
        <f>IF(I22=D22," ","The value in cell I22 must equal the value in cell D22.")</f>
        <v xml:space="preserve"> </v>
      </c>
      <c r="K22" s="259"/>
      <c r="L22" s="259"/>
    </row>
    <row r="23" spans="2:12" ht="15" x14ac:dyDescent="0.25">
      <c r="B23" s="263" t="s">
        <v>113</v>
      </c>
      <c r="C23" s="264"/>
      <c r="D23" s="118">
        <f>D13-D22</f>
        <v>0</v>
      </c>
      <c r="E23" s="119">
        <f>E13-E22</f>
        <v>0</v>
      </c>
      <c r="F23" s="111">
        <f>F13-F22</f>
        <v>0</v>
      </c>
      <c r="G23" s="118">
        <f>G13-G22</f>
        <v>0</v>
      </c>
      <c r="H23" s="119">
        <f>H13-H22</f>
        <v>0</v>
      </c>
      <c r="I23" s="112">
        <f t="shared" si="0"/>
        <v>0</v>
      </c>
      <c r="J23" s="258"/>
      <c r="K23" s="259"/>
      <c r="L23" s="259"/>
    </row>
    <row r="24" spans="2:12" x14ac:dyDescent="0.2">
      <c r="B24" s="261" t="s">
        <v>99</v>
      </c>
      <c r="C24" s="262"/>
      <c r="D24" s="32">
        <f>'Resident Reductions'!D19</f>
        <v>0</v>
      </c>
      <c r="E24" s="31"/>
      <c r="F24" s="31"/>
      <c r="G24" s="115"/>
      <c r="H24" s="115"/>
      <c r="I24" s="105">
        <f t="shared" si="0"/>
        <v>0</v>
      </c>
    </row>
    <row r="25" spans="2:12" ht="15" x14ac:dyDescent="0.25">
      <c r="B25" s="263" t="s">
        <v>89</v>
      </c>
      <c r="C25" s="264"/>
      <c r="D25" s="118">
        <f>D24</f>
        <v>0</v>
      </c>
      <c r="E25" s="118">
        <f>SUM(E24)</f>
        <v>0</v>
      </c>
      <c r="F25" s="118">
        <f>SUM(F24)</f>
        <v>0</v>
      </c>
      <c r="G25" s="117"/>
      <c r="H25" s="117"/>
      <c r="I25" s="112">
        <f t="shared" si="0"/>
        <v>0</v>
      </c>
      <c r="J25" s="260" t="str">
        <f>IF(I25=D25," ","The value in cell I25 must equal the value in cell D25.")</f>
        <v xml:space="preserve"> </v>
      </c>
      <c r="K25" s="145"/>
      <c r="L25" s="145"/>
    </row>
    <row r="26" spans="2:12" ht="15" x14ac:dyDescent="0.25">
      <c r="B26" s="263" t="s">
        <v>115</v>
      </c>
      <c r="C26" s="264"/>
      <c r="D26" s="118">
        <f>D23-D25</f>
        <v>0</v>
      </c>
      <c r="E26" s="118">
        <f>E13-E25</f>
        <v>0</v>
      </c>
      <c r="F26" s="118">
        <f>F13-F25</f>
        <v>0</v>
      </c>
      <c r="G26" s="112">
        <f>G23-G25</f>
        <v>0</v>
      </c>
      <c r="H26" s="117">
        <f>H23-H25</f>
        <v>0</v>
      </c>
      <c r="I26" s="112">
        <f t="shared" si="0"/>
        <v>0</v>
      </c>
      <c r="J26" s="260"/>
      <c r="K26" s="145"/>
      <c r="L26" s="145"/>
    </row>
    <row r="27" spans="2:12" x14ac:dyDescent="0.2">
      <c r="B27" s="261" t="s">
        <v>100</v>
      </c>
      <c r="C27" s="262"/>
      <c r="D27" s="32">
        <f>'Resident Additions'!B12</f>
        <v>0</v>
      </c>
      <c r="E27" s="31"/>
      <c r="F27" s="31"/>
      <c r="G27" s="115"/>
      <c r="H27" s="115"/>
      <c r="I27" s="105">
        <f t="shared" si="0"/>
        <v>0</v>
      </c>
    </row>
    <row r="28" spans="2:12" x14ac:dyDescent="0.2">
      <c r="B28" s="261" t="s">
        <v>101</v>
      </c>
      <c r="C28" s="262"/>
      <c r="D28" s="32">
        <f>'Resident Additions'!D12</f>
        <v>0</v>
      </c>
      <c r="E28" s="31"/>
      <c r="F28" s="31"/>
      <c r="G28" s="115"/>
      <c r="H28" s="115"/>
      <c r="I28" s="105">
        <f t="shared" si="0"/>
        <v>0</v>
      </c>
    </row>
    <row r="29" spans="2:12" x14ac:dyDescent="0.2">
      <c r="B29" s="261" t="s">
        <v>103</v>
      </c>
      <c r="C29" s="262"/>
      <c r="D29" s="32">
        <f>'Resident Additions'!F12</f>
        <v>0</v>
      </c>
      <c r="E29" s="31"/>
      <c r="F29" s="31"/>
      <c r="G29" s="115"/>
      <c r="H29" s="115"/>
      <c r="I29" s="105">
        <f t="shared" si="0"/>
        <v>0</v>
      </c>
    </row>
    <row r="30" spans="2:12" x14ac:dyDescent="0.2">
      <c r="B30" s="261" t="s">
        <v>104</v>
      </c>
      <c r="C30" s="262"/>
      <c r="D30" s="32">
        <f>'Resident Additions'!H12</f>
        <v>0</v>
      </c>
      <c r="E30" s="31"/>
      <c r="F30" s="31"/>
      <c r="G30" s="115"/>
      <c r="H30" s="115"/>
      <c r="I30" s="105">
        <f t="shared" si="0"/>
        <v>0</v>
      </c>
    </row>
    <row r="31" spans="2:12" x14ac:dyDescent="0.2">
      <c r="B31" s="261" t="s">
        <v>105</v>
      </c>
      <c r="C31" s="262"/>
      <c r="D31" s="32">
        <f>'Resident Additions'!J12</f>
        <v>0</v>
      </c>
      <c r="E31" s="31"/>
      <c r="F31" s="31"/>
      <c r="G31" s="115"/>
      <c r="H31" s="115"/>
      <c r="I31" s="105">
        <f t="shared" si="0"/>
        <v>0</v>
      </c>
    </row>
    <row r="32" spans="2:12" x14ac:dyDescent="0.2">
      <c r="B32" s="261" t="s">
        <v>106</v>
      </c>
      <c r="C32" s="262"/>
      <c r="D32" s="32">
        <f>'Resident Additions'!T12</f>
        <v>0</v>
      </c>
      <c r="E32" s="31"/>
      <c r="F32" s="31"/>
      <c r="G32" s="115"/>
      <c r="H32" s="115"/>
      <c r="I32" s="105">
        <f t="shared" si="0"/>
        <v>0</v>
      </c>
    </row>
    <row r="33" spans="2:12" x14ac:dyDescent="0.2">
      <c r="B33" s="261" t="s">
        <v>107</v>
      </c>
      <c r="C33" s="262"/>
      <c r="D33" s="32">
        <f>'Resident Additions'!V12</f>
        <v>0</v>
      </c>
      <c r="E33" s="31"/>
      <c r="F33" s="31"/>
      <c r="G33" s="115"/>
      <c r="H33" s="115"/>
      <c r="I33" s="105">
        <f t="shared" si="0"/>
        <v>0</v>
      </c>
      <c r="J33" s="258" t="str">
        <f>IF(I34=D34," ","The value in cell I34 must equal the value in cell D34.")</f>
        <v xml:space="preserve"> </v>
      </c>
      <c r="K33" s="259"/>
      <c r="L33" s="259"/>
    </row>
    <row r="34" spans="2:12" ht="15" x14ac:dyDescent="0.25">
      <c r="B34" s="263" t="s">
        <v>89</v>
      </c>
      <c r="C34" s="264"/>
      <c r="D34" s="32">
        <f>SUM(D27:D33)</f>
        <v>0</v>
      </c>
      <c r="E34" s="32">
        <f>SUM(E27:E33)</f>
        <v>0</v>
      </c>
      <c r="F34" s="32">
        <f>SUM(F27:F33)</f>
        <v>0</v>
      </c>
      <c r="G34" s="105"/>
      <c r="H34" s="115"/>
      <c r="I34" s="105">
        <f t="shared" si="0"/>
        <v>0</v>
      </c>
      <c r="J34" s="258"/>
      <c r="K34" s="259"/>
      <c r="L34" s="259"/>
    </row>
    <row r="35" spans="2:12" ht="15" x14ac:dyDescent="0.25">
      <c r="B35" s="263" t="s">
        <v>108</v>
      </c>
      <c r="C35" s="264"/>
      <c r="D35" s="118">
        <f>D26+D34</f>
        <v>0</v>
      </c>
      <c r="E35" s="118">
        <f>E26+E34</f>
        <v>0</v>
      </c>
      <c r="F35" s="118">
        <f>F26+F34</f>
        <v>0</v>
      </c>
      <c r="G35" s="112">
        <f>G26+G34</f>
        <v>0</v>
      </c>
      <c r="H35" s="117">
        <f>H26+H34</f>
        <v>0</v>
      </c>
      <c r="I35" s="112">
        <f>E35+F35+G35+H35</f>
        <v>0</v>
      </c>
      <c r="J35" s="259" t="str">
        <f>IF(I35=D35," ","The value in cell I35 must equal the value in cell D35.")</f>
        <v xml:space="preserve"> </v>
      </c>
      <c r="K35" s="259"/>
      <c r="L35" s="259"/>
    </row>
    <row r="36" spans="2:12" ht="15" x14ac:dyDescent="0.25">
      <c r="B36" s="25"/>
      <c r="C36" s="25"/>
      <c r="D36" s="33"/>
      <c r="E36" s="33"/>
      <c r="F36" s="33"/>
      <c r="J36" s="259"/>
      <c r="K36" s="259"/>
      <c r="L36" s="259"/>
    </row>
    <row r="37" spans="2:12" ht="15" x14ac:dyDescent="0.25">
      <c r="B37" s="265" t="s">
        <v>122</v>
      </c>
      <c r="C37" s="265"/>
      <c r="D37" s="265"/>
      <c r="E37" s="265"/>
      <c r="F37" s="265"/>
      <c r="G37" s="265"/>
      <c r="H37" s="265"/>
      <c r="I37" s="265"/>
    </row>
    <row r="39" spans="2:12" x14ac:dyDescent="0.2">
      <c r="B39" s="95"/>
      <c r="C39" s="96"/>
      <c r="D39" s="97"/>
      <c r="E39" s="97" t="s">
        <v>124</v>
      </c>
      <c r="F39" s="98" t="s">
        <v>125</v>
      </c>
      <c r="G39" s="97" t="s">
        <v>124</v>
      </c>
      <c r="H39" s="98" t="s">
        <v>128</v>
      </c>
      <c r="I39" s="97"/>
    </row>
    <row r="40" spans="2:12" ht="15" thickBot="1" x14ac:dyDescent="0.25">
      <c r="B40" s="266" t="s">
        <v>109</v>
      </c>
      <c r="C40" s="267"/>
      <c r="D40" s="100" t="s">
        <v>4</v>
      </c>
      <c r="E40" s="100" t="s">
        <v>126</v>
      </c>
      <c r="F40" s="99" t="s">
        <v>126</v>
      </c>
      <c r="G40" s="100" t="s">
        <v>127</v>
      </c>
      <c r="H40" s="99" t="s">
        <v>2</v>
      </c>
      <c r="I40" s="100" t="s">
        <v>25</v>
      </c>
    </row>
    <row r="41" spans="2:12" ht="15" thickTop="1" x14ac:dyDescent="0.2">
      <c r="B41" s="268" t="s">
        <v>6</v>
      </c>
      <c r="C41" s="269"/>
      <c r="D41" s="101">
        <f>'Head  Count'!B31</f>
        <v>0</v>
      </c>
      <c r="E41" s="102"/>
      <c r="F41" s="103"/>
      <c r="G41" s="104"/>
      <c r="H41" s="102"/>
      <c r="I41" s="105">
        <f>SUM(E41:H41)</f>
        <v>0</v>
      </c>
    </row>
    <row r="42" spans="2:12" x14ac:dyDescent="0.2">
      <c r="B42" s="261" t="s">
        <v>88</v>
      </c>
      <c r="C42" s="262"/>
      <c r="D42" s="32">
        <f>'Head  Count'!D31</f>
        <v>0</v>
      </c>
      <c r="E42" s="29"/>
      <c r="F42" s="108"/>
      <c r="G42" s="31"/>
      <c r="H42" s="29"/>
      <c r="I42" s="105">
        <f t="shared" ref="I42:I68" si="1">SUM(E42:H42)</f>
        <v>0</v>
      </c>
    </row>
    <row r="43" spans="2:12" ht="15" x14ac:dyDescent="0.25">
      <c r="B43" s="263" t="s">
        <v>89</v>
      </c>
      <c r="C43" s="264"/>
      <c r="D43" s="109">
        <f>SUM(D41:D42)</f>
        <v>0</v>
      </c>
      <c r="E43" s="110">
        <f>SUM(E41:E42)</f>
        <v>0</v>
      </c>
      <c r="F43" s="111">
        <f>SUM(F41:F42)</f>
        <v>0</v>
      </c>
      <c r="G43" s="109">
        <f>SUM(G41:G42)</f>
        <v>0</v>
      </c>
      <c r="H43" s="110">
        <f>SUM(H41:H42)</f>
        <v>0</v>
      </c>
      <c r="I43" s="112">
        <f t="shared" si="1"/>
        <v>0</v>
      </c>
      <c r="J43" s="258" t="str">
        <f>IF(I43=D43," ","The value in cell I43 must equal the value in cell D43.")</f>
        <v xml:space="preserve"> </v>
      </c>
      <c r="K43" s="259"/>
      <c r="L43" s="259"/>
    </row>
    <row r="44" spans="2:12" x14ac:dyDescent="0.2">
      <c r="B44" s="261" t="s">
        <v>90</v>
      </c>
      <c r="C44" s="262"/>
      <c r="D44" s="30">
        <f>'Non-Res Reductions'!B17</f>
        <v>0</v>
      </c>
      <c r="E44" s="30"/>
      <c r="F44" s="113"/>
      <c r="G44" s="29"/>
      <c r="H44" s="29"/>
      <c r="I44" s="105">
        <f t="shared" si="1"/>
        <v>0</v>
      </c>
      <c r="J44" s="258"/>
      <c r="K44" s="259"/>
      <c r="L44" s="259"/>
    </row>
    <row r="45" spans="2:12" x14ac:dyDescent="0.2">
      <c r="B45" s="261" t="s">
        <v>102</v>
      </c>
      <c r="C45" s="262"/>
      <c r="D45" s="30">
        <f>'Non-Res Reductions'!D17</f>
        <v>0</v>
      </c>
      <c r="E45" s="30"/>
      <c r="F45" s="114"/>
      <c r="G45" s="29"/>
      <c r="H45" s="29"/>
      <c r="I45" s="105">
        <f t="shared" si="1"/>
        <v>0</v>
      </c>
    </row>
    <row r="46" spans="2:12" x14ac:dyDescent="0.2">
      <c r="B46" s="261" t="s">
        <v>91</v>
      </c>
      <c r="C46" s="262"/>
      <c r="D46" s="115">
        <f>'Non-Res Reductions'!F17</f>
        <v>0</v>
      </c>
      <c r="E46" s="115"/>
      <c r="F46" s="114"/>
      <c r="G46" s="116"/>
      <c r="H46" s="116"/>
      <c r="I46" s="105">
        <f t="shared" si="1"/>
        <v>0</v>
      </c>
    </row>
    <row r="47" spans="2:12" x14ac:dyDescent="0.2">
      <c r="B47" s="261" t="s">
        <v>92</v>
      </c>
      <c r="C47" s="262"/>
      <c r="D47" s="115">
        <f>'Non-Res Reductions'!H17</f>
        <v>0</v>
      </c>
      <c r="E47" s="115"/>
      <c r="F47" s="114"/>
      <c r="G47" s="116"/>
      <c r="H47" s="116"/>
      <c r="I47" s="105">
        <f t="shared" si="1"/>
        <v>0</v>
      </c>
    </row>
    <row r="48" spans="2:12" x14ac:dyDescent="0.2">
      <c r="B48" s="261" t="s">
        <v>93</v>
      </c>
      <c r="C48" s="262"/>
      <c r="D48" s="115">
        <f>'Non-Res Reductions'!J17</f>
        <v>0</v>
      </c>
      <c r="E48" s="115"/>
      <c r="F48" s="114"/>
      <c r="G48" s="116"/>
      <c r="H48" s="116"/>
      <c r="I48" s="105">
        <f t="shared" si="1"/>
        <v>0</v>
      </c>
    </row>
    <row r="49" spans="2:12" x14ac:dyDescent="0.2">
      <c r="B49" s="261" t="s">
        <v>110</v>
      </c>
      <c r="C49" s="262"/>
      <c r="D49" s="115">
        <f>'Non-Res Reductions'!L17</f>
        <v>0</v>
      </c>
      <c r="E49" s="115"/>
      <c r="F49" s="114"/>
      <c r="G49" s="116"/>
      <c r="H49" s="116"/>
      <c r="I49" s="105">
        <f t="shared" si="1"/>
        <v>0</v>
      </c>
    </row>
    <row r="50" spans="2:12" x14ac:dyDescent="0.2">
      <c r="B50" s="261" t="s">
        <v>95</v>
      </c>
      <c r="C50" s="262"/>
      <c r="D50" s="115">
        <f>'Non-Res Reductions'!N17</f>
        <v>0</v>
      </c>
      <c r="E50" s="115"/>
      <c r="F50" s="114"/>
      <c r="G50" s="116"/>
      <c r="H50" s="116"/>
      <c r="I50" s="105">
        <f t="shared" si="1"/>
        <v>0</v>
      </c>
    </row>
    <row r="51" spans="2:12" x14ac:dyDescent="0.2">
      <c r="B51" s="261" t="s">
        <v>111</v>
      </c>
      <c r="C51" s="262"/>
      <c r="D51" s="115">
        <f>'Non-Res Reductions'!P17</f>
        <v>0</v>
      </c>
      <c r="E51" s="115"/>
      <c r="F51" s="114"/>
      <c r="G51" s="116"/>
      <c r="H51" s="116"/>
      <c r="I51" s="105">
        <f t="shared" si="1"/>
        <v>0</v>
      </c>
    </row>
    <row r="52" spans="2:12" x14ac:dyDescent="0.2">
      <c r="B52" s="261" t="s">
        <v>112</v>
      </c>
      <c r="C52" s="262"/>
      <c r="D52" s="115">
        <f>'Non-Res Reductions'!R17</f>
        <v>0</v>
      </c>
      <c r="E52" s="115"/>
      <c r="F52" s="114"/>
      <c r="G52" s="116"/>
      <c r="H52" s="116"/>
      <c r="I52" s="105">
        <f t="shared" si="1"/>
        <v>0</v>
      </c>
    </row>
    <row r="53" spans="2:12" ht="15" x14ac:dyDescent="0.25">
      <c r="B53" s="263" t="s">
        <v>89</v>
      </c>
      <c r="C53" s="264"/>
      <c r="D53" s="117">
        <f>SUM(D44:D52)</f>
        <v>0</v>
      </c>
      <c r="E53" s="117"/>
      <c r="F53" s="111"/>
      <c r="G53" s="117">
        <f>SUM(G44:G52)</f>
        <v>0</v>
      </c>
      <c r="H53" s="117">
        <f>SUM(H44:H52)</f>
        <v>0</v>
      </c>
      <c r="I53" s="112">
        <f t="shared" si="1"/>
        <v>0</v>
      </c>
      <c r="J53" s="258" t="str">
        <f>IF(I53=D53," ","The value in cell I53 must equal the value in cell D53.")</f>
        <v xml:space="preserve"> </v>
      </c>
      <c r="K53" s="259"/>
      <c r="L53" s="259"/>
    </row>
    <row r="54" spans="2:12" ht="15" x14ac:dyDescent="0.25">
      <c r="B54" s="263" t="s">
        <v>113</v>
      </c>
      <c r="C54" s="264"/>
      <c r="D54" s="118">
        <f>D43-D53</f>
        <v>0</v>
      </c>
      <c r="E54" s="119">
        <f>E43-E53</f>
        <v>0</v>
      </c>
      <c r="F54" s="111">
        <f>F43-F53</f>
        <v>0</v>
      </c>
      <c r="G54" s="118">
        <f>G43-G53</f>
        <v>0</v>
      </c>
      <c r="H54" s="119">
        <f>H43-H53</f>
        <v>0</v>
      </c>
      <c r="I54" s="112">
        <f t="shared" si="1"/>
        <v>0</v>
      </c>
      <c r="J54" s="258"/>
      <c r="K54" s="259"/>
      <c r="L54" s="259"/>
    </row>
    <row r="55" spans="2:12" x14ac:dyDescent="0.2">
      <c r="B55" s="261" t="s">
        <v>114</v>
      </c>
      <c r="C55" s="262"/>
      <c r="D55" s="32">
        <f>'Resident Reductions'!B21</f>
        <v>0</v>
      </c>
      <c r="E55" s="31"/>
      <c r="F55" s="31"/>
      <c r="G55" s="115"/>
      <c r="H55" s="115"/>
      <c r="I55" s="105">
        <f t="shared" si="1"/>
        <v>0</v>
      </c>
    </row>
    <row r="56" spans="2:12" x14ac:dyDescent="0.2">
      <c r="B56" s="261" t="s">
        <v>99</v>
      </c>
      <c r="C56" s="262"/>
      <c r="D56" s="32">
        <f>'Resident Reductions'!D21</f>
        <v>0</v>
      </c>
      <c r="E56" s="31"/>
      <c r="F56" s="31"/>
      <c r="G56" s="115"/>
      <c r="H56" s="115"/>
      <c r="I56" s="105">
        <f t="shared" si="1"/>
        <v>0</v>
      </c>
    </row>
    <row r="57" spans="2:12" ht="15" x14ac:dyDescent="0.25">
      <c r="B57" s="263" t="s">
        <v>89</v>
      </c>
      <c r="C57" s="264"/>
      <c r="D57" s="118">
        <f>SUM(D55:D56)</f>
        <v>0</v>
      </c>
      <c r="E57" s="118">
        <f>SUM(E55:E56)</f>
        <v>0</v>
      </c>
      <c r="F57" s="118">
        <f>SUM(F55:F56)</f>
        <v>0</v>
      </c>
      <c r="G57" s="117"/>
      <c r="H57" s="117"/>
      <c r="I57" s="112">
        <f t="shared" si="1"/>
        <v>0</v>
      </c>
      <c r="J57" s="258" t="str">
        <f>IF(I57=D57," ","The value in cell I57 must equal the value in cell D57.")</f>
        <v xml:space="preserve"> </v>
      </c>
      <c r="K57" s="259"/>
      <c r="L57" s="259"/>
    </row>
    <row r="58" spans="2:12" ht="15" x14ac:dyDescent="0.25">
      <c r="B58" s="263" t="s">
        <v>115</v>
      </c>
      <c r="C58" s="264"/>
      <c r="D58" s="118">
        <f>D54-D57</f>
        <v>0</v>
      </c>
      <c r="E58" s="118">
        <f>E54-E57</f>
        <v>0</v>
      </c>
      <c r="F58" s="118">
        <f>F54-F57</f>
        <v>0</v>
      </c>
      <c r="G58" s="112">
        <f>G54-G57</f>
        <v>0</v>
      </c>
      <c r="H58" s="117">
        <f>H54-H57</f>
        <v>0</v>
      </c>
      <c r="I58" s="112">
        <f t="shared" si="1"/>
        <v>0</v>
      </c>
      <c r="J58" s="258"/>
      <c r="K58" s="259"/>
      <c r="L58" s="259"/>
    </row>
    <row r="59" spans="2:12" x14ac:dyDescent="0.2">
      <c r="B59" s="261" t="s">
        <v>100</v>
      </c>
      <c r="C59" s="262"/>
      <c r="D59" s="32">
        <f>'Resident Additions'!B14</f>
        <v>0</v>
      </c>
      <c r="E59" s="31"/>
      <c r="F59" s="31"/>
      <c r="G59" s="115"/>
      <c r="H59" s="115"/>
      <c r="I59" s="105">
        <f t="shared" si="1"/>
        <v>0</v>
      </c>
    </row>
    <row r="60" spans="2:12" x14ac:dyDescent="0.2">
      <c r="B60" s="261" t="s">
        <v>101</v>
      </c>
      <c r="C60" s="262"/>
      <c r="D60" s="32">
        <f>'Resident Additions'!D14</f>
        <v>0</v>
      </c>
      <c r="E60" s="31"/>
      <c r="F60" s="31"/>
      <c r="G60" s="115"/>
      <c r="H60" s="115"/>
      <c r="I60" s="105">
        <f t="shared" si="1"/>
        <v>0</v>
      </c>
    </row>
    <row r="61" spans="2:12" x14ac:dyDescent="0.2">
      <c r="B61" s="261" t="s">
        <v>103</v>
      </c>
      <c r="C61" s="262"/>
      <c r="D61" s="32">
        <f>'Resident Additions'!F14</f>
        <v>0</v>
      </c>
      <c r="E61" s="31"/>
      <c r="F61" s="31"/>
      <c r="G61" s="115"/>
      <c r="H61" s="115"/>
      <c r="I61" s="105">
        <f t="shared" si="1"/>
        <v>0</v>
      </c>
    </row>
    <row r="62" spans="2:12" x14ac:dyDescent="0.2">
      <c r="B62" s="261" t="s">
        <v>104</v>
      </c>
      <c r="C62" s="262"/>
      <c r="D62" s="32">
        <f>'Resident Additions'!H14</f>
        <v>0</v>
      </c>
      <c r="E62" s="31"/>
      <c r="F62" s="31"/>
      <c r="G62" s="115"/>
      <c r="H62" s="115"/>
      <c r="I62" s="105">
        <f t="shared" si="1"/>
        <v>0</v>
      </c>
    </row>
    <row r="63" spans="2:12" x14ac:dyDescent="0.2">
      <c r="B63" s="261" t="s">
        <v>105</v>
      </c>
      <c r="C63" s="262"/>
      <c r="D63" s="32">
        <f>'Resident Additions'!J14</f>
        <v>0</v>
      </c>
      <c r="E63" s="31"/>
      <c r="F63" s="31"/>
      <c r="G63" s="115"/>
      <c r="H63" s="115"/>
      <c r="I63" s="105">
        <f t="shared" si="1"/>
        <v>0</v>
      </c>
    </row>
    <row r="64" spans="2:12" x14ac:dyDescent="0.2">
      <c r="B64" s="261" t="s">
        <v>116</v>
      </c>
      <c r="C64" s="262"/>
      <c r="D64" s="32">
        <f>'Resident Additions'!L14</f>
        <v>0</v>
      </c>
      <c r="E64" s="31"/>
      <c r="F64" s="31"/>
      <c r="G64" s="115"/>
      <c r="H64" s="115"/>
      <c r="I64" s="105">
        <f t="shared" si="1"/>
        <v>0</v>
      </c>
    </row>
    <row r="65" spans="2:12" x14ac:dyDescent="0.2">
      <c r="B65" s="261" t="s">
        <v>106</v>
      </c>
      <c r="C65" s="262"/>
      <c r="D65" s="32">
        <f>'Resident Additions'!T14</f>
        <v>0</v>
      </c>
      <c r="E65" s="31"/>
      <c r="F65" s="31"/>
      <c r="G65" s="115"/>
      <c r="H65" s="115"/>
      <c r="I65" s="105">
        <f t="shared" si="1"/>
        <v>0</v>
      </c>
    </row>
    <row r="66" spans="2:12" x14ac:dyDescent="0.2">
      <c r="B66" s="106" t="s">
        <v>107</v>
      </c>
      <c r="C66" s="107"/>
      <c r="D66" s="32">
        <f>'Resident Additions'!V14</f>
        <v>0</v>
      </c>
      <c r="E66" s="31"/>
      <c r="F66" s="31"/>
      <c r="G66" s="115"/>
      <c r="H66" s="115"/>
      <c r="I66" s="105">
        <f t="shared" si="1"/>
        <v>0</v>
      </c>
      <c r="J66" s="258" t="str">
        <f>IF(I67=D67," ","The value in cell I67 must equal the value in cell D67.")</f>
        <v xml:space="preserve"> </v>
      </c>
      <c r="K66" s="259"/>
      <c r="L66" s="259"/>
    </row>
    <row r="67" spans="2:12" ht="15" x14ac:dyDescent="0.25">
      <c r="B67" s="263" t="s">
        <v>89</v>
      </c>
      <c r="C67" s="264"/>
      <c r="D67" s="118">
        <f>SUM(D59:D66)</f>
        <v>0</v>
      </c>
      <c r="E67" s="118">
        <f>SUM(E59:E66)</f>
        <v>0</v>
      </c>
      <c r="F67" s="118">
        <f>SUM(F59:F66)</f>
        <v>0</v>
      </c>
      <c r="G67" s="112"/>
      <c r="H67" s="117"/>
      <c r="I67" s="112">
        <f t="shared" si="1"/>
        <v>0</v>
      </c>
      <c r="J67" s="258"/>
      <c r="K67" s="259"/>
      <c r="L67" s="259"/>
    </row>
    <row r="68" spans="2:12" ht="15" x14ac:dyDescent="0.25">
      <c r="B68" s="263" t="s">
        <v>108</v>
      </c>
      <c r="C68" s="264"/>
      <c r="D68" s="118">
        <f>D58+D67</f>
        <v>0</v>
      </c>
      <c r="E68" s="118">
        <f>E58+E67</f>
        <v>0</v>
      </c>
      <c r="F68" s="118">
        <f>F58+F67</f>
        <v>0</v>
      </c>
      <c r="G68" s="112">
        <f>G58+G67</f>
        <v>0</v>
      </c>
      <c r="H68" s="117">
        <f>H58+H67</f>
        <v>0</v>
      </c>
      <c r="I68" s="112">
        <f t="shared" si="1"/>
        <v>0</v>
      </c>
      <c r="J68" s="259" t="str">
        <f>IF(I68=D68," ","The value in cell I68 must equal the value in cell D68.")</f>
        <v xml:space="preserve"> </v>
      </c>
      <c r="K68" s="259"/>
      <c r="L68" s="259"/>
    </row>
    <row r="69" spans="2:12" x14ac:dyDescent="0.2">
      <c r="J69" s="259"/>
      <c r="K69" s="259"/>
      <c r="L69" s="259"/>
    </row>
    <row r="70" spans="2:12" ht="15" x14ac:dyDescent="0.25">
      <c r="B70" s="265" t="s">
        <v>123</v>
      </c>
      <c r="C70" s="265"/>
      <c r="D70" s="265"/>
      <c r="E70" s="265"/>
      <c r="F70" s="265"/>
      <c r="G70" s="265"/>
      <c r="H70" s="265"/>
      <c r="I70" s="265"/>
    </row>
    <row r="72" spans="2:12" x14ac:dyDescent="0.2">
      <c r="B72" s="95"/>
      <c r="C72" s="96"/>
      <c r="D72" s="97"/>
      <c r="E72" s="97" t="s">
        <v>124</v>
      </c>
      <c r="F72" s="98" t="s">
        <v>125</v>
      </c>
      <c r="G72" s="97" t="s">
        <v>124</v>
      </c>
      <c r="H72" s="98" t="s">
        <v>128</v>
      </c>
      <c r="I72" s="97"/>
    </row>
    <row r="73" spans="2:12" ht="15" thickBot="1" x14ac:dyDescent="0.25">
      <c r="B73" s="266" t="s">
        <v>109</v>
      </c>
      <c r="C73" s="267"/>
      <c r="D73" s="100" t="s">
        <v>4</v>
      </c>
      <c r="E73" s="100" t="s">
        <v>126</v>
      </c>
      <c r="F73" s="99" t="s">
        <v>126</v>
      </c>
      <c r="G73" s="100" t="s">
        <v>127</v>
      </c>
      <c r="H73" s="99" t="s">
        <v>2</v>
      </c>
      <c r="I73" s="100" t="s">
        <v>25</v>
      </c>
    </row>
    <row r="74" spans="2:12" ht="15" thickTop="1" x14ac:dyDescent="0.2">
      <c r="B74" s="268" t="s">
        <v>6</v>
      </c>
      <c r="C74" s="269"/>
      <c r="D74" s="101">
        <f>'Head  Count'!B33</f>
        <v>0</v>
      </c>
      <c r="E74" s="102"/>
      <c r="F74" s="103"/>
      <c r="G74" s="104"/>
      <c r="H74" s="102"/>
      <c r="I74" s="105">
        <f>SUM(E74:H74)</f>
        <v>0</v>
      </c>
    </row>
    <row r="75" spans="2:12" x14ac:dyDescent="0.2">
      <c r="B75" s="261" t="s">
        <v>88</v>
      </c>
      <c r="C75" s="262"/>
      <c r="D75" s="32">
        <f>'Head  Count'!D33</f>
        <v>0</v>
      </c>
      <c r="E75" s="29"/>
      <c r="F75" s="108"/>
      <c r="G75" s="31"/>
      <c r="H75" s="29"/>
      <c r="I75" s="105">
        <f t="shared" ref="I75:I101" si="2">SUM(E75:H75)</f>
        <v>0</v>
      </c>
    </row>
    <row r="76" spans="2:12" ht="15" x14ac:dyDescent="0.25">
      <c r="B76" s="263" t="s">
        <v>89</v>
      </c>
      <c r="C76" s="264"/>
      <c r="D76" s="109">
        <f>SUM(D74:D75)</f>
        <v>0</v>
      </c>
      <c r="E76" s="110">
        <f>SUM(E74:E75)</f>
        <v>0</v>
      </c>
      <c r="F76" s="111">
        <f>SUM(F74:F75)</f>
        <v>0</v>
      </c>
      <c r="G76" s="109">
        <f>SUM(G74:G75)</f>
        <v>0</v>
      </c>
      <c r="H76" s="110">
        <f>SUM(H74:H75)</f>
        <v>0</v>
      </c>
      <c r="I76" s="112">
        <f t="shared" si="2"/>
        <v>0</v>
      </c>
      <c r="J76" s="258" t="str">
        <f>IF(I76=D76," ","The value in cell I76 must equal the value in cell D76.")</f>
        <v xml:space="preserve"> </v>
      </c>
      <c r="K76" s="259"/>
      <c r="L76" s="259"/>
    </row>
    <row r="77" spans="2:12" x14ac:dyDescent="0.2">
      <c r="B77" s="261" t="s">
        <v>90</v>
      </c>
      <c r="C77" s="262"/>
      <c r="D77" s="30">
        <f>'Non-Res Reductions'!B19</f>
        <v>0</v>
      </c>
      <c r="E77" s="30"/>
      <c r="F77" s="113"/>
      <c r="G77" s="29"/>
      <c r="H77" s="29"/>
      <c r="I77" s="105">
        <f t="shared" si="2"/>
        <v>0</v>
      </c>
      <c r="J77" s="258"/>
      <c r="K77" s="259"/>
      <c r="L77" s="259"/>
    </row>
    <row r="78" spans="2:12" x14ac:dyDescent="0.2">
      <c r="B78" s="261" t="s">
        <v>102</v>
      </c>
      <c r="C78" s="262"/>
      <c r="D78" s="30">
        <f>'Non-Res Reductions'!D19</f>
        <v>0</v>
      </c>
      <c r="E78" s="30"/>
      <c r="F78" s="114"/>
      <c r="G78" s="29"/>
      <c r="H78" s="29"/>
      <c r="I78" s="105">
        <f t="shared" si="2"/>
        <v>0</v>
      </c>
    </row>
    <row r="79" spans="2:12" x14ac:dyDescent="0.2">
      <c r="B79" s="261" t="s">
        <v>91</v>
      </c>
      <c r="C79" s="262"/>
      <c r="D79" s="115">
        <f>'Non-Res Reductions'!F19</f>
        <v>0</v>
      </c>
      <c r="E79" s="115"/>
      <c r="F79" s="114"/>
      <c r="G79" s="116"/>
      <c r="H79" s="116"/>
      <c r="I79" s="105">
        <f t="shared" si="2"/>
        <v>0</v>
      </c>
    </row>
    <row r="80" spans="2:12" x14ac:dyDescent="0.2">
      <c r="B80" s="261" t="s">
        <v>92</v>
      </c>
      <c r="C80" s="262"/>
      <c r="D80" s="115">
        <f>'Non-Res Reductions'!H19</f>
        <v>0</v>
      </c>
      <c r="E80" s="115"/>
      <c r="F80" s="114"/>
      <c r="G80" s="116"/>
      <c r="H80" s="116"/>
      <c r="I80" s="105">
        <f t="shared" si="2"/>
        <v>0</v>
      </c>
    </row>
    <row r="81" spans="2:12" x14ac:dyDescent="0.2">
      <c r="B81" s="261" t="s">
        <v>93</v>
      </c>
      <c r="C81" s="262"/>
      <c r="D81" s="115">
        <f>'Non-Res Reductions'!J19</f>
        <v>0</v>
      </c>
      <c r="E81" s="115"/>
      <c r="F81" s="114"/>
      <c r="G81" s="116"/>
      <c r="H81" s="116"/>
      <c r="I81" s="105">
        <f t="shared" si="2"/>
        <v>0</v>
      </c>
    </row>
    <row r="82" spans="2:12" x14ac:dyDescent="0.2">
      <c r="B82" s="261" t="s">
        <v>110</v>
      </c>
      <c r="C82" s="262"/>
      <c r="D82" s="115">
        <f>'Non-Res Reductions'!L19</f>
        <v>0</v>
      </c>
      <c r="E82" s="115"/>
      <c r="F82" s="114"/>
      <c r="G82" s="116"/>
      <c r="H82" s="116"/>
      <c r="I82" s="105">
        <f t="shared" si="2"/>
        <v>0</v>
      </c>
    </row>
    <row r="83" spans="2:12" x14ac:dyDescent="0.2">
      <c r="B83" s="261" t="s">
        <v>95</v>
      </c>
      <c r="C83" s="262"/>
      <c r="D83" s="115">
        <f>'Non-Res Reductions'!N19</f>
        <v>0</v>
      </c>
      <c r="E83" s="115"/>
      <c r="F83" s="114"/>
      <c r="G83" s="116"/>
      <c r="H83" s="116"/>
      <c r="I83" s="105">
        <f t="shared" si="2"/>
        <v>0</v>
      </c>
    </row>
    <row r="84" spans="2:12" x14ac:dyDescent="0.2">
      <c r="B84" s="261" t="s">
        <v>111</v>
      </c>
      <c r="C84" s="262"/>
      <c r="D84" s="115">
        <f>'Non-Res Reductions'!P19</f>
        <v>0</v>
      </c>
      <c r="E84" s="115"/>
      <c r="F84" s="114"/>
      <c r="G84" s="116"/>
      <c r="H84" s="116"/>
      <c r="I84" s="105">
        <f t="shared" si="2"/>
        <v>0</v>
      </c>
    </row>
    <row r="85" spans="2:12" x14ac:dyDescent="0.2">
      <c r="B85" s="261" t="s">
        <v>112</v>
      </c>
      <c r="C85" s="262"/>
      <c r="D85" s="115">
        <f>'Non-Res Reductions'!R19</f>
        <v>0</v>
      </c>
      <c r="E85" s="115"/>
      <c r="F85" s="114"/>
      <c r="G85" s="116"/>
      <c r="H85" s="116"/>
      <c r="I85" s="105">
        <f t="shared" si="2"/>
        <v>0</v>
      </c>
    </row>
    <row r="86" spans="2:12" ht="15" x14ac:dyDescent="0.25">
      <c r="B86" s="263" t="s">
        <v>89</v>
      </c>
      <c r="C86" s="264"/>
      <c r="D86" s="117">
        <f>SUM(D77:D85)</f>
        <v>0</v>
      </c>
      <c r="E86" s="117"/>
      <c r="F86" s="111"/>
      <c r="G86" s="117">
        <f>SUM(G77:G85)</f>
        <v>0</v>
      </c>
      <c r="H86" s="117">
        <f>SUM(H77:H85)</f>
        <v>0</v>
      </c>
      <c r="I86" s="112">
        <f t="shared" si="2"/>
        <v>0</v>
      </c>
      <c r="J86" s="258" t="str">
        <f>IF(I86=D86," ","The value in cell I86 must equal the value in cell D86.")</f>
        <v xml:space="preserve"> </v>
      </c>
      <c r="K86" s="259"/>
      <c r="L86" s="259"/>
    </row>
    <row r="87" spans="2:12" ht="15" x14ac:dyDescent="0.25">
      <c r="B87" s="263" t="s">
        <v>113</v>
      </c>
      <c r="C87" s="264"/>
      <c r="D87" s="118">
        <f>D76-D86</f>
        <v>0</v>
      </c>
      <c r="E87" s="119">
        <f>E76-E86</f>
        <v>0</v>
      </c>
      <c r="F87" s="111">
        <f>F76-F86</f>
        <v>0</v>
      </c>
      <c r="G87" s="118">
        <f>G76-G86</f>
        <v>0</v>
      </c>
      <c r="H87" s="119">
        <f>H76-H86</f>
        <v>0</v>
      </c>
      <c r="I87" s="112">
        <f t="shared" si="2"/>
        <v>0</v>
      </c>
      <c r="J87" s="258"/>
      <c r="K87" s="259"/>
      <c r="L87" s="259"/>
    </row>
    <row r="88" spans="2:12" x14ac:dyDescent="0.2">
      <c r="B88" s="261" t="s">
        <v>114</v>
      </c>
      <c r="C88" s="262"/>
      <c r="D88" s="32">
        <f>'Resident Reductions'!B23</f>
        <v>0</v>
      </c>
      <c r="E88" s="31"/>
      <c r="F88" s="31"/>
      <c r="G88" s="115"/>
      <c r="H88" s="115"/>
      <c r="I88" s="105">
        <f t="shared" si="2"/>
        <v>0</v>
      </c>
    </row>
    <row r="89" spans="2:12" x14ac:dyDescent="0.2">
      <c r="B89" s="261" t="s">
        <v>99</v>
      </c>
      <c r="C89" s="262"/>
      <c r="D89" s="32">
        <f>'Resident Reductions'!D23</f>
        <v>0</v>
      </c>
      <c r="E89" s="31"/>
      <c r="F89" s="31"/>
      <c r="G89" s="115"/>
      <c r="H89" s="115"/>
      <c r="I89" s="105">
        <f t="shared" si="2"/>
        <v>0</v>
      </c>
    </row>
    <row r="90" spans="2:12" ht="15" x14ac:dyDescent="0.25">
      <c r="B90" s="263" t="s">
        <v>89</v>
      </c>
      <c r="C90" s="264"/>
      <c r="D90" s="118">
        <f>SUM(D88:D89)</f>
        <v>0</v>
      </c>
      <c r="E90" s="118">
        <f>SUM(E88:E89)</f>
        <v>0</v>
      </c>
      <c r="F90" s="118">
        <f>SUM(F88:F89)</f>
        <v>0</v>
      </c>
      <c r="G90" s="117"/>
      <c r="H90" s="117"/>
      <c r="I90" s="112">
        <f t="shared" si="2"/>
        <v>0</v>
      </c>
      <c r="J90" s="258" t="str">
        <f>IF(I90=D90," ","The value in cell I90 must equal the value in cell D90.")</f>
        <v xml:space="preserve"> </v>
      </c>
      <c r="K90" s="259"/>
      <c r="L90" s="259"/>
    </row>
    <row r="91" spans="2:12" ht="15" x14ac:dyDescent="0.25">
      <c r="B91" s="263" t="s">
        <v>115</v>
      </c>
      <c r="C91" s="264"/>
      <c r="D91" s="118">
        <f>D87-D90</f>
        <v>0</v>
      </c>
      <c r="E91" s="118">
        <f>E87-E90</f>
        <v>0</v>
      </c>
      <c r="F91" s="118">
        <f>F87-F90</f>
        <v>0</v>
      </c>
      <c r="G91" s="112">
        <f>G87-G90</f>
        <v>0</v>
      </c>
      <c r="H91" s="117">
        <f>H87-H90</f>
        <v>0</v>
      </c>
      <c r="I91" s="112">
        <f t="shared" si="2"/>
        <v>0</v>
      </c>
      <c r="J91" s="258"/>
      <c r="K91" s="259"/>
      <c r="L91" s="259"/>
    </row>
    <row r="92" spans="2:12" x14ac:dyDescent="0.2">
      <c r="B92" s="261" t="s">
        <v>100</v>
      </c>
      <c r="C92" s="262"/>
      <c r="D92" s="32">
        <f>'Resident Additions'!B16</f>
        <v>0</v>
      </c>
      <c r="E92" s="31"/>
      <c r="F92" s="31"/>
      <c r="G92" s="115"/>
      <c r="H92" s="115"/>
      <c r="I92" s="105">
        <f t="shared" si="2"/>
        <v>0</v>
      </c>
    </row>
    <row r="93" spans="2:12" x14ac:dyDescent="0.2">
      <c r="B93" s="261" t="s">
        <v>101</v>
      </c>
      <c r="C93" s="262"/>
      <c r="D93" s="32">
        <f>'Resident Additions'!D16</f>
        <v>0</v>
      </c>
      <c r="E93" s="31"/>
      <c r="F93" s="31"/>
      <c r="G93" s="115"/>
      <c r="H93" s="115"/>
      <c r="I93" s="105">
        <f t="shared" si="2"/>
        <v>0</v>
      </c>
    </row>
    <row r="94" spans="2:12" x14ac:dyDescent="0.2">
      <c r="B94" s="261" t="s">
        <v>103</v>
      </c>
      <c r="C94" s="262"/>
      <c r="D94" s="32">
        <f>'Resident Additions'!F16</f>
        <v>0</v>
      </c>
      <c r="E94" s="31"/>
      <c r="F94" s="31"/>
      <c r="G94" s="115"/>
      <c r="H94" s="115"/>
      <c r="I94" s="105">
        <f t="shared" si="2"/>
        <v>0</v>
      </c>
    </row>
    <row r="95" spans="2:12" x14ac:dyDescent="0.2">
      <c r="B95" s="261" t="s">
        <v>104</v>
      </c>
      <c r="C95" s="262"/>
      <c r="D95" s="32">
        <f>'Resident Additions'!H16</f>
        <v>0</v>
      </c>
      <c r="E95" s="31"/>
      <c r="F95" s="31"/>
      <c r="G95" s="115"/>
      <c r="H95" s="115"/>
      <c r="I95" s="105">
        <f t="shared" si="2"/>
        <v>0</v>
      </c>
    </row>
    <row r="96" spans="2:12" x14ac:dyDescent="0.2">
      <c r="B96" s="261" t="s">
        <v>105</v>
      </c>
      <c r="C96" s="262"/>
      <c r="D96" s="32">
        <f>'Resident Additions'!J16</f>
        <v>0</v>
      </c>
      <c r="E96" s="31"/>
      <c r="F96" s="31"/>
      <c r="G96" s="115"/>
      <c r="H96" s="115"/>
      <c r="I96" s="105">
        <f t="shared" si="2"/>
        <v>0</v>
      </c>
    </row>
    <row r="97" spans="2:12" x14ac:dyDescent="0.2">
      <c r="B97" s="261" t="s">
        <v>116</v>
      </c>
      <c r="C97" s="262"/>
      <c r="D97" s="32">
        <f>'Resident Additions'!L16</f>
        <v>0</v>
      </c>
      <c r="E97" s="31"/>
      <c r="F97" s="31"/>
      <c r="G97" s="115"/>
      <c r="H97" s="115"/>
      <c r="I97" s="105">
        <f t="shared" si="2"/>
        <v>0</v>
      </c>
    </row>
    <row r="98" spans="2:12" x14ac:dyDescent="0.2">
      <c r="B98" s="261" t="s">
        <v>106</v>
      </c>
      <c r="C98" s="262"/>
      <c r="D98" s="32">
        <f>'Resident Additions'!T16</f>
        <v>0</v>
      </c>
      <c r="E98" s="31"/>
      <c r="F98" s="31"/>
      <c r="G98" s="115"/>
      <c r="H98" s="115"/>
      <c r="I98" s="105">
        <f t="shared" si="2"/>
        <v>0</v>
      </c>
    </row>
    <row r="99" spans="2:12" x14ac:dyDescent="0.2">
      <c r="B99" s="106" t="s">
        <v>107</v>
      </c>
      <c r="C99" s="107"/>
      <c r="D99" s="32">
        <f>'Resident Additions'!V16</f>
        <v>0</v>
      </c>
      <c r="E99" s="31"/>
      <c r="F99" s="31"/>
      <c r="G99" s="115"/>
      <c r="H99" s="115"/>
      <c r="I99" s="105">
        <f t="shared" si="2"/>
        <v>0</v>
      </c>
      <c r="J99" s="258" t="str">
        <f>IF(I100=D100," ","The value in cell I100 must equal the value in cell D100.")</f>
        <v xml:space="preserve"> </v>
      </c>
      <c r="K99" s="259"/>
      <c r="L99" s="259"/>
    </row>
    <row r="100" spans="2:12" ht="15" x14ac:dyDescent="0.25">
      <c r="B100" s="263" t="s">
        <v>89</v>
      </c>
      <c r="C100" s="264"/>
      <c r="D100" s="118">
        <f>SUM(D92:D99)</f>
        <v>0</v>
      </c>
      <c r="E100" s="118">
        <f>SUM(E92:E99)</f>
        <v>0</v>
      </c>
      <c r="F100" s="118">
        <f>SUM(F92:F99)</f>
        <v>0</v>
      </c>
      <c r="G100" s="112"/>
      <c r="H100" s="117"/>
      <c r="I100" s="112">
        <f t="shared" si="2"/>
        <v>0</v>
      </c>
      <c r="J100" s="258"/>
      <c r="K100" s="259"/>
      <c r="L100" s="259"/>
    </row>
    <row r="101" spans="2:12" ht="15" x14ac:dyDescent="0.25">
      <c r="B101" s="263" t="s">
        <v>108</v>
      </c>
      <c r="C101" s="264"/>
      <c r="D101" s="118">
        <f>D91+D100</f>
        <v>0</v>
      </c>
      <c r="E101" s="118">
        <f>E91+E100</f>
        <v>0</v>
      </c>
      <c r="F101" s="118">
        <f>F91+F100</f>
        <v>0</v>
      </c>
      <c r="G101" s="112">
        <f>G91+G100</f>
        <v>0</v>
      </c>
      <c r="H101" s="117">
        <f>H91+H100</f>
        <v>0</v>
      </c>
      <c r="I101" s="112">
        <f t="shared" si="2"/>
        <v>0</v>
      </c>
      <c r="J101" s="259" t="str">
        <f>IF(I101=D101," ","The value in cell I101 must equal the value in cell D101.")</f>
        <v xml:space="preserve"> </v>
      </c>
      <c r="K101" s="259"/>
      <c r="L101" s="259"/>
    </row>
    <row r="102" spans="2:12" x14ac:dyDescent="0.2">
      <c r="J102" s="259"/>
      <c r="K102" s="259"/>
      <c r="L102" s="259"/>
    </row>
  </sheetData>
  <sheetProtection selectLockedCells="1"/>
  <mergeCells count="102">
    <mergeCell ref="B73:C73"/>
    <mergeCell ref="B55:C55"/>
    <mergeCell ref="B79:C79"/>
    <mergeCell ref="B80:C80"/>
    <mergeCell ref="B75:C75"/>
    <mergeCell ref="B76:C76"/>
    <mergeCell ref="B77:C77"/>
    <mergeCell ref="B78:C78"/>
    <mergeCell ref="B74:C74"/>
    <mergeCell ref="B58:C58"/>
    <mergeCell ref="B70:I70"/>
    <mergeCell ref="B68:C68"/>
    <mergeCell ref="B64:C64"/>
    <mergeCell ref="B61:C61"/>
    <mergeCell ref="B1:K1"/>
    <mergeCell ref="B7:I7"/>
    <mergeCell ref="B10:C10"/>
    <mergeCell ref="G3:I3"/>
    <mergeCell ref="B11:C11"/>
    <mergeCell ref="B32:C32"/>
    <mergeCell ref="B12:C12"/>
    <mergeCell ref="B13:C13"/>
    <mergeCell ref="B14:C14"/>
    <mergeCell ref="B16:C16"/>
    <mergeCell ref="B15:C15"/>
    <mergeCell ref="B24:C24"/>
    <mergeCell ref="B27:C27"/>
    <mergeCell ref="B28:C28"/>
    <mergeCell ref="B29:C29"/>
    <mergeCell ref="B30:C30"/>
    <mergeCell ref="B17:C17"/>
    <mergeCell ref="B18:C18"/>
    <mergeCell ref="B19:C19"/>
    <mergeCell ref="B20:C20"/>
    <mergeCell ref="B23:C23"/>
    <mergeCell ref="B46:C46"/>
    <mergeCell ref="B47:C47"/>
    <mergeCell ref="B49:C49"/>
    <mergeCell ref="B53:C53"/>
    <mergeCell ref="B57:C57"/>
    <mergeCell ref="B21:C21"/>
    <mergeCell ref="B22:C22"/>
    <mergeCell ref="B25:C25"/>
    <mergeCell ref="B26:C26"/>
    <mergeCell ref="B34:C34"/>
    <mergeCell ref="B42:C42"/>
    <mergeCell ref="B33:C33"/>
    <mergeCell ref="B37:I37"/>
    <mergeCell ref="B40:C40"/>
    <mergeCell ref="B41:C41"/>
    <mergeCell ref="B48:C48"/>
    <mergeCell ref="B51:C51"/>
    <mergeCell ref="B31:C31"/>
    <mergeCell ref="B43:C43"/>
    <mergeCell ref="B44:C44"/>
    <mergeCell ref="B45:C45"/>
    <mergeCell ref="B100:C100"/>
    <mergeCell ref="B101:C101"/>
    <mergeCell ref="B93:C93"/>
    <mergeCell ref="B94:C94"/>
    <mergeCell ref="B95:C95"/>
    <mergeCell ref="B96:C96"/>
    <mergeCell ref="B85:C85"/>
    <mergeCell ref="B86:C86"/>
    <mergeCell ref="B87:C87"/>
    <mergeCell ref="B88:C88"/>
    <mergeCell ref="J13:L14"/>
    <mergeCell ref="J22:L23"/>
    <mergeCell ref="J35:L36"/>
    <mergeCell ref="B97:C97"/>
    <mergeCell ref="B89:C89"/>
    <mergeCell ref="B90:C90"/>
    <mergeCell ref="B91:C91"/>
    <mergeCell ref="B92:C92"/>
    <mergeCell ref="B98:C98"/>
    <mergeCell ref="B81:C81"/>
    <mergeCell ref="B82:C82"/>
    <mergeCell ref="B83:C83"/>
    <mergeCell ref="B84:C84"/>
    <mergeCell ref="B65:C65"/>
    <mergeCell ref="B67:C67"/>
    <mergeCell ref="B56:C56"/>
    <mergeCell ref="B62:C62"/>
    <mergeCell ref="B63:C63"/>
    <mergeCell ref="B59:C59"/>
    <mergeCell ref="B60:C60"/>
    <mergeCell ref="B35:C35"/>
    <mergeCell ref="B54:C54"/>
    <mergeCell ref="B52:C52"/>
    <mergeCell ref="B50:C50"/>
    <mergeCell ref="J90:L91"/>
    <mergeCell ref="J99:L100"/>
    <mergeCell ref="J101:L102"/>
    <mergeCell ref="J25:L26"/>
    <mergeCell ref="J57:L58"/>
    <mergeCell ref="J66:L67"/>
    <mergeCell ref="J68:L69"/>
    <mergeCell ref="J76:L77"/>
    <mergeCell ref="J86:L87"/>
    <mergeCell ref="J43:L44"/>
    <mergeCell ref="J53:L54"/>
    <mergeCell ref="J33:L34"/>
  </mergeCells>
  <phoneticPr fontId="2" type="noConversion"/>
  <pageMargins left="0.75" right="0.75" top="1" bottom="0.67" header="0.5" footer="0.5"/>
  <pageSetup pageOrder="overThenDown" orientation="landscape" r:id="rId1"/>
  <headerFooter alignWithMargins="0"/>
  <rowBreaks count="2" manualBreakCount="2">
    <brk id="36" min="1" max="8" man="1"/>
    <brk id="69" min="1" max="8" man="1"/>
  </rowBreaks>
  <ignoredErrors>
    <ignoredError sqref="E13:F13 H13 H22 E43:F43 H43 H53" unlockedFormula="1"/>
    <ignoredError sqref="I59:I66 I55:I56 I44:I52" formulaRange="1"/>
  </ignoredError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B1:E29"/>
  <sheetViews>
    <sheetView workbookViewId="0">
      <selection activeCell="F14" sqref="F14"/>
    </sheetView>
  </sheetViews>
  <sheetFormatPr defaultRowHeight="14.25" x14ac:dyDescent="0.2"/>
  <cols>
    <col min="2" max="2" width="41.42578125" style="17" customWidth="1"/>
    <col min="3" max="5" width="8.85546875" style="17" customWidth="1"/>
  </cols>
  <sheetData>
    <row r="1" spans="2:5" ht="15" x14ac:dyDescent="0.25">
      <c r="B1" s="171" t="s">
        <v>66</v>
      </c>
      <c r="C1" s="171"/>
      <c r="D1" s="171"/>
      <c r="E1" s="171"/>
    </row>
    <row r="3" spans="2:5" x14ac:dyDescent="0.2">
      <c r="B3" s="24"/>
      <c r="C3" s="190" t="s">
        <v>19</v>
      </c>
      <c r="D3" s="191"/>
      <c r="E3" s="192"/>
    </row>
    <row r="5" spans="2:5" ht="15" x14ac:dyDescent="0.25">
      <c r="B5" s="18" t="s">
        <v>8</v>
      </c>
    </row>
    <row r="7" spans="2:5" ht="12.75" x14ac:dyDescent="0.2">
      <c r="B7" s="145" t="s">
        <v>189</v>
      </c>
      <c r="C7" s="145"/>
      <c r="D7" s="145"/>
      <c r="E7" s="145"/>
    </row>
    <row r="8" spans="2:5" ht="12.75" x14ac:dyDescent="0.2">
      <c r="B8" s="145"/>
      <c r="C8" s="145"/>
      <c r="D8" s="145"/>
      <c r="E8" s="145"/>
    </row>
    <row r="9" spans="2:5" ht="12.75" x14ac:dyDescent="0.2">
      <c r="B9" s="145"/>
      <c r="C9" s="145"/>
      <c r="D9" s="145"/>
      <c r="E9" s="145"/>
    </row>
    <row r="11" spans="2:5" x14ac:dyDescent="0.2">
      <c r="B11" s="17" t="s">
        <v>10</v>
      </c>
      <c r="D11" s="29"/>
    </row>
    <row r="13" spans="2:5" x14ac:dyDescent="0.2">
      <c r="B13" s="17" t="s">
        <v>11</v>
      </c>
      <c r="D13" s="29"/>
    </row>
    <row r="15" spans="2:5" x14ac:dyDescent="0.2">
      <c r="B15" s="17" t="s">
        <v>12</v>
      </c>
      <c r="D15" s="29"/>
    </row>
    <row r="17" spans="2:4" x14ac:dyDescent="0.2">
      <c r="B17" s="17" t="s">
        <v>13</v>
      </c>
      <c r="D17" s="29"/>
    </row>
    <row r="19" spans="2:4" x14ac:dyDescent="0.2">
      <c r="B19" s="17" t="s">
        <v>14</v>
      </c>
      <c r="D19" s="29"/>
    </row>
    <row r="21" spans="2:4" x14ac:dyDescent="0.2">
      <c r="B21" s="17" t="s">
        <v>15</v>
      </c>
      <c r="D21" s="29"/>
    </row>
    <row r="23" spans="2:4" x14ac:dyDescent="0.2">
      <c r="B23" s="17" t="s">
        <v>16</v>
      </c>
      <c r="D23" s="29"/>
    </row>
    <row r="25" spans="2:4" x14ac:dyDescent="0.2">
      <c r="B25" s="17" t="s">
        <v>52</v>
      </c>
      <c r="D25" s="29"/>
    </row>
    <row r="27" spans="2:4" x14ac:dyDescent="0.2">
      <c r="B27" s="17" t="s">
        <v>17</v>
      </c>
      <c r="D27" s="29"/>
    </row>
    <row r="29" spans="2:4" x14ac:dyDescent="0.2">
      <c r="B29" s="65" t="s">
        <v>7</v>
      </c>
      <c r="D29" s="17">
        <f>SUM(D11:D28)</f>
        <v>0</v>
      </c>
    </row>
  </sheetData>
  <sheetProtection selectLockedCells="1"/>
  <mergeCells count="3">
    <mergeCell ref="C3:E3"/>
    <mergeCell ref="B1:E1"/>
    <mergeCell ref="B7:E9"/>
  </mergeCells>
  <phoneticPr fontId="2" type="noConversion"/>
  <pageMargins left="0.75" right="0.75" top="1" bottom="1" header="0.5" footer="0.5"/>
  <pageSetup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J31"/>
  <sheetViews>
    <sheetView workbookViewId="0">
      <selection activeCell="A9" sqref="A9"/>
    </sheetView>
  </sheetViews>
  <sheetFormatPr defaultRowHeight="14.25" x14ac:dyDescent="0.2"/>
  <cols>
    <col min="1" max="1" width="41.85546875" style="17" customWidth="1"/>
    <col min="2" max="2" width="9.85546875" style="17" customWidth="1"/>
    <col min="3" max="3" width="1.5703125" style="17" customWidth="1"/>
    <col min="4" max="4" width="10" style="17" customWidth="1"/>
    <col min="5" max="5" width="1.5703125" style="17" customWidth="1"/>
    <col min="6" max="6" width="10.140625" style="17" customWidth="1"/>
    <col min="7" max="7" width="1.5703125" style="17" customWidth="1"/>
    <col min="8" max="8" width="10.140625" style="17" customWidth="1"/>
    <col min="9" max="9" width="1.5703125" style="17" customWidth="1"/>
    <col min="10" max="10" width="11.140625" style="17" customWidth="1"/>
    <col min="11" max="11" width="10.5703125" style="17" customWidth="1"/>
    <col min="12" max="16384" width="9.140625" style="17"/>
  </cols>
  <sheetData>
    <row r="1" spans="1:10" ht="15" x14ac:dyDescent="0.25">
      <c r="A1" s="171" t="s">
        <v>67</v>
      </c>
      <c r="B1" s="171"/>
      <c r="C1" s="171"/>
      <c r="D1" s="171"/>
      <c r="E1" s="171"/>
      <c r="F1" s="171"/>
      <c r="G1" s="171"/>
      <c r="H1" s="171"/>
      <c r="I1" s="171"/>
      <c r="J1" s="171"/>
    </row>
    <row r="2" spans="1:10" x14ac:dyDescent="0.2">
      <c r="A2" s="23"/>
      <c r="B2" s="23"/>
      <c r="C2" s="23"/>
      <c r="D2" s="23"/>
      <c r="E2" s="23"/>
      <c r="F2" s="23"/>
      <c r="G2" s="23"/>
      <c r="H2" s="23"/>
      <c r="I2" s="23"/>
      <c r="J2" s="23"/>
    </row>
    <row r="3" spans="1:10" x14ac:dyDescent="0.2">
      <c r="A3" s="24"/>
    </row>
    <row r="5" spans="1:10" ht="15" x14ac:dyDescent="0.25">
      <c r="A5" s="171" t="s">
        <v>60</v>
      </c>
      <c r="B5" s="171"/>
      <c r="C5" s="171"/>
      <c r="D5" s="171"/>
      <c r="E5" s="171"/>
      <c r="F5" s="171"/>
      <c r="G5" s="171"/>
      <c r="H5" s="171"/>
      <c r="I5" s="171"/>
      <c r="J5" s="171"/>
    </row>
    <row r="6" spans="1:10" ht="15" x14ac:dyDescent="0.25">
      <c r="A6" s="18"/>
    </row>
    <row r="7" spans="1:10" x14ac:dyDescent="0.2">
      <c r="B7" s="23" t="s">
        <v>61</v>
      </c>
      <c r="D7" s="23" t="s">
        <v>48</v>
      </c>
      <c r="F7" s="23" t="s">
        <v>49</v>
      </c>
      <c r="G7" s="23"/>
      <c r="H7" s="23" t="s">
        <v>49</v>
      </c>
      <c r="I7" s="23"/>
      <c r="J7" s="23" t="s">
        <v>44</v>
      </c>
    </row>
    <row r="8" spans="1:10" ht="15" x14ac:dyDescent="0.25">
      <c r="A8" s="18"/>
      <c r="B8" s="120" t="s">
        <v>41</v>
      </c>
      <c r="D8" s="23" t="s">
        <v>43</v>
      </c>
      <c r="F8" s="23" t="s">
        <v>43</v>
      </c>
      <c r="G8" s="23"/>
      <c r="H8" s="23" t="s">
        <v>42</v>
      </c>
      <c r="I8" s="23"/>
      <c r="J8" s="23" t="s">
        <v>62</v>
      </c>
    </row>
    <row r="9" spans="1:10" x14ac:dyDescent="0.2">
      <c r="A9" s="17" t="s">
        <v>10</v>
      </c>
      <c r="B9" s="32">
        <f>'Head  Count'!F29</f>
        <v>0</v>
      </c>
      <c r="D9" s="30">
        <f>'Non-Res Reductions'!V15</f>
        <v>0</v>
      </c>
      <c r="F9" s="30">
        <f>'Resident Reductions'!F19</f>
        <v>0</v>
      </c>
      <c r="H9" s="30">
        <f>'Resident Additions'!X12</f>
        <v>0</v>
      </c>
      <c r="J9" s="121">
        <f>B9-D9-F9+H9</f>
        <v>0</v>
      </c>
    </row>
    <row r="11" spans="1:10" x14ac:dyDescent="0.2">
      <c r="A11" s="17" t="s">
        <v>11</v>
      </c>
      <c r="B11" s="32">
        <f>'Head  Count'!F31</f>
        <v>0</v>
      </c>
      <c r="D11" s="30">
        <f>'Non-Res Reductions'!V17</f>
        <v>0</v>
      </c>
      <c r="F11" s="30">
        <f>'Resident Reductions'!F21+'Res Reduct Part-Time Home Schl'!C20</f>
        <v>0</v>
      </c>
      <c r="H11" s="30">
        <f>'Resident Additions'!X14</f>
        <v>0</v>
      </c>
      <c r="J11" s="121">
        <f>B11-D11-F11+H11</f>
        <v>0</v>
      </c>
    </row>
    <row r="13" spans="1:10" x14ac:dyDescent="0.2">
      <c r="A13" s="17" t="s">
        <v>12</v>
      </c>
      <c r="B13" s="32">
        <f>'Head  Count'!F33</f>
        <v>0</v>
      </c>
      <c r="D13" s="30">
        <f>'Non-Res Reductions'!V19</f>
        <v>0</v>
      </c>
      <c r="F13" s="30">
        <f>'Resident Reductions'!F23+'Res Reduct Part-Time Home Schl'!C20</f>
        <v>0</v>
      </c>
      <c r="H13" s="30">
        <f>'Resident Additions'!X16</f>
        <v>0</v>
      </c>
      <c r="J13" s="121">
        <f>B13-D13-F13+H13</f>
        <v>0</v>
      </c>
    </row>
    <row r="15" spans="1:10" x14ac:dyDescent="0.2">
      <c r="A15" s="17" t="s">
        <v>13</v>
      </c>
      <c r="B15" s="30">
        <f>'Head  Count'!F35</f>
        <v>0</v>
      </c>
      <c r="D15" s="30">
        <f>'Non-Res Reductions'!V21</f>
        <v>0</v>
      </c>
      <c r="F15" s="30">
        <f>'Resident Reductions'!F25+'Res Reduct Part-Time Home Schl'!C22</f>
        <v>0</v>
      </c>
      <c r="H15" s="30">
        <f>'Resident Additions'!X18</f>
        <v>0</v>
      </c>
      <c r="J15" s="121">
        <f>B15-D15-F15+H15</f>
        <v>0</v>
      </c>
    </row>
    <row r="17" spans="1:10" x14ac:dyDescent="0.2">
      <c r="A17" s="17" t="s">
        <v>14</v>
      </c>
      <c r="B17" s="30">
        <f>'Head  Count'!F37</f>
        <v>0</v>
      </c>
      <c r="D17" s="30">
        <f>'Non-Res Reductions'!V23</f>
        <v>0</v>
      </c>
      <c r="F17" s="30">
        <f>'Resident Reductions'!F27+'Res Reduct Part-Time Home Schl'!C22</f>
        <v>0</v>
      </c>
      <c r="H17" s="30">
        <f>'Resident Additions'!X20</f>
        <v>0</v>
      </c>
      <c r="J17" s="121">
        <f>B17-D17-F17+H17</f>
        <v>0</v>
      </c>
    </row>
    <row r="19" spans="1:10" x14ac:dyDescent="0.2">
      <c r="A19" s="17" t="s">
        <v>15</v>
      </c>
      <c r="B19" s="30">
        <f>'Head  Count'!F39</f>
        <v>0</v>
      </c>
      <c r="D19" s="30">
        <f>'Non-Res Reductions'!V25</f>
        <v>0</v>
      </c>
      <c r="F19" s="30">
        <f>'Resident Reductions'!F29+'Res Reduct Part-Time Home Schl'!C22</f>
        <v>0</v>
      </c>
      <c r="H19" s="30">
        <f>'Resident Additions'!X22</f>
        <v>0</v>
      </c>
      <c r="J19" s="121">
        <f>B19-D19-F19+H19</f>
        <v>0</v>
      </c>
    </row>
    <row r="21" spans="1:10" x14ac:dyDescent="0.2">
      <c r="A21" s="17" t="s">
        <v>16</v>
      </c>
      <c r="B21" s="30">
        <f>'Head  Count'!F41</f>
        <v>0</v>
      </c>
      <c r="D21" s="30">
        <f>'Non-Res Reductions'!V27</f>
        <v>0</v>
      </c>
      <c r="F21" s="30">
        <f>'Resident Reductions'!F31+'Res Reduct Part-Time Home Schl'!C22</f>
        <v>0</v>
      </c>
      <c r="H21" s="30">
        <f>'Resident Additions'!X24</f>
        <v>0</v>
      </c>
      <c r="J21" s="121">
        <f>B21-D21-F21+H21</f>
        <v>0</v>
      </c>
    </row>
    <row r="23" spans="1:10" x14ac:dyDescent="0.2">
      <c r="A23" s="17" t="s">
        <v>52</v>
      </c>
      <c r="B23" s="32">
        <f>'Head  Count'!F43</f>
        <v>0</v>
      </c>
      <c r="D23" s="30">
        <f>'Non-Res Reductions'!V29</f>
        <v>0</v>
      </c>
      <c r="F23" s="30">
        <f>'Resident Reductions'!F33</f>
        <v>0</v>
      </c>
      <c r="H23" s="30">
        <f>'Resident Additions'!X26</f>
        <v>0</v>
      </c>
      <c r="J23" s="121">
        <f>B23-D23-F23+H23</f>
        <v>0</v>
      </c>
    </row>
    <row r="25" spans="1:10" x14ac:dyDescent="0.2">
      <c r="A25" s="17" t="s">
        <v>17</v>
      </c>
      <c r="B25" s="30">
        <f>'Head  Count'!F45</f>
        <v>0</v>
      </c>
      <c r="D25" s="30">
        <f>'Non-Res Reductions'!V31</f>
        <v>0</v>
      </c>
      <c r="F25" s="30">
        <f>'Resident Reductions'!F35+'Res Reduct Part-Time Home Schl'!E20+'Res Reduct Part-Time Home Schl'!E22+'Res Reduct Part-Time Home Schl'!G20+'Res Reduct Part-Time Home Schl'!G22+'Res Reduct Part-Time Home Schl'!I20+'Res Reduct Part-Time Home Schl'!I22+'Res Reduct Part-Time Home Schl'!K20+'Res Reduct Part-Time Home Schl'!K22+'Res Reduct Part-Time Home Schl'!M20+'Res Reduct Part-Time Home Schl'!M22+'Res Reduct Part-Time Home Schl'!O20+'Res Reduct Part-Time Home Schl'!O22+'Res Reduct Part-time Private Sc'!D20+'Res Reduct Part-time Private Sc'!D22+'Res Reduct Part-time Private Sc'!F20+'Res Reduct Part-time Private Sc'!F22</f>
        <v>0</v>
      </c>
      <c r="H25" s="30">
        <f>'Resident Additions'!X28</f>
        <v>0</v>
      </c>
      <c r="J25" s="121">
        <f>B25-D25-F25+H25</f>
        <v>0</v>
      </c>
    </row>
    <row r="27" spans="1:10" ht="15" x14ac:dyDescent="0.25">
      <c r="A27" s="25"/>
      <c r="B27" s="36">
        <f>SUM(B9:B26)</f>
        <v>0</v>
      </c>
      <c r="C27" s="18"/>
      <c r="D27" s="18">
        <f>SUM(D9:D26)</f>
        <v>0</v>
      </c>
      <c r="E27" s="18"/>
      <c r="F27" s="18">
        <f>SUM(F9:F26)</f>
        <v>0</v>
      </c>
      <c r="G27" s="18"/>
      <c r="H27" s="18">
        <f>SUM(H9:H26)</f>
        <v>0</v>
      </c>
      <c r="I27" s="18"/>
      <c r="J27" s="122">
        <f>SUM(J9:J26)</f>
        <v>0</v>
      </c>
    </row>
    <row r="28" spans="1:10" x14ac:dyDescent="0.2">
      <c r="A28" s="65"/>
    </row>
    <row r="30" spans="1:10" x14ac:dyDescent="0.2">
      <c r="A30" s="270" t="s">
        <v>129</v>
      </c>
      <c r="B30" s="270"/>
      <c r="C30" s="270"/>
      <c r="D30" s="270"/>
      <c r="E30" s="270"/>
      <c r="F30" s="270"/>
      <c r="G30" s="270"/>
      <c r="H30" s="270"/>
      <c r="I30" s="270"/>
      <c r="J30" s="270"/>
    </row>
    <row r="31" spans="1:10" x14ac:dyDescent="0.2">
      <c r="A31" s="270"/>
      <c r="B31" s="270"/>
      <c r="C31" s="270"/>
      <c r="D31" s="270"/>
      <c r="E31" s="270"/>
      <c r="F31" s="270"/>
      <c r="G31" s="270"/>
      <c r="H31" s="270"/>
      <c r="I31" s="270"/>
      <c r="J31" s="270"/>
    </row>
  </sheetData>
  <mergeCells count="3">
    <mergeCell ref="A1:J1"/>
    <mergeCell ref="A5:J5"/>
    <mergeCell ref="A30:J31"/>
  </mergeCells>
  <phoneticPr fontId="2" type="noConversion"/>
  <pageMargins left="0.25" right="0.2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A1:G66"/>
  <sheetViews>
    <sheetView topLeftCell="A45" zoomScale="110" zoomScaleNormal="110" workbookViewId="0">
      <selection activeCell="A3" sqref="A3"/>
    </sheetView>
  </sheetViews>
  <sheetFormatPr defaultRowHeight="12.75" x14ac:dyDescent="0.2"/>
  <cols>
    <col min="1" max="1" width="50.5703125" customWidth="1"/>
    <col min="2" max="2" width="11.5703125" customWidth="1"/>
    <col min="3" max="3" width="5.5703125" customWidth="1"/>
    <col min="4" max="4" width="11.5703125" customWidth="1"/>
    <col min="5" max="5" width="5.5703125" customWidth="1"/>
    <col min="6" max="6" width="12.85546875" customWidth="1"/>
    <col min="7" max="7" width="11.5703125" customWidth="1"/>
  </cols>
  <sheetData>
    <row r="1" spans="1:6" ht="15" x14ac:dyDescent="0.25">
      <c r="A1" s="171" t="s">
        <v>66</v>
      </c>
      <c r="B1" s="171"/>
      <c r="C1" s="171"/>
      <c r="D1" s="171"/>
      <c r="E1" s="171"/>
      <c r="F1" s="171"/>
    </row>
    <row r="3" spans="1:6" ht="14.25" x14ac:dyDescent="0.2">
      <c r="A3" s="123"/>
      <c r="B3" s="190" t="s">
        <v>19</v>
      </c>
      <c r="C3" s="191"/>
      <c r="D3" s="191"/>
      <c r="E3" s="191"/>
      <c r="F3" s="192"/>
    </row>
    <row r="4" spans="1:6" x14ac:dyDescent="0.2">
      <c r="B4" s="1"/>
      <c r="C4" s="1"/>
      <c r="D4" s="1"/>
      <c r="E4" s="1"/>
      <c r="F4" s="1"/>
    </row>
    <row r="5" spans="1:6" ht="15.75" thickBot="1" x14ac:dyDescent="0.3">
      <c r="A5" s="171" t="s">
        <v>59</v>
      </c>
      <c r="B5" s="171"/>
      <c r="C5" s="171"/>
      <c r="D5" s="171"/>
      <c r="E5" s="171"/>
      <c r="F5" s="171"/>
    </row>
    <row r="6" spans="1:6" ht="27.6" customHeight="1" x14ac:dyDescent="0.2">
      <c r="A6" s="172" t="s">
        <v>229</v>
      </c>
      <c r="B6" s="173"/>
      <c r="C6" s="173"/>
      <c r="D6" s="173"/>
      <c r="E6" s="173"/>
      <c r="F6" s="174"/>
    </row>
    <row r="7" spans="1:6" ht="27.6" customHeight="1" x14ac:dyDescent="0.2">
      <c r="A7" s="175"/>
      <c r="B7" s="161"/>
      <c r="C7" s="161"/>
      <c r="D7" s="161"/>
      <c r="E7" s="161"/>
      <c r="F7" s="176"/>
    </row>
    <row r="8" spans="1:6" ht="27.6" customHeight="1" x14ac:dyDescent="0.2">
      <c r="A8" s="175"/>
      <c r="B8" s="161"/>
      <c r="C8" s="161"/>
      <c r="D8" s="161"/>
      <c r="E8" s="161"/>
      <c r="F8" s="176"/>
    </row>
    <row r="9" spans="1:6" ht="27.6" customHeight="1" x14ac:dyDescent="0.2">
      <c r="A9" s="175"/>
      <c r="B9" s="161"/>
      <c r="C9" s="161"/>
      <c r="D9" s="161"/>
      <c r="E9" s="161"/>
      <c r="F9" s="176"/>
    </row>
    <row r="10" spans="1:6" ht="27.6" customHeight="1" x14ac:dyDescent="0.2">
      <c r="A10" s="175"/>
      <c r="B10" s="161"/>
      <c r="C10" s="161"/>
      <c r="D10" s="161"/>
      <c r="E10" s="161"/>
      <c r="F10" s="176"/>
    </row>
    <row r="11" spans="1:6" ht="27.6" customHeight="1" x14ac:dyDescent="0.2">
      <c r="A11" s="175"/>
      <c r="B11" s="161"/>
      <c r="C11" s="161"/>
      <c r="D11" s="161"/>
      <c r="E11" s="161"/>
      <c r="F11" s="176"/>
    </row>
    <row r="12" spans="1:6" ht="20.100000000000001" customHeight="1" x14ac:dyDescent="0.2">
      <c r="A12" s="175"/>
      <c r="B12" s="161"/>
      <c r="C12" s="161"/>
      <c r="D12" s="161"/>
      <c r="E12" s="161"/>
      <c r="F12" s="176"/>
    </row>
    <row r="13" spans="1:6" ht="9.6" customHeight="1" thickBot="1" x14ac:dyDescent="0.25">
      <c r="A13" s="177"/>
      <c r="B13" s="178"/>
      <c r="C13" s="178"/>
      <c r="D13" s="178"/>
      <c r="E13" s="178"/>
      <c r="F13" s="179"/>
    </row>
    <row r="14" spans="1:6" ht="13.5" thickBot="1" x14ac:dyDescent="0.25"/>
    <row r="15" spans="1:6" ht="15" customHeight="1" x14ac:dyDescent="0.2">
      <c r="A15" s="172" t="s">
        <v>167</v>
      </c>
      <c r="B15" s="183"/>
      <c r="C15" s="183"/>
      <c r="D15" s="183"/>
      <c r="E15" s="183"/>
      <c r="F15" s="184"/>
    </row>
    <row r="16" spans="1:6" ht="15" customHeight="1" x14ac:dyDescent="0.2">
      <c r="A16" s="185"/>
      <c r="B16" s="162"/>
      <c r="C16" s="162"/>
      <c r="D16" s="162"/>
      <c r="E16" s="162"/>
      <c r="F16" s="186"/>
    </row>
    <row r="17" spans="1:6" ht="15" customHeight="1" x14ac:dyDescent="0.2">
      <c r="A17" s="185"/>
      <c r="B17" s="162"/>
      <c r="C17" s="162"/>
      <c r="D17" s="162"/>
      <c r="E17" s="162"/>
      <c r="F17" s="186"/>
    </row>
    <row r="18" spans="1:6" ht="23.1" customHeight="1" thickBot="1" x14ac:dyDescent="0.25">
      <c r="A18" s="187"/>
      <c r="B18" s="188"/>
      <c r="C18" s="188"/>
      <c r="D18" s="188"/>
      <c r="E18" s="188"/>
      <c r="F18" s="189"/>
    </row>
    <row r="19" spans="1:6" ht="13.5" thickBot="1" x14ac:dyDescent="0.25">
      <c r="A19" s="5"/>
      <c r="B19" s="5"/>
      <c r="C19" s="5"/>
      <c r="D19" s="5"/>
      <c r="E19" s="5"/>
      <c r="F19" s="5"/>
    </row>
    <row r="20" spans="1:6" ht="27" customHeight="1" thickBot="1" x14ac:dyDescent="0.25">
      <c r="A20" s="158" t="s">
        <v>120</v>
      </c>
      <c r="B20" s="181"/>
      <c r="C20" s="181"/>
      <c r="D20" s="181"/>
      <c r="E20" s="181"/>
      <c r="F20" s="182"/>
    </row>
    <row r="21" spans="1:6" ht="14.1" customHeight="1" x14ac:dyDescent="0.2">
      <c r="A21" s="194" t="s">
        <v>227</v>
      </c>
      <c r="B21" s="195"/>
      <c r="C21" s="195"/>
      <c r="D21" s="195"/>
      <c r="E21" s="195"/>
      <c r="F21" s="196"/>
    </row>
    <row r="22" spans="1:6" ht="14.1" customHeight="1" thickBot="1" x14ac:dyDescent="0.25">
      <c r="A22" s="197"/>
      <c r="B22" s="198"/>
      <c r="C22" s="198"/>
      <c r="D22" s="198"/>
      <c r="E22" s="198"/>
      <c r="F22" s="199"/>
    </row>
    <row r="23" spans="1:6" ht="42" customHeight="1" thickBot="1" x14ac:dyDescent="0.3">
      <c r="A23" s="193" t="s">
        <v>210</v>
      </c>
      <c r="B23" s="156"/>
      <c r="C23" s="156"/>
      <c r="D23" s="156"/>
      <c r="E23" s="156"/>
      <c r="F23" s="157"/>
    </row>
    <row r="24" spans="1:6" ht="32.1" customHeight="1" thickBot="1" x14ac:dyDescent="0.3">
      <c r="A24" s="200" t="s">
        <v>219</v>
      </c>
      <c r="B24" s="201"/>
      <c r="C24" s="201"/>
      <c r="D24" s="201"/>
      <c r="E24" s="201"/>
      <c r="F24" s="202"/>
    </row>
    <row r="25" spans="1:6" ht="17.45" customHeight="1" x14ac:dyDescent="0.2">
      <c r="A25" s="203" t="s">
        <v>228</v>
      </c>
      <c r="B25" s="14" t="s">
        <v>22</v>
      </c>
      <c r="C25" s="14"/>
      <c r="D25" s="14" t="s">
        <v>24</v>
      </c>
      <c r="E25" s="14"/>
      <c r="F25" s="14"/>
    </row>
    <row r="26" spans="1:6" ht="14.45" customHeight="1" thickBot="1" x14ac:dyDescent="0.25">
      <c r="A26" s="204"/>
      <c r="B26" s="14" t="s">
        <v>23</v>
      </c>
      <c r="C26" s="14"/>
      <c r="D26" s="14" t="s">
        <v>23</v>
      </c>
      <c r="E26" s="14"/>
      <c r="F26" s="14" t="s">
        <v>25</v>
      </c>
    </row>
    <row r="27" spans="1:6" x14ac:dyDescent="0.2">
      <c r="A27" s="2"/>
      <c r="B27" s="14"/>
      <c r="C27" s="180" t="s">
        <v>130</v>
      </c>
      <c r="D27" s="180"/>
      <c r="E27" s="180"/>
      <c r="F27" s="14"/>
    </row>
    <row r="29" spans="1:6" ht="14.25" x14ac:dyDescent="0.2">
      <c r="A29" s="19" t="s">
        <v>33</v>
      </c>
      <c r="B29" s="31"/>
      <c r="C29" s="23" t="s">
        <v>20</v>
      </c>
      <c r="D29" s="29"/>
      <c r="E29" s="23" t="s">
        <v>21</v>
      </c>
      <c r="F29" s="32">
        <f>B29+D29</f>
        <v>0</v>
      </c>
    </row>
    <row r="30" spans="1:6" ht="14.25" x14ac:dyDescent="0.2">
      <c r="A30" s="19"/>
      <c r="B30" s="33"/>
      <c r="C30" s="23"/>
      <c r="D30" s="17"/>
      <c r="E30" s="23"/>
      <c r="F30" s="17"/>
    </row>
    <row r="31" spans="1:6" ht="14.25" x14ac:dyDescent="0.2">
      <c r="A31" s="19" t="s">
        <v>34</v>
      </c>
      <c r="B31" s="31"/>
      <c r="C31" s="23" t="s">
        <v>20</v>
      </c>
      <c r="D31" s="29"/>
      <c r="E31" s="23" t="s">
        <v>21</v>
      </c>
      <c r="F31" s="32">
        <f>B31+D31</f>
        <v>0</v>
      </c>
    </row>
    <row r="32" spans="1:6" ht="14.25" x14ac:dyDescent="0.2">
      <c r="A32" s="19"/>
      <c r="B32" s="33"/>
      <c r="C32" s="23"/>
      <c r="D32" s="17"/>
      <c r="E32" s="23"/>
      <c r="F32" s="17"/>
    </row>
    <row r="33" spans="1:6" ht="15" x14ac:dyDescent="0.25">
      <c r="A33" s="19" t="s">
        <v>50</v>
      </c>
      <c r="B33" s="31"/>
      <c r="C33" s="23" t="s">
        <v>20</v>
      </c>
      <c r="D33" s="34"/>
      <c r="E33" s="35" t="s">
        <v>21</v>
      </c>
      <c r="F33" s="32">
        <f>B33+D33</f>
        <v>0</v>
      </c>
    </row>
    <row r="34" spans="1:6" ht="14.25" x14ac:dyDescent="0.2">
      <c r="A34" s="19"/>
      <c r="B34" s="33"/>
      <c r="C34" s="23"/>
      <c r="D34" s="17"/>
      <c r="E34" s="23"/>
      <c r="F34" s="17"/>
    </row>
    <row r="35" spans="1:6" ht="14.25" x14ac:dyDescent="0.2">
      <c r="A35" s="19" t="s">
        <v>36</v>
      </c>
      <c r="B35" s="31"/>
      <c r="C35" s="23" t="s">
        <v>20</v>
      </c>
      <c r="D35" s="29"/>
      <c r="E35" s="23" t="s">
        <v>21</v>
      </c>
      <c r="F35" s="32">
        <f>B35+D35</f>
        <v>0</v>
      </c>
    </row>
    <row r="36" spans="1:6" ht="14.25" x14ac:dyDescent="0.2">
      <c r="A36" s="19"/>
      <c r="B36" s="33"/>
      <c r="C36" s="23"/>
      <c r="D36" s="17"/>
      <c r="E36" s="23"/>
      <c r="F36" s="17"/>
    </row>
    <row r="37" spans="1:6" ht="14.25" x14ac:dyDescent="0.2">
      <c r="A37" s="19" t="s">
        <v>37</v>
      </c>
      <c r="B37" s="31"/>
      <c r="C37" s="23" t="s">
        <v>20</v>
      </c>
      <c r="D37" s="29"/>
      <c r="E37" s="23" t="s">
        <v>21</v>
      </c>
      <c r="F37" s="32">
        <f>B37+D37</f>
        <v>0</v>
      </c>
    </row>
    <row r="38" spans="1:6" ht="14.25" x14ac:dyDescent="0.2">
      <c r="A38" s="19"/>
      <c r="B38" s="33"/>
      <c r="C38" s="23"/>
      <c r="D38" s="17"/>
      <c r="E38" s="23"/>
      <c r="F38" s="17"/>
    </row>
    <row r="39" spans="1:6" ht="14.25" x14ac:dyDescent="0.2">
      <c r="A39" s="19" t="s">
        <v>38</v>
      </c>
      <c r="B39" s="31"/>
      <c r="C39" s="23" t="s">
        <v>20</v>
      </c>
      <c r="D39" s="29"/>
      <c r="E39" s="23" t="s">
        <v>21</v>
      </c>
      <c r="F39" s="32">
        <f>B39+D39</f>
        <v>0</v>
      </c>
    </row>
    <row r="40" spans="1:6" ht="14.25" x14ac:dyDescent="0.2">
      <c r="A40" s="19"/>
      <c r="B40" s="33"/>
      <c r="C40" s="23"/>
      <c r="D40" s="17"/>
      <c r="E40" s="23"/>
      <c r="F40" s="17"/>
    </row>
    <row r="41" spans="1:6" ht="14.25" x14ac:dyDescent="0.2">
      <c r="A41" s="19" t="s">
        <v>39</v>
      </c>
      <c r="B41" s="31"/>
      <c r="C41" s="23" t="s">
        <v>20</v>
      </c>
      <c r="D41" s="29"/>
      <c r="E41" s="23" t="s">
        <v>21</v>
      </c>
      <c r="F41" s="32">
        <f>B41+D41</f>
        <v>0</v>
      </c>
    </row>
    <row r="42" spans="1:6" ht="14.25" x14ac:dyDescent="0.2">
      <c r="A42" s="19"/>
      <c r="B42" s="33"/>
      <c r="C42" s="23"/>
      <c r="D42" s="17"/>
      <c r="E42" s="23"/>
      <c r="F42" s="17"/>
    </row>
    <row r="43" spans="1:6" ht="14.25" x14ac:dyDescent="0.2">
      <c r="A43" s="19" t="s">
        <v>52</v>
      </c>
      <c r="B43" s="31"/>
      <c r="C43" s="23" t="s">
        <v>20</v>
      </c>
      <c r="D43" s="29"/>
      <c r="E43" s="23" t="s">
        <v>21</v>
      </c>
      <c r="F43" s="32">
        <f>B43+D43</f>
        <v>0</v>
      </c>
    </row>
    <row r="44" spans="1:6" ht="14.25" x14ac:dyDescent="0.2">
      <c r="A44" s="19"/>
      <c r="B44" s="33"/>
      <c r="C44" s="23"/>
      <c r="D44" s="17"/>
      <c r="E44" s="23"/>
      <c r="F44" s="17"/>
    </row>
    <row r="45" spans="1:6" ht="14.25" x14ac:dyDescent="0.2">
      <c r="A45" s="19" t="s">
        <v>40</v>
      </c>
      <c r="B45" s="31"/>
      <c r="C45" s="23" t="s">
        <v>20</v>
      </c>
      <c r="D45" s="29"/>
      <c r="E45" s="23" t="s">
        <v>21</v>
      </c>
      <c r="F45" s="32">
        <f>B45+D45</f>
        <v>0</v>
      </c>
    </row>
    <row r="46" spans="1:6" ht="14.25" x14ac:dyDescent="0.2">
      <c r="A46" s="19"/>
      <c r="B46" s="33"/>
      <c r="C46" s="17"/>
      <c r="D46" s="17"/>
      <c r="E46" s="17"/>
      <c r="F46" s="17"/>
    </row>
    <row r="47" spans="1:6" ht="15" x14ac:dyDescent="0.25">
      <c r="A47" s="20" t="s">
        <v>57</v>
      </c>
      <c r="B47" s="36">
        <f>SUM(B29:B46)</f>
        <v>0</v>
      </c>
      <c r="C47" s="18"/>
      <c r="D47" s="18">
        <f>SUM(D29:D46)</f>
        <v>0</v>
      </c>
      <c r="E47" s="18"/>
      <c r="F47" s="18">
        <f>SUM(F29:F46)</f>
        <v>0</v>
      </c>
    </row>
    <row r="48" spans="1:6" ht="14.25" x14ac:dyDescent="0.2">
      <c r="A48" s="19"/>
      <c r="B48" s="17"/>
      <c r="C48" s="17"/>
      <c r="D48" s="17"/>
      <c r="E48" s="17"/>
      <c r="F48" s="17"/>
    </row>
    <row r="49" spans="1:7" ht="14.25" x14ac:dyDescent="0.2">
      <c r="A49" s="19" t="s">
        <v>53</v>
      </c>
      <c r="B49" s="17"/>
      <c r="C49" s="17"/>
      <c r="D49" s="17"/>
      <c r="E49" s="17"/>
      <c r="F49" s="17"/>
    </row>
    <row r="50" spans="1:7" ht="14.25" x14ac:dyDescent="0.2">
      <c r="A50" s="19"/>
      <c r="B50" s="17"/>
      <c r="C50" s="17"/>
      <c r="D50" s="17"/>
      <c r="E50" s="17"/>
      <c r="F50" s="17"/>
    </row>
    <row r="51" spans="1:7" ht="14.25" x14ac:dyDescent="0.2">
      <c r="A51" s="19" t="s">
        <v>54</v>
      </c>
      <c r="B51" s="29"/>
      <c r="C51" s="23" t="s">
        <v>20</v>
      </c>
      <c r="D51" s="29"/>
      <c r="E51" s="23" t="s">
        <v>21</v>
      </c>
      <c r="F51" s="30">
        <f>B51+D51</f>
        <v>0</v>
      </c>
    </row>
    <row r="52" spans="1:7" ht="14.25" x14ac:dyDescent="0.2">
      <c r="A52" s="19"/>
      <c r="B52" s="17"/>
      <c r="C52" s="23"/>
      <c r="D52" s="17"/>
      <c r="E52" s="23"/>
      <c r="F52" s="17"/>
    </row>
    <row r="53" spans="1:7" ht="14.25" x14ac:dyDescent="0.2">
      <c r="A53" s="19" t="s">
        <v>55</v>
      </c>
      <c r="B53" s="29"/>
      <c r="C53" s="23" t="s">
        <v>20</v>
      </c>
      <c r="D53" s="29"/>
      <c r="E53" s="23" t="s">
        <v>21</v>
      </c>
      <c r="F53" s="30">
        <f>B53+D53</f>
        <v>0</v>
      </c>
    </row>
    <row r="54" spans="1:7" ht="14.25" x14ac:dyDescent="0.2">
      <c r="A54" s="19"/>
      <c r="B54" s="17"/>
      <c r="C54" s="23"/>
      <c r="D54" s="17"/>
      <c r="E54" s="23"/>
      <c r="F54" s="17"/>
    </row>
    <row r="55" spans="1:7" ht="14.25" x14ac:dyDescent="0.2">
      <c r="A55" s="19" t="s">
        <v>56</v>
      </c>
      <c r="B55" s="29"/>
      <c r="C55" s="23" t="s">
        <v>20</v>
      </c>
      <c r="D55" s="29"/>
      <c r="E55" s="23" t="s">
        <v>21</v>
      </c>
      <c r="F55" s="30">
        <f>B55+D55</f>
        <v>0</v>
      </c>
    </row>
    <row r="56" spans="1:7" ht="14.25" x14ac:dyDescent="0.2">
      <c r="B56" s="17"/>
      <c r="C56" s="23"/>
      <c r="D56" s="17"/>
      <c r="E56" s="23"/>
      <c r="F56" s="17"/>
    </row>
    <row r="57" spans="1:7" ht="14.25" x14ac:dyDescent="0.2">
      <c r="A57" s="19" t="s">
        <v>191</v>
      </c>
      <c r="B57" s="29"/>
      <c r="C57" s="23" t="s">
        <v>20</v>
      </c>
      <c r="D57" s="29"/>
      <c r="E57" s="23" t="s">
        <v>21</v>
      </c>
      <c r="F57" s="30">
        <f>B57+D57</f>
        <v>0</v>
      </c>
    </row>
    <row r="58" spans="1:7" ht="14.25" x14ac:dyDescent="0.2">
      <c r="A58" s="19"/>
      <c r="B58" s="17"/>
      <c r="C58" s="23"/>
      <c r="D58" s="17"/>
      <c r="E58" s="23"/>
      <c r="F58" s="17"/>
    </row>
    <row r="59" spans="1:7" ht="14.25" x14ac:dyDescent="0.2">
      <c r="A59" s="19" t="s">
        <v>82</v>
      </c>
      <c r="B59" s="29"/>
      <c r="C59" s="23" t="s">
        <v>20</v>
      </c>
      <c r="D59" s="29"/>
      <c r="E59" s="23" t="s">
        <v>21</v>
      </c>
      <c r="F59" s="30">
        <f>B59+D59</f>
        <v>0</v>
      </c>
    </row>
    <row r="60" spans="1:7" ht="14.25" x14ac:dyDescent="0.2">
      <c r="B60" s="17"/>
      <c r="C60" s="17"/>
      <c r="D60" s="17"/>
      <c r="E60" s="17"/>
      <c r="F60" s="17"/>
    </row>
    <row r="61" spans="1:7" ht="15" x14ac:dyDescent="0.25">
      <c r="A61" s="3" t="s">
        <v>57</v>
      </c>
      <c r="B61" s="18">
        <f>B51++B53+B55+B57+B59</f>
        <v>0</v>
      </c>
      <c r="C61" s="18"/>
      <c r="D61" s="18">
        <f>D51+D53+D55+D57+D59</f>
        <v>0</v>
      </c>
      <c r="E61" s="18"/>
      <c r="F61" s="18">
        <f>F51+F53+F55+F57+F59</f>
        <v>0</v>
      </c>
      <c r="G61" s="2"/>
    </row>
    <row r="62" spans="1:7" ht="14.25" x14ac:dyDescent="0.2">
      <c r="B62" s="17"/>
      <c r="C62" s="17"/>
      <c r="D62" s="17"/>
      <c r="E62" s="17"/>
      <c r="F62" s="17"/>
    </row>
    <row r="63" spans="1:7" ht="15" x14ac:dyDescent="0.25">
      <c r="A63" s="3" t="s">
        <v>58</v>
      </c>
      <c r="B63" s="36">
        <f>B47+B61</f>
        <v>0</v>
      </c>
      <c r="C63" s="18"/>
      <c r="D63" s="18">
        <f>D47+D61</f>
        <v>0</v>
      </c>
      <c r="E63" s="18"/>
      <c r="F63" s="18">
        <f>F47+F61</f>
        <v>0</v>
      </c>
    </row>
    <row r="65" spans="1:6" ht="15" x14ac:dyDescent="0.25">
      <c r="A65" s="19" t="s">
        <v>192</v>
      </c>
      <c r="B65" s="29"/>
      <c r="C65" s="23" t="s">
        <v>20</v>
      </c>
      <c r="D65" s="29"/>
      <c r="E65" s="23" t="s">
        <v>21</v>
      </c>
      <c r="F65" s="119">
        <f>B65+D65</f>
        <v>0</v>
      </c>
    </row>
    <row r="66" spans="1:6" x14ac:dyDescent="0.2">
      <c r="A66" s="169" t="s">
        <v>201</v>
      </c>
      <c r="B66" s="170"/>
      <c r="C66" s="170"/>
    </row>
  </sheetData>
  <sheetProtection selectLockedCells="1"/>
  <mergeCells count="12">
    <mergeCell ref="A66:C66"/>
    <mergeCell ref="A1:F1"/>
    <mergeCell ref="A5:F5"/>
    <mergeCell ref="A6:F13"/>
    <mergeCell ref="C27:E27"/>
    <mergeCell ref="A20:F20"/>
    <mergeCell ref="A15:F18"/>
    <mergeCell ref="B3:F3"/>
    <mergeCell ref="A23:F23"/>
    <mergeCell ref="A21:F22"/>
    <mergeCell ref="A24:F24"/>
    <mergeCell ref="A25:A26"/>
  </mergeCells>
  <phoneticPr fontId="2" type="noConversion"/>
  <pageMargins left="0.5" right="0.5" top="0.25" bottom="1" header="0.5" footer="0.5"/>
  <pageSetup scale="8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V55"/>
  <sheetViews>
    <sheetView workbookViewId="0">
      <selection activeCell="B17" sqref="B17"/>
    </sheetView>
  </sheetViews>
  <sheetFormatPr defaultRowHeight="12.75" x14ac:dyDescent="0.2"/>
  <cols>
    <col min="1" max="1" width="32.42578125" customWidth="1"/>
    <col min="2" max="2" width="11.140625" customWidth="1"/>
    <col min="3" max="3" width="1.5703125" customWidth="1"/>
    <col min="4" max="4" width="12.5703125" bestFit="1" customWidth="1"/>
    <col min="5" max="5" width="1.5703125" customWidth="1"/>
    <col min="7" max="7" width="1.5703125" customWidth="1"/>
    <col min="9" max="9" width="1.85546875" customWidth="1"/>
    <col min="11" max="11" width="1.5703125" customWidth="1"/>
    <col min="13" max="13" width="1.5703125" customWidth="1"/>
    <col min="14" max="14" width="11.42578125" customWidth="1"/>
    <col min="15" max="15" width="1.5703125" customWidth="1"/>
    <col min="16" max="16" width="16.5703125" customWidth="1"/>
    <col min="17" max="17" width="1.5703125" customWidth="1"/>
    <col min="19" max="19" width="1.5703125" customWidth="1"/>
    <col min="20" max="20" width="11.5703125" customWidth="1"/>
    <col min="21" max="21" width="1.5703125" customWidth="1"/>
    <col min="23" max="23" width="1.5703125" customWidth="1"/>
  </cols>
  <sheetData>
    <row r="1" spans="1:22" ht="15" x14ac:dyDescent="0.25">
      <c r="A1" s="171" t="s">
        <v>66</v>
      </c>
      <c r="B1" s="171"/>
      <c r="C1" s="171"/>
      <c r="D1" s="171"/>
      <c r="E1" s="171"/>
      <c r="F1" s="171"/>
      <c r="G1" s="171"/>
      <c r="H1" s="171"/>
      <c r="I1" s="171"/>
      <c r="J1" s="171"/>
      <c r="K1" s="171"/>
      <c r="L1" s="171"/>
      <c r="M1" s="171"/>
      <c r="N1" s="171"/>
      <c r="O1" s="171"/>
      <c r="P1" s="171"/>
      <c r="Q1" s="171"/>
      <c r="R1" s="171"/>
      <c r="S1" s="171"/>
      <c r="T1" s="171"/>
      <c r="U1" s="171"/>
      <c r="V1" s="171"/>
    </row>
    <row r="2" spans="1:22" x14ac:dyDescent="0.2">
      <c r="A2" s="1"/>
      <c r="B2" s="1"/>
      <c r="C2" s="1"/>
      <c r="D2" s="1"/>
      <c r="E2" s="1"/>
      <c r="F2" s="1"/>
      <c r="G2" s="1"/>
      <c r="H2" s="1"/>
      <c r="I2" s="1"/>
      <c r="J2" s="1"/>
      <c r="K2" s="1"/>
      <c r="L2" s="1"/>
      <c r="M2" s="1"/>
      <c r="N2" s="1"/>
    </row>
    <row r="3" spans="1:22" ht="14.25" x14ac:dyDescent="0.2">
      <c r="A3" s="24">
        <f>'Head  Count'!A3</f>
        <v>0</v>
      </c>
      <c r="C3" s="190" t="s">
        <v>19</v>
      </c>
      <c r="D3" s="191"/>
      <c r="E3" s="191"/>
      <c r="F3" s="191"/>
      <c r="G3" s="191"/>
      <c r="H3" s="192"/>
    </row>
    <row r="4" spans="1:22" x14ac:dyDescent="0.2">
      <c r="C4" s="1"/>
      <c r="D4" s="1"/>
      <c r="E4" s="1"/>
      <c r="F4" s="1"/>
      <c r="G4" s="1"/>
      <c r="H4" s="1"/>
    </row>
    <row r="5" spans="1:22" ht="15" x14ac:dyDescent="0.25">
      <c r="A5" s="18" t="s">
        <v>47</v>
      </c>
    </row>
    <row r="6" spans="1:22" ht="18.600000000000001" customHeight="1" x14ac:dyDescent="0.2">
      <c r="A6" s="145" t="s">
        <v>218</v>
      </c>
      <c r="B6" s="145"/>
      <c r="C6" s="145"/>
      <c r="D6" s="145"/>
      <c r="E6" s="145"/>
      <c r="F6" s="145"/>
      <c r="G6" s="145"/>
      <c r="H6" s="145"/>
      <c r="I6" s="145"/>
      <c r="J6" s="145"/>
      <c r="K6" s="145"/>
      <c r="L6" s="145"/>
      <c r="M6" s="145"/>
      <c r="N6" s="145"/>
      <c r="O6" s="145"/>
      <c r="P6" s="145"/>
      <c r="Q6" s="145"/>
      <c r="R6" s="145"/>
      <c r="S6" s="145"/>
      <c r="T6" s="145"/>
      <c r="U6" s="145"/>
      <c r="V6" s="145"/>
    </row>
    <row r="7" spans="1:22" ht="18.600000000000001" customHeight="1" x14ac:dyDescent="0.2">
      <c r="A7" s="145"/>
      <c r="B7" s="145"/>
      <c r="C7" s="145"/>
      <c r="D7" s="145"/>
      <c r="E7" s="145"/>
      <c r="F7" s="145"/>
      <c r="G7" s="145"/>
      <c r="H7" s="145"/>
      <c r="I7" s="145"/>
      <c r="J7" s="145"/>
      <c r="K7" s="145"/>
      <c r="L7" s="145"/>
      <c r="M7" s="145"/>
      <c r="N7" s="145"/>
      <c r="O7" s="145"/>
      <c r="P7" s="145"/>
      <c r="Q7" s="145"/>
      <c r="R7" s="145"/>
      <c r="S7" s="145"/>
      <c r="T7" s="145"/>
      <c r="U7" s="145"/>
      <c r="V7" s="145"/>
    </row>
    <row r="8" spans="1:22" ht="25.5" customHeight="1" x14ac:dyDescent="0.2">
      <c r="A8" s="145"/>
      <c r="B8" s="145"/>
      <c r="C8" s="145"/>
      <c r="D8" s="145"/>
      <c r="E8" s="145"/>
      <c r="F8" s="145"/>
      <c r="G8" s="145"/>
      <c r="H8" s="145"/>
      <c r="I8" s="145"/>
      <c r="J8" s="145"/>
      <c r="K8" s="145"/>
      <c r="L8" s="145"/>
      <c r="M8" s="145"/>
      <c r="N8" s="145"/>
      <c r="O8" s="145"/>
      <c r="P8" s="145"/>
      <c r="Q8" s="145"/>
      <c r="R8" s="145"/>
      <c r="S8" s="145"/>
      <c r="T8" s="145"/>
      <c r="U8" s="145"/>
      <c r="V8" s="145"/>
    </row>
    <row r="9" spans="1:22" x14ac:dyDescent="0.2">
      <c r="A9" s="5"/>
      <c r="B9" s="5"/>
      <c r="C9" s="5"/>
      <c r="D9" s="5"/>
      <c r="E9" s="5"/>
      <c r="F9" s="5"/>
      <c r="G9" s="5"/>
      <c r="H9" s="5"/>
      <c r="I9" s="5"/>
      <c r="J9" s="5"/>
      <c r="K9" s="5"/>
      <c r="L9" s="5"/>
      <c r="M9" s="5"/>
      <c r="N9" s="5"/>
      <c r="O9" s="5"/>
      <c r="P9" s="5"/>
      <c r="Q9" s="5"/>
      <c r="R9" s="5"/>
      <c r="S9" s="5"/>
      <c r="T9" s="5"/>
      <c r="U9" s="5"/>
      <c r="V9" s="5"/>
    </row>
    <row r="10" spans="1:22" ht="14.25" x14ac:dyDescent="0.2">
      <c r="A10" s="149" t="s">
        <v>216</v>
      </c>
      <c r="B10" s="149"/>
      <c r="C10" s="149"/>
      <c r="D10" s="149"/>
      <c r="E10" s="149"/>
      <c r="F10" s="149"/>
      <c r="G10" s="149"/>
      <c r="H10" s="149"/>
      <c r="I10" s="149"/>
      <c r="J10" s="149"/>
      <c r="K10" s="149"/>
      <c r="L10" s="149"/>
      <c r="M10" s="149"/>
      <c r="N10" s="149"/>
      <c r="O10" s="149"/>
      <c r="P10" s="149"/>
      <c r="Q10" s="149"/>
      <c r="R10" s="149"/>
      <c r="S10" s="149"/>
      <c r="T10" s="149"/>
      <c r="U10" s="149"/>
      <c r="V10" s="149"/>
    </row>
    <row r="11" spans="1:22" x14ac:dyDescent="0.2">
      <c r="A11" s="5"/>
      <c r="B11" s="5"/>
      <c r="C11" s="5"/>
      <c r="D11" s="5"/>
      <c r="E11" s="5"/>
      <c r="F11" s="5"/>
      <c r="G11" s="5"/>
      <c r="H11" s="5"/>
      <c r="I11" s="5"/>
      <c r="J11" s="5"/>
      <c r="K11" s="5"/>
      <c r="L11" s="5"/>
      <c r="M11" s="5"/>
      <c r="N11" s="5"/>
      <c r="O11" s="5"/>
      <c r="P11" s="5"/>
      <c r="Q11" s="5"/>
      <c r="R11" s="5"/>
      <c r="S11" s="5"/>
      <c r="T11" s="5"/>
      <c r="U11" s="5"/>
      <c r="V11" s="5"/>
    </row>
    <row r="12" spans="1:22" x14ac:dyDescent="0.2">
      <c r="T12" s="1" t="s">
        <v>131</v>
      </c>
    </row>
    <row r="13" spans="1:22" s="17" customFormat="1" ht="14.25" x14ac:dyDescent="0.2">
      <c r="B13" s="23" t="s">
        <v>26</v>
      </c>
      <c r="C13" s="23"/>
      <c r="D13" s="23" t="s">
        <v>5</v>
      </c>
      <c r="E13" s="23"/>
      <c r="F13" s="26"/>
      <c r="G13" s="26"/>
      <c r="H13" s="23" t="s">
        <v>28</v>
      </c>
      <c r="I13" s="23"/>
      <c r="L13" s="23" t="s">
        <v>64</v>
      </c>
      <c r="N13" s="17" t="s">
        <v>63</v>
      </c>
      <c r="P13" s="23" t="s">
        <v>78</v>
      </c>
      <c r="T13" s="23" t="s">
        <v>132</v>
      </c>
    </row>
    <row r="14" spans="1:22" s="17" customFormat="1" ht="14.25" x14ac:dyDescent="0.2">
      <c r="B14" s="23" t="s">
        <v>27</v>
      </c>
      <c r="C14" s="23"/>
      <c r="D14" s="23" t="s">
        <v>87</v>
      </c>
      <c r="E14" s="23"/>
      <c r="F14" s="27">
        <v>66.030100000000004</v>
      </c>
      <c r="G14" s="27"/>
      <c r="H14" s="23" t="s">
        <v>29</v>
      </c>
      <c r="I14" s="23"/>
      <c r="J14" s="23" t="s">
        <v>30</v>
      </c>
      <c r="K14" s="23"/>
      <c r="L14" s="23" t="s">
        <v>65</v>
      </c>
      <c r="N14" s="23" t="s">
        <v>77</v>
      </c>
      <c r="P14" s="23" t="s">
        <v>79</v>
      </c>
      <c r="Q14" s="23"/>
      <c r="R14" s="23" t="s">
        <v>31</v>
      </c>
      <c r="S14" s="23"/>
      <c r="T14" s="23" t="s">
        <v>133</v>
      </c>
      <c r="U14" s="23"/>
      <c r="V14" s="23" t="s">
        <v>25</v>
      </c>
    </row>
    <row r="15" spans="1:22" ht="14.25" x14ac:dyDescent="0.2">
      <c r="A15" s="17" t="s">
        <v>33</v>
      </c>
      <c r="B15" s="29"/>
      <c r="C15" s="17"/>
      <c r="D15" s="29"/>
      <c r="E15" s="17"/>
      <c r="F15" s="29"/>
      <c r="G15" s="17"/>
      <c r="H15" s="29"/>
      <c r="I15" s="17"/>
      <c r="J15" s="29"/>
      <c r="K15" s="17"/>
      <c r="L15" s="29"/>
      <c r="M15" s="17"/>
      <c r="N15" s="29"/>
      <c r="O15" s="17"/>
      <c r="P15" s="17"/>
      <c r="Q15" s="17"/>
      <c r="R15" s="29"/>
      <c r="S15" s="17"/>
      <c r="T15" s="17"/>
      <c r="U15" s="17"/>
      <c r="V15" s="30">
        <f>SUM(B15:U15)</f>
        <v>0</v>
      </c>
    </row>
    <row r="16" spans="1:22" ht="14.25" x14ac:dyDescent="0.2">
      <c r="A16" s="17"/>
      <c r="B16" s="17"/>
      <c r="C16" s="17"/>
      <c r="D16" s="17"/>
      <c r="E16" s="17"/>
      <c r="F16" s="17"/>
      <c r="G16" s="17"/>
      <c r="H16" s="17"/>
      <c r="I16" s="17"/>
      <c r="J16" s="17"/>
      <c r="K16" s="17"/>
      <c r="L16" s="17"/>
      <c r="M16" s="17"/>
      <c r="N16" s="17"/>
      <c r="O16" s="17"/>
      <c r="P16" s="17"/>
      <c r="Q16" s="17"/>
      <c r="R16" s="17"/>
      <c r="S16" s="17"/>
      <c r="T16" s="17"/>
      <c r="U16" s="17"/>
      <c r="V16" s="17"/>
    </row>
    <row r="17" spans="1:22" ht="14.25" x14ac:dyDescent="0.2">
      <c r="A17" s="17" t="s">
        <v>34</v>
      </c>
      <c r="B17" s="29"/>
      <c r="C17" s="17"/>
      <c r="D17" s="29"/>
      <c r="E17" s="17"/>
      <c r="F17" s="29"/>
      <c r="G17" s="17"/>
      <c r="H17" s="29"/>
      <c r="I17" s="17"/>
      <c r="J17" s="29"/>
      <c r="K17" s="17"/>
      <c r="L17" s="29"/>
      <c r="M17" s="17"/>
      <c r="N17" s="29"/>
      <c r="O17" s="17"/>
      <c r="P17" s="29"/>
      <c r="Q17" s="17"/>
      <c r="R17" s="29"/>
      <c r="S17" s="17"/>
      <c r="T17" s="17"/>
      <c r="U17" s="17"/>
      <c r="V17" s="30">
        <f>SUM(B17:U17)</f>
        <v>0</v>
      </c>
    </row>
    <row r="18" spans="1:22" ht="14.25" x14ac:dyDescent="0.2">
      <c r="A18" s="17"/>
      <c r="B18" s="17"/>
      <c r="C18" s="17"/>
      <c r="D18" s="17"/>
      <c r="E18" s="17"/>
      <c r="F18" s="17"/>
      <c r="G18" s="17"/>
      <c r="H18" s="17"/>
      <c r="I18" s="17"/>
      <c r="J18" s="17"/>
      <c r="K18" s="17"/>
      <c r="L18" s="17"/>
      <c r="M18" s="17"/>
      <c r="N18" s="17"/>
      <c r="O18" s="17"/>
      <c r="P18" s="17"/>
      <c r="Q18" s="17"/>
      <c r="R18" s="17"/>
      <c r="S18" s="17"/>
      <c r="T18" s="17"/>
      <c r="U18" s="17"/>
      <c r="V18" s="17"/>
    </row>
    <row r="19" spans="1:22" ht="14.25" x14ac:dyDescent="0.2">
      <c r="A19" s="17" t="s">
        <v>35</v>
      </c>
      <c r="B19" s="29"/>
      <c r="C19" s="17"/>
      <c r="D19" s="29"/>
      <c r="E19" s="17"/>
      <c r="F19" s="29"/>
      <c r="G19" s="17"/>
      <c r="H19" s="29"/>
      <c r="I19" s="17"/>
      <c r="J19" s="29"/>
      <c r="K19" s="17"/>
      <c r="L19" s="29"/>
      <c r="M19" s="17"/>
      <c r="N19" s="29"/>
      <c r="O19" s="17"/>
      <c r="P19" s="29"/>
      <c r="Q19" s="17"/>
      <c r="R19" s="29"/>
      <c r="S19" s="17"/>
      <c r="T19" s="17"/>
      <c r="U19" s="17"/>
      <c r="V19" s="30">
        <f>SUM(B19:U19)</f>
        <v>0</v>
      </c>
    </row>
    <row r="20" spans="1:22" ht="14.25" x14ac:dyDescent="0.2">
      <c r="A20" s="17"/>
      <c r="B20" s="17"/>
      <c r="C20" s="17"/>
      <c r="D20" s="17"/>
      <c r="E20" s="17"/>
      <c r="F20" s="17"/>
      <c r="G20" s="17"/>
      <c r="H20" s="17"/>
      <c r="I20" s="17"/>
      <c r="J20" s="17"/>
      <c r="K20" s="17"/>
      <c r="L20" s="17"/>
      <c r="M20" s="17"/>
      <c r="N20" s="17"/>
      <c r="O20" s="17"/>
      <c r="P20" s="17"/>
      <c r="Q20" s="17"/>
      <c r="R20" s="17"/>
      <c r="S20" s="17"/>
      <c r="T20" s="17"/>
      <c r="U20" s="17"/>
      <c r="V20" s="17"/>
    </row>
    <row r="21" spans="1:22" ht="14.25" x14ac:dyDescent="0.2">
      <c r="A21" s="17" t="s">
        <v>36</v>
      </c>
      <c r="B21" s="29"/>
      <c r="C21" s="17"/>
      <c r="D21" s="29"/>
      <c r="E21" s="17"/>
      <c r="F21" s="29"/>
      <c r="G21" s="17"/>
      <c r="H21" s="29"/>
      <c r="I21" s="17"/>
      <c r="J21" s="29"/>
      <c r="K21" s="17"/>
      <c r="L21" s="29"/>
      <c r="M21" s="17"/>
      <c r="N21" s="29"/>
      <c r="O21" s="17"/>
      <c r="P21" s="29"/>
      <c r="Q21" s="17"/>
      <c r="R21" s="29"/>
      <c r="S21" s="17"/>
      <c r="T21" s="17"/>
      <c r="U21" s="17"/>
      <c r="V21" s="30">
        <f>SUM(B21:U21)</f>
        <v>0</v>
      </c>
    </row>
    <row r="22" spans="1:22" ht="14.25" x14ac:dyDescent="0.2">
      <c r="A22" s="17"/>
      <c r="B22" s="17"/>
      <c r="C22" s="17"/>
      <c r="D22" s="17"/>
      <c r="E22" s="17"/>
      <c r="F22" s="17"/>
      <c r="G22" s="17"/>
      <c r="H22" s="17"/>
      <c r="I22" s="17"/>
      <c r="J22" s="17"/>
      <c r="K22" s="17"/>
      <c r="L22" s="17"/>
      <c r="M22" s="17"/>
      <c r="N22" s="17"/>
      <c r="O22" s="17"/>
      <c r="P22" s="17"/>
      <c r="Q22" s="17"/>
      <c r="R22" s="17"/>
      <c r="S22" s="17"/>
      <c r="T22" s="17"/>
      <c r="U22" s="17"/>
      <c r="V22" s="17"/>
    </row>
    <row r="23" spans="1:22" ht="14.25" x14ac:dyDescent="0.2">
      <c r="A23" s="17" t="s">
        <v>37</v>
      </c>
      <c r="B23" s="29"/>
      <c r="C23" s="17"/>
      <c r="D23" s="29"/>
      <c r="E23" s="17"/>
      <c r="F23" s="29"/>
      <c r="G23" s="17"/>
      <c r="H23" s="29"/>
      <c r="I23" s="17"/>
      <c r="J23" s="29"/>
      <c r="K23" s="17"/>
      <c r="L23" s="29"/>
      <c r="M23" s="17"/>
      <c r="N23" s="29"/>
      <c r="O23" s="17"/>
      <c r="P23" s="29"/>
      <c r="Q23" s="17"/>
      <c r="R23" s="29"/>
      <c r="S23" s="17"/>
      <c r="T23" s="17"/>
      <c r="U23" s="17"/>
      <c r="V23" s="30">
        <f>SUM(B23:U23)</f>
        <v>0</v>
      </c>
    </row>
    <row r="24" spans="1:22" ht="14.25" x14ac:dyDescent="0.2">
      <c r="A24" s="17"/>
      <c r="B24" s="17"/>
      <c r="C24" s="17"/>
      <c r="D24" s="17"/>
      <c r="E24" s="17"/>
      <c r="F24" s="17"/>
      <c r="G24" s="17"/>
      <c r="H24" s="17"/>
      <c r="I24" s="17"/>
      <c r="J24" s="17"/>
      <c r="K24" s="17"/>
      <c r="L24" s="17"/>
      <c r="M24" s="17"/>
      <c r="N24" s="17"/>
      <c r="O24" s="17"/>
      <c r="P24" s="17"/>
      <c r="Q24" s="17"/>
      <c r="R24" s="17"/>
      <c r="S24" s="17"/>
      <c r="T24" s="17"/>
      <c r="U24" s="17"/>
      <c r="V24" s="17"/>
    </row>
    <row r="25" spans="1:22" ht="14.25" x14ac:dyDescent="0.2">
      <c r="A25" s="17" t="s">
        <v>38</v>
      </c>
      <c r="B25" s="29"/>
      <c r="C25" s="17"/>
      <c r="D25" s="29"/>
      <c r="E25" s="17"/>
      <c r="F25" s="29"/>
      <c r="G25" s="17"/>
      <c r="H25" s="29"/>
      <c r="I25" s="17"/>
      <c r="J25" s="29"/>
      <c r="K25" s="17"/>
      <c r="L25" s="29"/>
      <c r="M25" s="17"/>
      <c r="N25" s="29"/>
      <c r="O25" s="17"/>
      <c r="P25" s="29"/>
      <c r="Q25" s="17"/>
      <c r="R25" s="29"/>
      <c r="S25" s="17"/>
      <c r="T25" s="17"/>
      <c r="U25" s="17"/>
      <c r="V25" s="30">
        <f>SUM(B25:U25)</f>
        <v>0</v>
      </c>
    </row>
    <row r="26" spans="1:22" ht="14.25" x14ac:dyDescent="0.2">
      <c r="A26" s="17"/>
      <c r="B26" s="17"/>
      <c r="C26" s="17"/>
      <c r="D26" s="17"/>
      <c r="E26" s="17"/>
      <c r="F26" s="17"/>
      <c r="G26" s="17"/>
      <c r="H26" s="17"/>
      <c r="I26" s="17"/>
      <c r="J26" s="17"/>
      <c r="K26" s="17"/>
      <c r="L26" s="17"/>
      <c r="M26" s="17"/>
      <c r="N26" s="17"/>
      <c r="O26" s="17"/>
      <c r="P26" s="17"/>
      <c r="Q26" s="17"/>
      <c r="R26" s="17"/>
      <c r="S26" s="17"/>
      <c r="T26" s="17"/>
      <c r="U26" s="17"/>
      <c r="V26" s="17"/>
    </row>
    <row r="27" spans="1:22" ht="14.25" x14ac:dyDescent="0.2">
      <c r="A27" s="17" t="s">
        <v>39</v>
      </c>
      <c r="B27" s="29"/>
      <c r="C27" s="17"/>
      <c r="D27" s="29"/>
      <c r="E27" s="17"/>
      <c r="F27" s="29"/>
      <c r="G27" s="17"/>
      <c r="H27" s="29"/>
      <c r="I27" s="17"/>
      <c r="J27" s="29"/>
      <c r="K27" s="17"/>
      <c r="L27" s="29"/>
      <c r="M27" s="17"/>
      <c r="N27" s="29"/>
      <c r="O27" s="17"/>
      <c r="P27" s="29"/>
      <c r="Q27" s="17"/>
      <c r="R27" s="29"/>
      <c r="S27" s="17"/>
      <c r="T27" s="17"/>
      <c r="U27" s="17"/>
      <c r="V27" s="30">
        <f>SUM(B27:U27)</f>
        <v>0</v>
      </c>
    </row>
    <row r="28" spans="1:22" ht="14.25" x14ac:dyDescent="0.2">
      <c r="A28" s="17"/>
      <c r="B28" s="17"/>
      <c r="C28" s="17"/>
      <c r="D28" s="17"/>
      <c r="E28" s="17"/>
      <c r="F28" s="17"/>
      <c r="G28" s="17"/>
      <c r="H28" s="17"/>
      <c r="I28" s="17"/>
      <c r="J28" s="17"/>
      <c r="K28" s="17"/>
      <c r="L28" s="17"/>
      <c r="M28" s="17"/>
      <c r="N28" s="17"/>
      <c r="O28" s="17"/>
      <c r="P28" s="17"/>
      <c r="Q28" s="17"/>
      <c r="R28" s="17"/>
      <c r="S28" s="17"/>
      <c r="T28" s="17"/>
      <c r="U28" s="17"/>
      <c r="V28" s="17"/>
    </row>
    <row r="29" spans="1:22" ht="14.25" x14ac:dyDescent="0.2">
      <c r="A29" s="17" t="s">
        <v>52</v>
      </c>
      <c r="B29" s="29"/>
      <c r="C29" s="17"/>
      <c r="D29" s="29"/>
      <c r="E29" s="17"/>
      <c r="F29" s="29"/>
      <c r="G29" s="17"/>
      <c r="H29" s="29"/>
      <c r="I29" s="17"/>
      <c r="J29" s="29"/>
      <c r="K29" s="17"/>
      <c r="L29" s="29"/>
      <c r="M29" s="17"/>
      <c r="N29" s="29"/>
      <c r="O29" s="17"/>
      <c r="P29" s="29"/>
      <c r="Q29" s="17"/>
      <c r="R29" s="29"/>
      <c r="S29" s="17"/>
      <c r="T29" s="17"/>
      <c r="U29" s="17"/>
      <c r="V29" s="30">
        <f>SUM(B29:U29)</f>
        <v>0</v>
      </c>
    </row>
    <row r="30" spans="1:22" ht="14.25" x14ac:dyDescent="0.2">
      <c r="A30" s="17"/>
      <c r="B30" s="17"/>
      <c r="C30" s="17"/>
      <c r="D30" s="17"/>
      <c r="E30" s="17"/>
      <c r="F30" s="17"/>
      <c r="G30" s="17"/>
      <c r="H30" s="17"/>
      <c r="I30" s="17"/>
      <c r="J30" s="17"/>
      <c r="K30" s="17"/>
      <c r="L30" s="17"/>
      <c r="M30" s="17"/>
      <c r="N30" s="17"/>
      <c r="O30" s="17"/>
      <c r="P30" s="17"/>
      <c r="Q30" s="17"/>
      <c r="R30" s="17"/>
      <c r="S30" s="17"/>
      <c r="T30" s="17"/>
      <c r="U30" s="17"/>
      <c r="V30" s="17"/>
    </row>
    <row r="31" spans="1:22" ht="14.25" x14ac:dyDescent="0.2">
      <c r="A31" s="17" t="s">
        <v>40</v>
      </c>
      <c r="B31" s="29"/>
      <c r="C31" s="17"/>
      <c r="D31" s="29"/>
      <c r="E31" s="17"/>
      <c r="F31" s="29"/>
      <c r="G31" s="17"/>
      <c r="H31" s="29"/>
      <c r="I31" s="17"/>
      <c r="J31" s="29"/>
      <c r="K31" s="17"/>
      <c r="L31" s="29"/>
      <c r="M31" s="17"/>
      <c r="N31" s="29"/>
      <c r="O31" s="17"/>
      <c r="P31" s="29"/>
      <c r="Q31" s="17"/>
      <c r="R31" s="29"/>
      <c r="S31" s="17"/>
      <c r="T31" s="29"/>
      <c r="U31" s="17"/>
      <c r="V31" s="30">
        <f>SUM(B31:U31)</f>
        <v>0</v>
      </c>
    </row>
    <row r="33" spans="1:22" s="17" customFormat="1" ht="15" x14ac:dyDescent="0.25">
      <c r="A33" s="25" t="s">
        <v>18</v>
      </c>
      <c r="B33" s="18">
        <f>SUM(B15:B32)</f>
        <v>0</v>
      </c>
      <c r="C33" s="18"/>
      <c r="D33" s="18">
        <f>SUM(D15:D32)</f>
        <v>0</v>
      </c>
      <c r="E33" s="18"/>
      <c r="F33" s="18">
        <f>SUM(F15:F32)</f>
        <v>0</v>
      </c>
      <c r="G33" s="18"/>
      <c r="H33" s="18">
        <f>SUM(H15:H32)</f>
        <v>0</v>
      </c>
      <c r="I33" s="18"/>
      <c r="J33" s="18">
        <f>SUM(J15:J32)</f>
        <v>0</v>
      </c>
      <c r="K33" s="18"/>
      <c r="L33" s="18">
        <f>SUM(L15:L32)</f>
        <v>0</v>
      </c>
      <c r="M33" s="18"/>
      <c r="N33" s="18">
        <f>SUM(N15:N32)</f>
        <v>0</v>
      </c>
      <c r="P33" s="18">
        <f>SUM(P15:P32)</f>
        <v>0</v>
      </c>
      <c r="Q33" s="18"/>
      <c r="R33" s="18">
        <f>SUM(R15:R32)</f>
        <v>0</v>
      </c>
      <c r="S33" s="18"/>
      <c r="T33" s="18">
        <f>SUM(T15:T32)</f>
        <v>0</v>
      </c>
      <c r="U33" s="18"/>
      <c r="V33" s="18">
        <f>SUM(V15:V32)</f>
        <v>0</v>
      </c>
    </row>
    <row r="35" spans="1:22" ht="15" x14ac:dyDescent="0.25">
      <c r="A35" s="18" t="s">
        <v>202</v>
      </c>
      <c r="V35" s="119">
        <v>0</v>
      </c>
    </row>
    <row r="55" spans="1:1" x14ac:dyDescent="0.2">
      <c r="A55" s="3"/>
    </row>
  </sheetData>
  <sheetProtection selectLockedCells="1"/>
  <mergeCells count="4">
    <mergeCell ref="A1:V1"/>
    <mergeCell ref="C3:H3"/>
    <mergeCell ref="A6:V8"/>
    <mergeCell ref="A10:V10"/>
  </mergeCells>
  <phoneticPr fontId="2" type="noConversion"/>
  <pageMargins left="0.25" right="0.25" top="1" bottom="1" header="0.5" footer="0.5"/>
  <pageSetup scale="80" orientation="landscape" r:id="rId1"/>
  <headerFooter alignWithMargins="0"/>
  <ignoredErrors>
    <ignoredError sqref="L33 F33" formulaRange="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F37"/>
  <sheetViews>
    <sheetView topLeftCell="A3" workbookViewId="0">
      <selection activeCell="H34" sqref="H34"/>
    </sheetView>
  </sheetViews>
  <sheetFormatPr defaultRowHeight="12.75" x14ac:dyDescent="0.2"/>
  <cols>
    <col min="1" max="1" width="42.85546875" customWidth="1"/>
    <col min="2" max="2" width="14" hidden="1" customWidth="1"/>
    <col min="3" max="3" width="2.5703125" customWidth="1"/>
    <col min="4" max="4" width="12.85546875" customWidth="1"/>
    <col min="5" max="5" width="1.5703125" customWidth="1"/>
    <col min="6" max="6" width="12.85546875" customWidth="1"/>
  </cols>
  <sheetData>
    <row r="1" spans="1:6" s="17" customFormat="1" ht="15" x14ac:dyDescent="0.25">
      <c r="A1" s="171" t="s">
        <v>66</v>
      </c>
      <c r="B1" s="171"/>
      <c r="C1" s="171"/>
      <c r="D1" s="171"/>
      <c r="E1" s="171"/>
      <c r="F1" s="171"/>
    </row>
    <row r="2" spans="1:6" s="17" customFormat="1" ht="14.25" x14ac:dyDescent="0.2">
      <c r="B2" s="23"/>
    </row>
    <row r="3" spans="1:6" s="17" customFormat="1" ht="14.25" x14ac:dyDescent="0.2">
      <c r="A3" s="24">
        <f>'Head  Count'!A3</f>
        <v>0</v>
      </c>
      <c r="B3" s="217" t="s">
        <v>19</v>
      </c>
      <c r="C3" s="218"/>
      <c r="D3" s="218"/>
      <c r="E3" s="218"/>
      <c r="F3" s="219"/>
    </row>
    <row r="4" spans="1:6" s="17" customFormat="1" ht="14.25" x14ac:dyDescent="0.2">
      <c r="B4" s="23"/>
      <c r="C4" s="23"/>
      <c r="D4" s="23"/>
      <c r="E4" s="23"/>
      <c r="F4" s="23"/>
    </row>
    <row r="5" spans="1:6" s="17" customFormat="1" ht="15.75" thickBot="1" x14ac:dyDescent="0.3">
      <c r="A5" s="18" t="s">
        <v>46</v>
      </c>
    </row>
    <row r="6" spans="1:6" ht="17.100000000000001" customHeight="1" x14ac:dyDescent="0.2">
      <c r="A6" s="208" t="s">
        <v>230</v>
      </c>
      <c r="B6" s="209"/>
      <c r="C6" s="209"/>
      <c r="D6" s="209"/>
      <c r="E6" s="209"/>
      <c r="F6" s="210"/>
    </row>
    <row r="7" spans="1:6" ht="21" customHeight="1" x14ac:dyDescent="0.2">
      <c r="A7" s="211"/>
      <c r="B7" s="212"/>
      <c r="C7" s="212"/>
      <c r="D7" s="212"/>
      <c r="E7" s="212"/>
      <c r="F7" s="213"/>
    </row>
    <row r="8" spans="1:6" ht="21" customHeight="1" x14ac:dyDescent="0.2">
      <c r="A8" s="211"/>
      <c r="B8" s="212"/>
      <c r="C8" s="212"/>
      <c r="D8" s="212"/>
      <c r="E8" s="212"/>
      <c r="F8" s="213"/>
    </row>
    <row r="9" spans="1:6" ht="18" customHeight="1" x14ac:dyDescent="0.2">
      <c r="A9" s="211"/>
      <c r="B9" s="212"/>
      <c r="C9" s="212"/>
      <c r="D9" s="212"/>
      <c r="E9" s="212"/>
      <c r="F9" s="213"/>
    </row>
    <row r="10" spans="1:6" ht="21" customHeight="1" x14ac:dyDescent="0.2">
      <c r="A10" s="211"/>
      <c r="B10" s="212"/>
      <c r="C10" s="212"/>
      <c r="D10" s="212"/>
      <c r="E10" s="212"/>
      <c r="F10" s="213"/>
    </row>
    <row r="11" spans="1:6" ht="21" customHeight="1" x14ac:dyDescent="0.2">
      <c r="A11" s="211"/>
      <c r="B11" s="212"/>
      <c r="C11" s="212"/>
      <c r="D11" s="212"/>
      <c r="E11" s="212"/>
      <c r="F11" s="213"/>
    </row>
    <row r="12" spans="1:6" ht="29.25" customHeight="1" thickBot="1" x14ac:dyDescent="0.25">
      <c r="A12" s="214"/>
      <c r="B12" s="215"/>
      <c r="C12" s="215"/>
      <c r="D12" s="215"/>
      <c r="E12" s="215"/>
      <c r="F12" s="216"/>
    </row>
    <row r="13" spans="1:6" x14ac:dyDescent="0.2">
      <c r="A13" s="7"/>
      <c r="B13" s="7"/>
      <c r="C13" s="7"/>
      <c r="D13" s="7"/>
      <c r="E13" s="7"/>
      <c r="F13" s="7"/>
    </row>
    <row r="14" spans="1:6" ht="19.5" customHeight="1" thickBot="1" x14ac:dyDescent="0.25">
      <c r="A14" s="13"/>
      <c r="B14" s="13"/>
      <c r="C14" s="13"/>
      <c r="D14" s="13"/>
      <c r="E14" s="13"/>
      <c r="F14" s="13"/>
    </row>
    <row r="15" spans="1:6" ht="68.25" customHeight="1" thickBot="1" x14ac:dyDescent="0.25">
      <c r="A15" s="205" t="s">
        <v>231</v>
      </c>
      <c r="B15" s="206"/>
      <c r="C15" s="206"/>
      <c r="D15" s="206"/>
      <c r="E15" s="206"/>
      <c r="F15" s="207"/>
    </row>
    <row r="16" spans="1:6" x14ac:dyDescent="0.2">
      <c r="A16" s="15"/>
      <c r="B16" s="15"/>
      <c r="C16" s="15"/>
      <c r="D16" s="15"/>
      <c r="E16" s="15"/>
      <c r="F16" s="15"/>
    </row>
    <row r="17" spans="1:6" s="17" customFormat="1" ht="14.25" x14ac:dyDescent="0.2">
      <c r="B17" s="23" t="s">
        <v>51</v>
      </c>
      <c r="D17" s="23" t="s">
        <v>63</v>
      </c>
    </row>
    <row r="18" spans="1:6" s="17" customFormat="1" ht="14.25" x14ac:dyDescent="0.2">
      <c r="B18" s="23" t="s">
        <v>27</v>
      </c>
      <c r="D18" s="23" t="s">
        <v>77</v>
      </c>
      <c r="F18" s="23" t="s">
        <v>25</v>
      </c>
    </row>
    <row r="19" spans="1:6" ht="14.25" x14ac:dyDescent="0.2">
      <c r="A19" s="17" t="s">
        <v>10</v>
      </c>
      <c r="B19" s="17"/>
      <c r="C19" s="17"/>
      <c r="D19" s="29"/>
      <c r="E19" s="17"/>
      <c r="F19" s="30">
        <f>+D19</f>
        <v>0</v>
      </c>
    </row>
    <row r="20" spans="1:6" ht="14.25" x14ac:dyDescent="0.2">
      <c r="A20" s="17"/>
      <c r="B20" s="17"/>
      <c r="C20" s="17"/>
      <c r="D20" s="17"/>
      <c r="E20" s="17"/>
      <c r="F20" s="17"/>
    </row>
    <row r="21" spans="1:6" ht="14.25" x14ac:dyDescent="0.2">
      <c r="A21" s="17" t="s">
        <v>11</v>
      </c>
      <c r="B21" s="29"/>
      <c r="C21" s="17"/>
      <c r="D21" s="29"/>
      <c r="E21" s="17"/>
      <c r="F21" s="30">
        <f>SUM(B21:E21)</f>
        <v>0</v>
      </c>
    </row>
    <row r="22" spans="1:6" ht="14.25" x14ac:dyDescent="0.2">
      <c r="A22" s="17"/>
      <c r="B22" s="17"/>
      <c r="C22" s="17"/>
      <c r="D22" s="17"/>
      <c r="E22" s="17"/>
      <c r="F22" s="17"/>
    </row>
    <row r="23" spans="1:6" ht="14.25" x14ac:dyDescent="0.2">
      <c r="A23" s="17" t="s">
        <v>12</v>
      </c>
      <c r="B23" s="29"/>
      <c r="C23" s="17"/>
      <c r="D23" s="29"/>
      <c r="E23" s="17"/>
      <c r="F23" s="30">
        <f>SUM(B23:E23)</f>
        <v>0</v>
      </c>
    </row>
    <row r="24" spans="1:6" ht="14.25" x14ac:dyDescent="0.2">
      <c r="A24" s="17"/>
      <c r="B24" s="17"/>
      <c r="C24" s="17"/>
      <c r="D24" s="17"/>
      <c r="E24" s="17"/>
      <c r="F24" s="17"/>
    </row>
    <row r="25" spans="1:6" ht="14.25" x14ac:dyDescent="0.2">
      <c r="A25" s="17" t="s">
        <v>13</v>
      </c>
      <c r="B25" s="29"/>
      <c r="C25" s="17"/>
      <c r="D25" s="29"/>
      <c r="E25" s="17"/>
      <c r="F25" s="30">
        <f>SUM(B25:E25)</f>
        <v>0</v>
      </c>
    </row>
    <row r="26" spans="1:6" ht="14.25" x14ac:dyDescent="0.2">
      <c r="A26" s="17"/>
      <c r="B26" s="17"/>
      <c r="C26" s="17"/>
      <c r="D26" s="17"/>
      <c r="E26" s="17"/>
      <c r="F26" s="17"/>
    </row>
    <row r="27" spans="1:6" ht="14.25" x14ac:dyDescent="0.2">
      <c r="A27" s="17" t="s">
        <v>14</v>
      </c>
      <c r="B27" s="29"/>
      <c r="C27" s="17"/>
      <c r="D27" s="29"/>
      <c r="E27" s="17"/>
      <c r="F27" s="30">
        <f>SUM(B27:E27)</f>
        <v>0</v>
      </c>
    </row>
    <row r="28" spans="1:6" ht="14.25" x14ac:dyDescent="0.2">
      <c r="A28" s="17"/>
      <c r="B28" s="17"/>
      <c r="C28" s="17"/>
      <c r="D28" s="17"/>
      <c r="E28" s="17"/>
      <c r="F28" s="17"/>
    </row>
    <row r="29" spans="1:6" ht="14.25" x14ac:dyDescent="0.2">
      <c r="A29" s="17" t="s">
        <v>15</v>
      </c>
      <c r="B29" s="29"/>
      <c r="C29" s="17"/>
      <c r="D29" s="29"/>
      <c r="E29" s="17"/>
      <c r="F29" s="30">
        <f>SUM(B29:E29)</f>
        <v>0</v>
      </c>
    </row>
    <row r="30" spans="1:6" ht="14.25" x14ac:dyDescent="0.2">
      <c r="A30" s="17"/>
      <c r="B30" s="17"/>
      <c r="C30" s="17"/>
      <c r="D30" s="17"/>
      <c r="E30" s="17"/>
      <c r="F30" s="17"/>
    </row>
    <row r="31" spans="1:6" ht="14.25" x14ac:dyDescent="0.2">
      <c r="A31" s="17" t="s">
        <v>16</v>
      </c>
      <c r="B31" s="29"/>
      <c r="C31" s="17"/>
      <c r="D31" s="29"/>
      <c r="E31" s="17"/>
      <c r="F31" s="30">
        <f>SUM(B31:E31)</f>
        <v>0</v>
      </c>
    </row>
    <row r="32" spans="1:6" ht="14.25" x14ac:dyDescent="0.2">
      <c r="A32" s="17"/>
      <c r="B32" s="17"/>
      <c r="C32" s="17"/>
      <c r="D32" s="17"/>
      <c r="E32" s="17"/>
      <c r="F32" s="17"/>
    </row>
    <row r="33" spans="1:6" ht="14.25" x14ac:dyDescent="0.2">
      <c r="A33" s="17" t="s">
        <v>52</v>
      </c>
      <c r="B33" s="29"/>
      <c r="C33" s="17"/>
      <c r="D33" s="29"/>
      <c r="E33" s="17"/>
      <c r="F33" s="30">
        <f>SUM(B33:E33)</f>
        <v>0</v>
      </c>
    </row>
    <row r="34" spans="1:6" ht="14.25" x14ac:dyDescent="0.2">
      <c r="A34" s="17"/>
      <c r="B34" s="17"/>
      <c r="C34" s="17"/>
      <c r="D34" s="17"/>
      <c r="E34" s="17"/>
      <c r="F34" s="17"/>
    </row>
    <row r="35" spans="1:6" ht="14.25" x14ac:dyDescent="0.2">
      <c r="A35" s="17" t="s">
        <v>17</v>
      </c>
      <c r="B35" s="29"/>
      <c r="C35" s="17"/>
      <c r="D35" s="29"/>
      <c r="E35" s="17"/>
      <c r="F35" s="30">
        <f>SUM(B35:E35)</f>
        <v>0</v>
      </c>
    </row>
    <row r="37" spans="1:6" s="17" customFormat="1" ht="15" x14ac:dyDescent="0.25">
      <c r="A37" s="25" t="s">
        <v>18</v>
      </c>
      <c r="B37" s="25">
        <f>SUM(B21:B36)</f>
        <v>0</v>
      </c>
      <c r="D37" s="18">
        <f>SUM(D19:D36)</f>
        <v>0</v>
      </c>
      <c r="E37" s="18"/>
      <c r="F37" s="18">
        <f>SUM(F19:F36)</f>
        <v>0</v>
      </c>
    </row>
  </sheetData>
  <sheetProtection selectLockedCells="1"/>
  <mergeCells count="4">
    <mergeCell ref="A1:F1"/>
    <mergeCell ref="A15:F15"/>
    <mergeCell ref="A6:F12"/>
    <mergeCell ref="B3:F3"/>
  </mergeCells>
  <phoneticPr fontId="2" type="noConversion"/>
  <pageMargins left="0.5" right="0.2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C000"/>
    <pageSetUpPr fitToPage="1"/>
  </sheetPr>
  <dimension ref="B1:O54"/>
  <sheetViews>
    <sheetView workbookViewId="0">
      <pane ySplit="9" topLeftCell="A29" activePane="bottomLeft" state="frozenSplit"/>
      <selection pane="bottomLeft" activeCell="B3" sqref="B3"/>
    </sheetView>
  </sheetViews>
  <sheetFormatPr defaultRowHeight="12.75" x14ac:dyDescent="0.2"/>
  <cols>
    <col min="1" max="1" width="1.5703125" customWidth="1"/>
    <col min="6" max="6" width="10.5703125" customWidth="1"/>
    <col min="7" max="7" width="12.85546875" customWidth="1"/>
    <col min="10" max="10" width="10.85546875" customWidth="1"/>
    <col min="12" max="12" width="9.5703125" customWidth="1"/>
  </cols>
  <sheetData>
    <row r="1" spans="2:15" ht="15" x14ac:dyDescent="0.25">
      <c r="B1" s="171" t="s">
        <v>235</v>
      </c>
      <c r="C1" s="171"/>
      <c r="D1" s="171"/>
      <c r="E1" s="171"/>
      <c r="F1" s="171"/>
      <c r="G1" s="171"/>
      <c r="H1" s="171"/>
      <c r="I1" s="171"/>
      <c r="J1" s="171"/>
      <c r="K1" s="171"/>
      <c r="L1" s="171"/>
      <c r="M1" s="171"/>
      <c r="N1" s="171"/>
      <c r="O1" s="171"/>
    </row>
    <row r="2" spans="2:15" ht="6.6" customHeight="1" x14ac:dyDescent="0.2">
      <c r="B2" s="17"/>
      <c r="C2" s="17"/>
      <c r="D2" s="17"/>
      <c r="E2" s="17"/>
      <c r="F2" s="17"/>
      <c r="G2" s="17"/>
      <c r="H2" s="17"/>
      <c r="I2" s="17"/>
      <c r="J2" s="17"/>
      <c r="K2" s="17"/>
      <c r="L2" s="17"/>
      <c r="M2" s="17"/>
      <c r="N2" s="17"/>
      <c r="O2" s="17"/>
    </row>
    <row r="3" spans="2:15" ht="15" x14ac:dyDescent="0.25">
      <c r="B3" s="142"/>
      <c r="C3" s="17"/>
      <c r="D3" s="17"/>
      <c r="E3" s="17"/>
      <c r="F3" s="17"/>
      <c r="G3" s="190" t="s">
        <v>19</v>
      </c>
      <c r="H3" s="191"/>
      <c r="I3" s="191"/>
      <c r="J3" s="192"/>
      <c r="K3" s="17"/>
      <c r="L3" s="17"/>
      <c r="M3" s="17"/>
      <c r="N3" s="17"/>
      <c r="O3" s="17"/>
    </row>
    <row r="4" spans="2:15" ht="6.6" customHeight="1" x14ac:dyDescent="0.2">
      <c r="B4" s="17"/>
      <c r="C4" s="17"/>
      <c r="D4" s="17"/>
      <c r="E4" s="17"/>
      <c r="F4" s="17"/>
      <c r="G4" s="17"/>
      <c r="H4" s="17"/>
      <c r="I4" s="17"/>
      <c r="J4" s="17"/>
      <c r="K4" s="17"/>
      <c r="L4" s="17"/>
      <c r="M4" s="17"/>
      <c r="N4" s="17"/>
      <c r="O4" s="17"/>
    </row>
    <row r="5" spans="2:15" ht="28.35" customHeight="1" thickBot="1" x14ac:dyDescent="0.25">
      <c r="B5" s="220" t="s">
        <v>153</v>
      </c>
      <c r="C5" s="220"/>
      <c r="D5" s="220"/>
      <c r="E5" s="220"/>
      <c r="F5" s="220"/>
      <c r="G5" s="220"/>
      <c r="H5" s="220"/>
      <c r="I5" s="220"/>
      <c r="J5" s="220"/>
      <c r="K5" s="220"/>
      <c r="L5" s="220"/>
      <c r="M5" s="220"/>
      <c r="N5" s="220"/>
      <c r="O5" s="220"/>
    </row>
    <row r="6" spans="2:15" ht="27.6" customHeight="1" thickBot="1" x14ac:dyDescent="0.3">
      <c r="B6" s="222" t="s">
        <v>236</v>
      </c>
      <c r="C6" s="201"/>
      <c r="D6" s="201"/>
      <c r="E6" s="201"/>
      <c r="F6" s="201"/>
      <c r="G6" s="201"/>
      <c r="H6" s="201"/>
      <c r="I6" s="201"/>
      <c r="J6" s="201"/>
      <c r="K6" s="201"/>
      <c r="L6" s="201"/>
      <c r="M6" s="201"/>
      <c r="N6" s="202"/>
      <c r="O6" s="37"/>
    </row>
    <row r="7" spans="2:15" ht="6.6" customHeight="1" x14ac:dyDescent="0.2">
      <c r="B7" s="17"/>
      <c r="C7" s="17"/>
      <c r="D7" s="17"/>
      <c r="E7" s="17"/>
      <c r="F7" s="17"/>
      <c r="G7" s="17"/>
      <c r="H7" s="17"/>
      <c r="I7" s="17"/>
      <c r="J7" s="17"/>
      <c r="K7" s="17"/>
      <c r="L7" s="17"/>
      <c r="M7" s="17"/>
      <c r="N7" s="17"/>
      <c r="O7" s="17"/>
    </row>
    <row r="8" spans="2:15" ht="15" x14ac:dyDescent="0.25">
      <c r="B8" s="38" t="s">
        <v>232</v>
      </c>
      <c r="C8" s="17"/>
      <c r="D8" s="17"/>
      <c r="E8" s="17"/>
      <c r="F8" s="17"/>
      <c r="G8" s="17"/>
      <c r="H8" s="39"/>
      <c r="I8" s="39"/>
      <c r="J8" s="39"/>
      <c r="K8" s="39"/>
      <c r="L8" s="39"/>
      <c r="M8" s="39"/>
      <c r="N8" s="17"/>
      <c r="O8" s="17"/>
    </row>
    <row r="9" spans="2:15" ht="6.6" customHeight="1" x14ac:dyDescent="0.2">
      <c r="B9" s="17"/>
      <c r="C9" s="17"/>
      <c r="D9" s="17"/>
      <c r="E9" s="17"/>
      <c r="F9" s="17"/>
      <c r="G9" s="17"/>
      <c r="H9" s="17"/>
      <c r="I9" s="17"/>
      <c r="J9" s="17"/>
      <c r="K9" s="17"/>
      <c r="L9" s="17"/>
      <c r="M9" s="17"/>
      <c r="N9" s="17"/>
      <c r="O9" s="17"/>
    </row>
    <row r="10" spans="2:15" ht="15" x14ac:dyDescent="0.25">
      <c r="B10" s="128" t="s">
        <v>200</v>
      </c>
      <c r="C10" s="16"/>
      <c r="D10" s="16"/>
      <c r="E10" s="16"/>
      <c r="F10" s="16"/>
      <c r="G10" s="16"/>
      <c r="H10" s="16"/>
      <c r="I10" s="16"/>
      <c r="J10" s="16"/>
      <c r="K10" s="16"/>
      <c r="L10" s="16"/>
      <c r="M10" s="16"/>
      <c r="N10" s="17"/>
      <c r="O10" s="17"/>
    </row>
    <row r="11" spans="2:15" ht="6" customHeight="1" x14ac:dyDescent="0.25">
      <c r="B11" s="17"/>
      <c r="C11" s="40"/>
      <c r="D11" s="40"/>
      <c r="E11" s="40"/>
      <c r="F11" s="40"/>
      <c r="G11" s="17"/>
      <c r="H11" s="41"/>
      <c r="I11" s="41"/>
      <c r="J11" s="41"/>
      <c r="K11" s="41"/>
      <c r="L11" s="41"/>
      <c r="M11" s="41"/>
      <c r="N11" s="17"/>
      <c r="O11" s="17"/>
    </row>
    <row r="12" spans="2:15" ht="62.45" customHeight="1" x14ac:dyDescent="0.2">
      <c r="B12" s="221" t="s">
        <v>237</v>
      </c>
      <c r="C12" s="221"/>
      <c r="D12" s="221"/>
      <c r="E12" s="221"/>
      <c r="F12" s="221"/>
      <c r="G12" s="221"/>
      <c r="H12" s="221"/>
      <c r="I12" s="221"/>
      <c r="J12" s="221"/>
      <c r="K12" s="221"/>
      <c r="L12" s="221"/>
      <c r="M12" s="221"/>
      <c r="N12" s="221"/>
      <c r="O12" s="221"/>
    </row>
    <row r="13" spans="2:15" ht="6.6" customHeight="1" x14ac:dyDescent="0.2">
      <c r="B13" s="149"/>
      <c r="C13" s="149"/>
      <c r="D13" s="149"/>
      <c r="E13" s="149"/>
      <c r="F13" s="149"/>
      <c r="G13" s="149"/>
      <c r="H13" s="149"/>
      <c r="I13" s="149"/>
      <c r="J13" s="149"/>
      <c r="K13" s="149"/>
      <c r="L13" s="149"/>
      <c r="M13" s="149"/>
      <c r="N13" s="149"/>
      <c r="O13" s="149"/>
    </row>
    <row r="14" spans="2:15" ht="32.25" customHeight="1" x14ac:dyDescent="0.2">
      <c r="B14" s="149" t="s">
        <v>213</v>
      </c>
      <c r="C14" s="149"/>
      <c r="D14" s="149"/>
      <c r="E14" s="149"/>
      <c r="F14" s="149"/>
      <c r="G14" s="149"/>
      <c r="H14" s="149"/>
      <c r="I14" s="149"/>
      <c r="J14" s="149"/>
      <c r="K14" s="149"/>
      <c r="L14" s="149"/>
      <c r="M14" s="149"/>
      <c r="N14" s="149"/>
      <c r="O14" s="149"/>
    </row>
    <row r="15" spans="2:15" ht="6.6" customHeight="1" x14ac:dyDescent="0.25">
      <c r="B15" s="16"/>
      <c r="C15" s="16"/>
      <c r="D15" s="16"/>
      <c r="E15" s="16"/>
      <c r="F15" s="16"/>
      <c r="G15" s="17"/>
      <c r="H15" s="43"/>
      <c r="I15" s="43"/>
      <c r="J15" s="43"/>
      <c r="K15" s="43"/>
      <c r="L15" s="43"/>
      <c r="M15" s="43"/>
      <c r="N15" s="17"/>
      <c r="O15" s="17"/>
    </row>
    <row r="16" spans="2:15" s="19" customFormat="1" ht="12.75" customHeight="1" x14ac:dyDescent="0.25">
      <c r="B16" s="18" t="s">
        <v>186</v>
      </c>
      <c r="C16" s="18"/>
      <c r="D16" s="18"/>
      <c r="E16" s="18"/>
      <c r="F16" s="18"/>
      <c r="G16" s="18"/>
      <c r="H16" s="82"/>
      <c r="I16" s="82"/>
      <c r="J16" s="82"/>
      <c r="K16" s="82"/>
      <c r="L16" s="82"/>
      <c r="M16" s="84"/>
      <c r="N16" s="18"/>
      <c r="O16" s="18"/>
    </row>
    <row r="17" spans="2:15" s="19" customFormat="1" ht="12.75" customHeight="1" x14ac:dyDescent="0.25">
      <c r="B17" s="18" t="s">
        <v>187</v>
      </c>
      <c r="C17" s="18"/>
      <c r="D17" s="18"/>
      <c r="E17" s="18"/>
      <c r="F17" s="18"/>
      <c r="G17" s="18"/>
      <c r="H17" s="82"/>
      <c r="I17" s="82"/>
      <c r="J17" s="82"/>
      <c r="K17" s="82"/>
      <c r="L17" s="82"/>
      <c r="M17" s="18"/>
      <c r="N17" s="18"/>
      <c r="O17" s="18"/>
    </row>
    <row r="18" spans="2:15" ht="6.6" customHeight="1" x14ac:dyDescent="0.25">
      <c r="B18" s="17"/>
      <c r="C18" s="17"/>
      <c r="D18" s="17"/>
      <c r="E18" s="17"/>
      <c r="F18" s="17"/>
      <c r="G18" s="17"/>
      <c r="H18" s="17"/>
      <c r="I18" s="17"/>
      <c r="J18" s="17"/>
      <c r="K18" s="18"/>
      <c r="L18" s="18"/>
      <c r="M18" s="44"/>
      <c r="N18" s="17"/>
      <c r="O18" s="17"/>
    </row>
    <row r="19" spans="2:15" s="17" customFormat="1" ht="26.25" customHeight="1" x14ac:dyDescent="0.2">
      <c r="B19" s="149" t="s">
        <v>181</v>
      </c>
      <c r="C19" s="149"/>
      <c r="D19" s="149"/>
      <c r="E19" s="149"/>
      <c r="F19" s="149"/>
      <c r="G19" s="149"/>
      <c r="H19" s="149"/>
      <c r="I19" s="149"/>
      <c r="J19" s="149"/>
      <c r="K19" s="149"/>
      <c r="L19" s="149"/>
      <c r="M19" s="149"/>
      <c r="N19" s="149"/>
      <c r="O19" s="149"/>
    </row>
    <row r="20" spans="2:15" s="17" customFormat="1" ht="14.25" x14ac:dyDescent="0.2">
      <c r="B20" s="23" t="s">
        <v>138</v>
      </c>
      <c r="C20" s="46"/>
      <c r="D20" s="23" t="s">
        <v>140</v>
      </c>
      <c r="E20" s="46"/>
      <c r="F20" s="23" t="s">
        <v>142</v>
      </c>
      <c r="G20" s="46"/>
      <c r="H20" s="23" t="s">
        <v>144</v>
      </c>
      <c r="I20" s="46"/>
      <c r="J20" s="23" t="s">
        <v>146</v>
      </c>
      <c r="K20" s="46"/>
      <c r="L20" s="23" t="s">
        <v>83</v>
      </c>
      <c r="M20" s="46"/>
      <c r="N20" s="23" t="s">
        <v>84</v>
      </c>
      <c r="O20" s="46"/>
    </row>
    <row r="21" spans="2:15" s="17" customFormat="1" ht="14.25" x14ac:dyDescent="0.2">
      <c r="B21" s="23"/>
      <c r="D21" s="23"/>
      <c r="F21" s="23"/>
      <c r="H21" s="23"/>
      <c r="J21" s="23"/>
      <c r="L21" s="23"/>
      <c r="N21" s="23"/>
    </row>
    <row r="22" spans="2:15" s="17" customFormat="1" ht="14.25" x14ac:dyDescent="0.2">
      <c r="B22" s="23" t="s">
        <v>139</v>
      </c>
      <c r="C22" s="46"/>
      <c r="D22" s="23" t="s">
        <v>141</v>
      </c>
      <c r="E22" s="46"/>
      <c r="F22" s="23" t="s">
        <v>143</v>
      </c>
      <c r="G22" s="46"/>
      <c r="H22" s="23" t="s">
        <v>145</v>
      </c>
      <c r="I22" s="46"/>
      <c r="J22" s="23" t="s">
        <v>147</v>
      </c>
      <c r="K22" s="46"/>
      <c r="L22" s="23" t="s">
        <v>86</v>
      </c>
      <c r="M22" s="46"/>
      <c r="N22" s="23" t="s">
        <v>85</v>
      </c>
      <c r="O22" s="46"/>
    </row>
    <row r="23" spans="2:15" s="17" customFormat="1" ht="14.25" x14ac:dyDescent="0.2">
      <c r="B23" s="16"/>
      <c r="C23" s="16"/>
      <c r="D23" s="16"/>
      <c r="E23" s="16"/>
      <c r="F23" s="16"/>
    </row>
    <row r="24" spans="2:15" s="17" customFormat="1" ht="31.5" customHeight="1" x14ac:dyDescent="0.2">
      <c r="B24" s="149" t="s">
        <v>233</v>
      </c>
      <c r="C24" s="149"/>
      <c r="D24" s="149"/>
      <c r="E24" s="149"/>
      <c r="F24" s="149"/>
      <c r="G24" s="149"/>
      <c r="H24" s="149"/>
      <c r="I24" s="149"/>
      <c r="J24" s="149"/>
      <c r="K24" s="149"/>
      <c r="L24" s="149"/>
      <c r="M24" s="149"/>
      <c r="N24" s="149"/>
      <c r="O24" s="149"/>
    </row>
    <row r="25" spans="2:15" s="17" customFormat="1" ht="14.25" x14ac:dyDescent="0.2"/>
    <row r="26" spans="2:15" s="17" customFormat="1" ht="14.25" x14ac:dyDescent="0.2">
      <c r="B26" s="23" t="s">
        <v>138</v>
      </c>
      <c r="C26" s="47"/>
      <c r="D26" s="23" t="s">
        <v>140</v>
      </c>
      <c r="E26" s="47"/>
      <c r="F26" s="23" t="s">
        <v>142</v>
      </c>
      <c r="G26" s="46"/>
      <c r="H26" s="23" t="s">
        <v>144</v>
      </c>
      <c r="I26" s="46"/>
      <c r="J26" s="23" t="s">
        <v>146</v>
      </c>
      <c r="K26" s="46"/>
      <c r="L26" s="23" t="s">
        <v>83</v>
      </c>
      <c r="M26" s="46"/>
      <c r="N26" s="23" t="s">
        <v>84</v>
      </c>
      <c r="O26" s="46"/>
    </row>
    <row r="27" spans="2:15" s="17" customFormat="1" ht="14.25" x14ac:dyDescent="0.2">
      <c r="B27" s="23"/>
      <c r="C27" s="33"/>
      <c r="D27" s="23"/>
      <c r="E27" s="33"/>
      <c r="F27" s="23"/>
      <c r="H27" s="23"/>
      <c r="J27" s="23"/>
      <c r="L27" s="23"/>
      <c r="N27" s="23"/>
    </row>
    <row r="28" spans="2:15" s="17" customFormat="1" ht="14.25" x14ac:dyDescent="0.2">
      <c r="B28" s="23" t="s">
        <v>139</v>
      </c>
      <c r="C28" s="47"/>
      <c r="D28" s="23" t="s">
        <v>141</v>
      </c>
      <c r="E28" s="47"/>
      <c r="F28" s="23" t="s">
        <v>143</v>
      </c>
      <c r="G28" s="46"/>
      <c r="H28" s="23" t="s">
        <v>145</v>
      </c>
      <c r="I28" s="46"/>
      <c r="J28" s="23" t="s">
        <v>147</v>
      </c>
      <c r="K28" s="46"/>
      <c r="L28" s="23" t="s">
        <v>86</v>
      </c>
      <c r="M28" s="46"/>
      <c r="N28" s="23" t="s">
        <v>85</v>
      </c>
      <c r="O28" s="46"/>
    </row>
    <row r="29" spans="2:15" s="17" customFormat="1" ht="14.25" x14ac:dyDescent="0.2"/>
    <row r="30" spans="2:15" s="17" customFormat="1" ht="37.5" customHeight="1" x14ac:dyDescent="0.2">
      <c r="B30" s="149" t="s">
        <v>234</v>
      </c>
      <c r="C30" s="149"/>
      <c r="D30" s="149"/>
      <c r="E30" s="149"/>
      <c r="F30" s="149"/>
      <c r="G30" s="149"/>
      <c r="H30" s="149"/>
      <c r="I30" s="149"/>
      <c r="J30" s="149"/>
      <c r="K30" s="149"/>
      <c r="L30" s="149"/>
      <c r="M30" s="149"/>
      <c r="N30" s="149"/>
      <c r="O30" s="149"/>
    </row>
    <row r="31" spans="2:15" s="17" customFormat="1" ht="15" x14ac:dyDescent="0.2">
      <c r="B31" s="16"/>
      <c r="C31" s="48" t="s">
        <v>148</v>
      </c>
      <c r="D31" s="16"/>
      <c r="E31" s="16"/>
      <c r="F31" s="16"/>
    </row>
    <row r="32" spans="2:15" s="17" customFormat="1" ht="15" x14ac:dyDescent="0.25">
      <c r="B32" s="16"/>
      <c r="C32" s="16"/>
      <c r="D32" s="49" t="s">
        <v>149</v>
      </c>
      <c r="E32" s="50">
        <v>437</v>
      </c>
      <c r="F32" s="16"/>
    </row>
    <row r="33" spans="2:15" s="17" customFormat="1" ht="15" x14ac:dyDescent="0.25">
      <c r="B33" s="16"/>
      <c r="C33" s="16"/>
      <c r="D33" s="49" t="s">
        <v>150</v>
      </c>
      <c r="E33" s="50">
        <v>1050</v>
      </c>
      <c r="F33" s="16"/>
    </row>
    <row r="34" spans="2:15" s="17" customFormat="1" ht="15" x14ac:dyDescent="0.25">
      <c r="B34" s="16"/>
      <c r="C34" s="16"/>
      <c r="D34" s="49" t="s">
        <v>151</v>
      </c>
      <c r="E34" s="50">
        <v>1137</v>
      </c>
      <c r="F34" s="16"/>
    </row>
    <row r="35" spans="2:15" s="17" customFormat="1" ht="14.25" x14ac:dyDescent="0.2"/>
    <row r="36" spans="2:15" s="17" customFormat="1" ht="14.25" x14ac:dyDescent="0.2">
      <c r="B36" s="23" t="s">
        <v>138</v>
      </c>
      <c r="C36" s="47">
        <v>437</v>
      </c>
      <c r="D36" s="23" t="s">
        <v>140</v>
      </c>
      <c r="E36" s="47">
        <v>1050</v>
      </c>
      <c r="F36" s="23" t="s">
        <v>142</v>
      </c>
      <c r="G36" s="47">
        <v>1050</v>
      </c>
      <c r="H36" s="23" t="s">
        <v>144</v>
      </c>
      <c r="I36" s="47">
        <v>1050</v>
      </c>
      <c r="J36" s="23" t="s">
        <v>146</v>
      </c>
      <c r="K36" s="46">
        <v>1137</v>
      </c>
      <c r="L36" s="23" t="s">
        <v>83</v>
      </c>
      <c r="M36" s="46">
        <v>1137</v>
      </c>
      <c r="N36" s="23" t="s">
        <v>84</v>
      </c>
      <c r="O36" s="46">
        <v>1137</v>
      </c>
    </row>
    <row r="37" spans="2:15" s="17" customFormat="1" ht="14.25" x14ac:dyDescent="0.2">
      <c r="B37" s="23"/>
      <c r="C37" s="33"/>
      <c r="D37" s="23"/>
      <c r="E37" s="33"/>
      <c r="F37" s="23"/>
      <c r="H37" s="23"/>
      <c r="J37" s="23"/>
      <c r="L37" s="23"/>
      <c r="N37" s="23"/>
    </row>
    <row r="38" spans="2:15" s="17" customFormat="1" ht="14.25" x14ac:dyDescent="0.2">
      <c r="B38" s="23" t="s">
        <v>139</v>
      </c>
      <c r="C38" s="47">
        <v>1050</v>
      </c>
      <c r="D38" s="23" t="s">
        <v>141</v>
      </c>
      <c r="E38" s="47">
        <v>1050</v>
      </c>
      <c r="F38" s="23" t="s">
        <v>143</v>
      </c>
      <c r="G38" s="47">
        <v>1050</v>
      </c>
      <c r="H38" s="23" t="s">
        <v>145</v>
      </c>
      <c r="I38" s="47">
        <v>1050</v>
      </c>
      <c r="J38" s="23" t="s">
        <v>147</v>
      </c>
      <c r="K38" s="46">
        <v>1137</v>
      </c>
      <c r="L38" s="23" t="s">
        <v>86</v>
      </c>
      <c r="M38" s="46">
        <v>1137</v>
      </c>
      <c r="N38" s="23" t="s">
        <v>85</v>
      </c>
      <c r="O38" s="46">
        <v>1137</v>
      </c>
    </row>
    <row r="39" spans="2:15" s="17" customFormat="1" ht="14.25" x14ac:dyDescent="0.2"/>
    <row r="40" spans="2:15" s="17" customFormat="1" ht="12.75" customHeight="1" x14ac:dyDescent="0.2">
      <c r="B40" s="51" t="s">
        <v>162</v>
      </c>
      <c r="C40" s="16"/>
      <c r="D40" s="16"/>
      <c r="E40" s="16"/>
      <c r="G40" s="51"/>
      <c r="H40" s="51"/>
      <c r="I40" s="51"/>
      <c r="J40" s="51"/>
      <c r="K40" s="51"/>
      <c r="L40" s="51"/>
      <c r="M40" s="51"/>
      <c r="N40" s="51"/>
      <c r="O40" s="51"/>
    </row>
    <row r="41" spans="2:15" s="17" customFormat="1" ht="15" x14ac:dyDescent="0.25">
      <c r="B41" s="18" t="s">
        <v>182</v>
      </c>
    </row>
    <row r="42" spans="2:15" s="17" customFormat="1" ht="14.25" x14ac:dyDescent="0.2">
      <c r="B42" s="23" t="s">
        <v>138</v>
      </c>
      <c r="C42" s="52">
        <f>IF(ISNUMBER(C26/C36),C26/C36,0)</f>
        <v>0</v>
      </c>
      <c r="D42" s="23" t="s">
        <v>140</v>
      </c>
      <c r="E42" s="52">
        <f>IF(ISNUMBER(E26/E36),E26/E36,0)</f>
        <v>0</v>
      </c>
      <c r="F42" s="23" t="s">
        <v>142</v>
      </c>
      <c r="G42" s="52">
        <f>IF(ISNUMBER(G26/G36),G26/G36,0)</f>
        <v>0</v>
      </c>
      <c r="H42" s="23" t="s">
        <v>144</v>
      </c>
      <c r="I42" s="52">
        <f>IF(ISNUMBER(I26/I36),I26/I36,0)</f>
        <v>0</v>
      </c>
      <c r="J42" s="23" t="s">
        <v>146</v>
      </c>
      <c r="K42" s="52">
        <f>IF(ISNUMBER(K26/K36),K26/K36,0)</f>
        <v>0</v>
      </c>
      <c r="L42" s="23" t="s">
        <v>83</v>
      </c>
      <c r="M42" s="52">
        <f>IF(ISNUMBER(M26/M36),M26/M36,0)</f>
        <v>0</v>
      </c>
      <c r="N42" s="23" t="s">
        <v>84</v>
      </c>
      <c r="O42" s="52">
        <f>IF(ISNUMBER(O26/O36),O26/O36,0)</f>
        <v>0</v>
      </c>
    </row>
    <row r="43" spans="2:15" s="17" customFormat="1" ht="14.25" x14ac:dyDescent="0.2">
      <c r="B43" s="23"/>
      <c r="C43" s="33"/>
      <c r="D43" s="23"/>
      <c r="E43" s="33"/>
      <c r="F43" s="23"/>
      <c r="G43" s="33"/>
      <c r="H43" s="23"/>
      <c r="I43" s="33"/>
      <c r="J43" s="23"/>
      <c r="K43" s="33"/>
      <c r="L43" s="23"/>
      <c r="M43" s="33"/>
      <c r="N43" s="23"/>
      <c r="O43" s="33"/>
    </row>
    <row r="44" spans="2:15" s="17" customFormat="1" ht="14.25" x14ac:dyDescent="0.2">
      <c r="B44" s="23" t="s">
        <v>139</v>
      </c>
      <c r="C44" s="52">
        <f>IF(ISNUMBER(C28/C38),C28/C38,0)</f>
        <v>0</v>
      </c>
      <c r="D44" s="23" t="s">
        <v>141</v>
      </c>
      <c r="E44" s="52">
        <f>IF(ISNUMBER(E28/E38),E28/E38,0)</f>
        <v>0</v>
      </c>
      <c r="F44" s="23" t="s">
        <v>143</v>
      </c>
      <c r="G44" s="52">
        <f>IF(ISNUMBER(G28/G38),G28/G38,0)</f>
        <v>0</v>
      </c>
      <c r="H44" s="23" t="s">
        <v>145</v>
      </c>
      <c r="I44" s="52">
        <f>IF(ISNUMBER(I28/I38),I28/I38,0)</f>
        <v>0</v>
      </c>
      <c r="J44" s="23" t="s">
        <v>147</v>
      </c>
      <c r="K44" s="52">
        <f>IF(ISNUMBER(K28/K38),K28/K38,0)</f>
        <v>0</v>
      </c>
      <c r="L44" s="23" t="s">
        <v>86</v>
      </c>
      <c r="M44" s="52">
        <f>IF(ISNUMBER(M28/M38),M28/M38,0)</f>
        <v>0</v>
      </c>
      <c r="N44" s="23" t="s">
        <v>85</v>
      </c>
      <c r="O44" s="52">
        <f>IF(ISNUMBER(O28/O38),O28/O38,0)</f>
        <v>0</v>
      </c>
    </row>
    <row r="45" spans="2:15" s="17" customFormat="1" ht="15" thickBot="1" x14ac:dyDescent="0.25"/>
    <row r="46" spans="2:15" s="17" customFormat="1" ht="15.75" thickBot="1" x14ac:dyDescent="0.3">
      <c r="B46" s="53" t="s">
        <v>165</v>
      </c>
      <c r="C46" s="54"/>
      <c r="D46" s="55">
        <f>(C42+C44+E42+E44+G42+G44+I42+I44+K42+K44+M42+M44+O42+O44)</f>
        <v>0</v>
      </c>
      <c r="E46" s="56"/>
    </row>
    <row r="47" spans="2:15" s="17" customFormat="1" ht="15.75" thickBot="1" x14ac:dyDescent="0.3">
      <c r="B47" s="57" t="s">
        <v>152</v>
      </c>
      <c r="C47" s="58"/>
      <c r="D47" s="59">
        <f>ROUND(D46,0)</f>
        <v>0</v>
      </c>
      <c r="E47" s="56"/>
      <c r="H47" s="44"/>
    </row>
    <row r="48" spans="2:15" s="17" customFormat="1" ht="15.75" thickBot="1" x14ac:dyDescent="0.3">
      <c r="B48" s="60" t="s">
        <v>159</v>
      </c>
      <c r="C48" s="61"/>
      <c r="D48" s="62"/>
      <c r="E48" s="62"/>
      <c r="F48" s="63"/>
      <c r="G48" s="63"/>
      <c r="H48" s="63"/>
      <c r="I48" s="63"/>
      <c r="J48" s="64"/>
    </row>
    <row r="53" spans="2:5" x14ac:dyDescent="0.2">
      <c r="B53" s="4"/>
      <c r="C53" s="4"/>
      <c r="D53" s="4"/>
      <c r="E53" s="4"/>
    </row>
    <row r="54" spans="2:5" x14ac:dyDescent="0.2">
      <c r="D54" s="4"/>
    </row>
  </sheetData>
  <sheetProtection selectLockedCells="1"/>
  <mergeCells count="10">
    <mergeCell ref="B30:O30"/>
    <mergeCell ref="B24:O24"/>
    <mergeCell ref="B19:O19"/>
    <mergeCell ref="B1:O1"/>
    <mergeCell ref="G3:J3"/>
    <mergeCell ref="B5:O5"/>
    <mergeCell ref="B13:O13"/>
    <mergeCell ref="B14:O14"/>
    <mergeCell ref="B12:O12"/>
    <mergeCell ref="B6:N6"/>
  </mergeCells>
  <phoneticPr fontId="2" type="noConversion"/>
  <printOptions horizontalCentered="1"/>
  <pageMargins left="0.25" right="0.25" top="0.41" bottom="0.31" header="0.3" footer="0.3"/>
  <pageSetup scale="7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O46"/>
  <sheetViews>
    <sheetView workbookViewId="0">
      <pane ySplit="10" topLeftCell="A18" activePane="bottomLeft" state="frozen"/>
      <selection pane="bottomLeft" activeCell="B3" sqref="B3"/>
    </sheetView>
  </sheetViews>
  <sheetFormatPr defaultRowHeight="12.75" x14ac:dyDescent="0.2"/>
  <cols>
    <col min="1" max="1" width="1.5703125" customWidth="1"/>
    <col min="14" max="14" width="10.5703125" customWidth="1"/>
    <col min="15" max="15" width="13.140625" customWidth="1"/>
  </cols>
  <sheetData>
    <row r="1" spans="2:15" ht="13.5" thickBot="1" x14ac:dyDescent="0.25">
      <c r="B1" s="228" t="s">
        <v>195</v>
      </c>
      <c r="C1" s="229"/>
      <c r="D1" s="229"/>
      <c r="E1" s="229"/>
      <c r="F1" s="229"/>
      <c r="G1" s="229"/>
      <c r="H1" s="229"/>
      <c r="I1" s="229"/>
      <c r="J1" s="229"/>
      <c r="K1" s="229"/>
      <c r="L1" s="229"/>
      <c r="M1" s="229"/>
      <c r="N1" s="229"/>
      <c r="O1" s="230"/>
    </row>
    <row r="2" spans="2:15" ht="7.7" customHeight="1" thickBot="1" x14ac:dyDescent="0.25"/>
    <row r="3" spans="2:15" ht="13.5" thickBot="1" x14ac:dyDescent="0.25">
      <c r="B3" s="123"/>
      <c r="F3" s="124"/>
      <c r="G3" s="125" t="s">
        <v>19</v>
      </c>
      <c r="H3" s="125"/>
      <c r="I3" s="125"/>
      <c r="J3" s="126"/>
    </row>
    <row r="4" spans="2:15" ht="7.7" customHeight="1" thickBot="1" x14ac:dyDescent="0.25"/>
    <row r="5" spans="2:15" ht="26.45" customHeight="1" thickBot="1" x14ac:dyDescent="0.25">
      <c r="B5" s="224" t="s">
        <v>153</v>
      </c>
      <c r="C5" s="225"/>
      <c r="D5" s="225"/>
      <c r="E5" s="225"/>
      <c r="F5" s="225"/>
      <c r="G5" s="225"/>
      <c r="H5" s="225"/>
      <c r="I5" s="225"/>
      <c r="J5" s="225"/>
      <c r="K5" s="225"/>
      <c r="L5" s="225"/>
      <c r="M5" s="225"/>
      <c r="N5" s="225"/>
      <c r="O5" s="226"/>
    </row>
    <row r="6" spans="2:15" ht="27" customHeight="1" thickBot="1" x14ac:dyDescent="0.25">
      <c r="B6" s="227" t="s">
        <v>236</v>
      </c>
      <c r="C6" s="156"/>
      <c r="D6" s="156"/>
      <c r="E6" s="156"/>
      <c r="F6" s="156"/>
      <c r="G6" s="156"/>
      <c r="H6" s="156"/>
      <c r="I6" s="156"/>
      <c r="J6" s="156"/>
      <c r="K6" s="156"/>
      <c r="L6" s="156"/>
      <c r="M6" s="156"/>
      <c r="N6" s="156"/>
      <c r="O6" s="157"/>
    </row>
    <row r="8" spans="2:15" ht="23.1" customHeight="1" x14ac:dyDescent="0.2">
      <c r="B8" s="231" t="s">
        <v>232</v>
      </c>
      <c r="C8" s="232"/>
      <c r="D8" s="232"/>
      <c r="E8" s="232"/>
      <c r="F8" s="232"/>
      <c r="G8" s="232"/>
      <c r="H8" s="232"/>
      <c r="I8" s="232"/>
      <c r="J8" s="232"/>
      <c r="K8" s="232"/>
      <c r="L8" s="232"/>
      <c r="M8" s="232"/>
      <c r="N8" s="232"/>
      <c r="O8" s="232"/>
    </row>
    <row r="9" spans="2:15" ht="7.35" customHeight="1" x14ac:dyDescent="0.2"/>
    <row r="10" spans="2:15" ht="15" x14ac:dyDescent="0.25">
      <c r="B10" s="128" t="s">
        <v>199</v>
      </c>
      <c r="C10" s="127"/>
    </row>
    <row r="11" spans="2:15" ht="7.35" customHeight="1" x14ac:dyDescent="0.2">
      <c r="B11" s="127"/>
      <c r="C11" s="127"/>
    </row>
    <row r="12" spans="2:15" ht="55.7" customHeight="1" x14ac:dyDescent="0.2">
      <c r="B12" s="233" t="s">
        <v>211</v>
      </c>
      <c r="C12" s="234"/>
      <c r="D12" s="234"/>
      <c r="E12" s="234"/>
      <c r="F12" s="234"/>
      <c r="G12" s="234"/>
      <c r="H12" s="234"/>
      <c r="I12" s="234"/>
      <c r="J12" s="234"/>
      <c r="K12" s="234"/>
      <c r="L12" s="234"/>
      <c r="M12" s="234"/>
      <c r="N12" s="234"/>
      <c r="O12" s="234"/>
    </row>
    <row r="13" spans="2:15" s="28" customFormat="1" ht="27.6" customHeight="1" x14ac:dyDescent="0.2">
      <c r="B13" s="235" t="s">
        <v>212</v>
      </c>
      <c r="C13" s="236"/>
      <c r="D13" s="236"/>
      <c r="E13" s="236"/>
      <c r="F13" s="236"/>
      <c r="G13" s="236"/>
      <c r="H13" s="236"/>
      <c r="I13" s="236"/>
      <c r="J13" s="236"/>
      <c r="K13" s="236"/>
      <c r="L13" s="236"/>
      <c r="M13" s="236"/>
      <c r="N13" s="236"/>
      <c r="O13" s="236"/>
    </row>
    <row r="14" spans="2:15" ht="6" customHeight="1" x14ac:dyDescent="0.2">
      <c r="B14" s="127"/>
      <c r="C14" s="127"/>
    </row>
    <row r="15" spans="2:15" ht="15" x14ac:dyDescent="0.25">
      <c r="B15" s="128" t="s">
        <v>196</v>
      </c>
      <c r="C15" s="127"/>
    </row>
    <row r="16" spans="2:15" ht="15" x14ac:dyDescent="0.25">
      <c r="B16" s="128" t="s">
        <v>197</v>
      </c>
      <c r="C16" s="127"/>
    </row>
    <row r="17" spans="2:15" ht="6" customHeight="1" x14ac:dyDescent="0.2"/>
    <row r="18" spans="2:15" s="18" customFormat="1" ht="15" x14ac:dyDescent="0.25">
      <c r="B18" s="18" t="s">
        <v>193</v>
      </c>
    </row>
    <row r="20" spans="2:15" s="17" customFormat="1" ht="14.25" x14ac:dyDescent="0.2">
      <c r="B20"/>
      <c r="C20" s="23" t="s">
        <v>83</v>
      </c>
      <c r="D20" s="138"/>
      <c r="E20" s="23" t="s">
        <v>84</v>
      </c>
      <c r="F20" s="138"/>
      <c r="G20"/>
      <c r="H20"/>
      <c r="I20"/>
      <c r="J20"/>
      <c r="K20"/>
    </row>
    <row r="21" spans="2:15" s="17" customFormat="1" ht="14.25" x14ac:dyDescent="0.2">
      <c r="B21"/>
      <c r="C21" s="23"/>
      <c r="E21" s="23"/>
      <c r="G21"/>
      <c r="H21"/>
      <c r="I21"/>
      <c r="J21"/>
      <c r="K21"/>
    </row>
    <row r="22" spans="2:15" s="17" customFormat="1" ht="14.25" x14ac:dyDescent="0.2">
      <c r="B22"/>
      <c r="C22" s="23" t="s">
        <v>86</v>
      </c>
      <c r="D22" s="138"/>
      <c r="E22" s="23" t="s">
        <v>85</v>
      </c>
      <c r="F22" s="138"/>
      <c r="G22"/>
      <c r="H22"/>
      <c r="I22"/>
      <c r="J22"/>
      <c r="K22"/>
    </row>
    <row r="24" spans="2:15" s="18" customFormat="1" ht="27" customHeight="1" x14ac:dyDescent="0.25">
      <c r="B24" s="237" t="s">
        <v>238</v>
      </c>
      <c r="C24" s="237"/>
      <c r="D24" s="237"/>
      <c r="E24" s="237"/>
      <c r="F24" s="237"/>
      <c r="G24" s="237"/>
      <c r="H24" s="237"/>
      <c r="I24" s="237"/>
      <c r="J24" s="237"/>
      <c r="K24" s="237"/>
      <c r="L24" s="237"/>
      <c r="M24" s="237"/>
      <c r="N24" s="237"/>
      <c r="O24" s="237"/>
    </row>
    <row r="26" spans="2:15" s="17" customFormat="1" ht="14.25" x14ac:dyDescent="0.2">
      <c r="B26"/>
      <c r="C26" s="23" t="s">
        <v>83</v>
      </c>
      <c r="D26" s="138"/>
      <c r="E26" s="23" t="s">
        <v>84</v>
      </c>
      <c r="F26" s="138"/>
      <c r="G26"/>
      <c r="H26"/>
      <c r="I26"/>
      <c r="J26"/>
      <c r="K26"/>
    </row>
    <row r="27" spans="2:15" s="17" customFormat="1" ht="14.25" x14ac:dyDescent="0.2">
      <c r="B27"/>
      <c r="C27" s="23"/>
      <c r="E27" s="23"/>
      <c r="G27"/>
      <c r="H27"/>
      <c r="I27"/>
      <c r="J27"/>
      <c r="K27"/>
    </row>
    <row r="28" spans="2:15" s="17" customFormat="1" ht="14.25" x14ac:dyDescent="0.2">
      <c r="B28"/>
      <c r="C28" s="23" t="s">
        <v>86</v>
      </c>
      <c r="D28" s="138"/>
      <c r="E28" s="23" t="s">
        <v>85</v>
      </c>
      <c r="F28" s="138"/>
      <c r="G28"/>
      <c r="H28"/>
      <c r="I28"/>
      <c r="J28"/>
      <c r="K28"/>
    </row>
    <row r="30" spans="2:15" ht="37.5" customHeight="1" x14ac:dyDescent="0.2">
      <c r="B30" s="223" t="s">
        <v>239</v>
      </c>
      <c r="C30" s="223"/>
      <c r="D30" s="223"/>
      <c r="E30" s="223"/>
      <c r="F30" s="223"/>
      <c r="G30" s="223"/>
      <c r="H30" s="223"/>
      <c r="I30" s="223"/>
      <c r="J30" s="223"/>
      <c r="K30" s="223"/>
      <c r="L30" s="223"/>
      <c r="M30" s="223"/>
      <c r="N30" s="223"/>
      <c r="O30" s="223"/>
    </row>
    <row r="31" spans="2:15" ht="15" x14ac:dyDescent="0.25">
      <c r="C31" s="18" t="s">
        <v>148</v>
      </c>
      <c r="D31" s="18"/>
      <c r="E31" s="18"/>
      <c r="F31" s="18"/>
    </row>
    <row r="32" spans="2:15" ht="15" x14ac:dyDescent="0.25">
      <c r="C32" s="18"/>
      <c r="D32" s="25" t="s">
        <v>151</v>
      </c>
      <c r="E32" s="18">
        <v>1137</v>
      </c>
      <c r="F32" s="18"/>
    </row>
    <row r="34" spans="2:11" s="17" customFormat="1" ht="14.25" x14ac:dyDescent="0.2">
      <c r="B34"/>
      <c r="C34" s="23" t="s">
        <v>83</v>
      </c>
      <c r="D34" s="138">
        <v>1137</v>
      </c>
      <c r="E34" s="23" t="s">
        <v>84</v>
      </c>
      <c r="F34" s="138">
        <v>1137</v>
      </c>
      <c r="G34"/>
      <c r="H34"/>
      <c r="I34"/>
      <c r="J34"/>
      <c r="K34"/>
    </row>
    <row r="35" spans="2:11" s="17" customFormat="1" ht="14.25" x14ac:dyDescent="0.2">
      <c r="B35"/>
      <c r="C35" s="23"/>
      <c r="E35" s="23"/>
      <c r="G35"/>
      <c r="H35"/>
      <c r="I35"/>
      <c r="J35"/>
      <c r="K35"/>
    </row>
    <row r="36" spans="2:11" s="17" customFormat="1" ht="14.25" x14ac:dyDescent="0.2">
      <c r="B36"/>
      <c r="C36" s="23" t="s">
        <v>86</v>
      </c>
      <c r="D36" s="138">
        <v>1137</v>
      </c>
      <c r="E36" s="23" t="s">
        <v>85</v>
      </c>
      <c r="F36" s="138">
        <v>1137</v>
      </c>
      <c r="G36"/>
      <c r="H36"/>
      <c r="I36"/>
      <c r="J36"/>
      <c r="K36"/>
    </row>
    <row r="38" spans="2:11" s="17" customFormat="1" ht="15" x14ac:dyDescent="0.25">
      <c r="B38" s="129" t="s">
        <v>162</v>
      </c>
    </row>
    <row r="39" spans="2:11" s="17" customFormat="1" ht="15" x14ac:dyDescent="0.25">
      <c r="B39" s="128" t="s">
        <v>194</v>
      </c>
    </row>
    <row r="40" spans="2:11" s="17" customFormat="1" ht="14.25" x14ac:dyDescent="0.2">
      <c r="C40" s="23" t="s">
        <v>83</v>
      </c>
      <c r="D40" s="52">
        <f>IF(ISNUMBER(D26/D34),D26/D34,0)</f>
        <v>0</v>
      </c>
      <c r="E40" s="23" t="s">
        <v>84</v>
      </c>
      <c r="F40" s="52">
        <f>IF(ISNUMBER(F26/F34),F26/F34,0)</f>
        <v>0</v>
      </c>
    </row>
    <row r="41" spans="2:11" s="17" customFormat="1" ht="14.25" x14ac:dyDescent="0.2">
      <c r="B41" s="23"/>
      <c r="C41" s="23"/>
      <c r="E41" s="23"/>
      <c r="H41" s="23"/>
      <c r="J41" s="23"/>
    </row>
    <row r="42" spans="2:11" s="17" customFormat="1" ht="14.25" x14ac:dyDescent="0.2">
      <c r="C42" s="23" t="s">
        <v>86</v>
      </c>
      <c r="D42" s="52">
        <f>IF(ISNUMBER(D28/D36),D28/D36,0)</f>
        <v>0</v>
      </c>
      <c r="E42" s="23" t="s">
        <v>85</v>
      </c>
      <c r="F42" s="52">
        <f>IF(ISNUMBER(F28/F36),F28/F36,0)</f>
        <v>0</v>
      </c>
    </row>
    <row r="43" spans="2:11" ht="13.5" thickBot="1" x14ac:dyDescent="0.25"/>
    <row r="44" spans="2:11" s="18" customFormat="1" ht="15.75" thickBot="1" x14ac:dyDescent="0.3">
      <c r="B44" s="53" t="s">
        <v>165</v>
      </c>
      <c r="C44" s="130"/>
      <c r="D44" s="137">
        <f>(G40+G42+I40+I42+K40+K42+D40+D42+F40+F42)</f>
        <v>0</v>
      </c>
    </row>
    <row r="45" spans="2:11" s="18" customFormat="1" ht="15.75" thickBot="1" x14ac:dyDescent="0.3">
      <c r="B45" s="131" t="s">
        <v>152</v>
      </c>
      <c r="C45" s="132"/>
      <c r="D45" s="133">
        <v>0</v>
      </c>
    </row>
    <row r="46" spans="2:11" s="18" customFormat="1" ht="15.75" thickBot="1" x14ac:dyDescent="0.3">
      <c r="B46" s="134" t="s">
        <v>159</v>
      </c>
      <c r="C46" s="135"/>
      <c r="D46" s="135"/>
      <c r="E46" s="135"/>
      <c r="F46" s="135"/>
      <c r="G46" s="135"/>
      <c r="H46" s="135"/>
      <c r="I46" s="135"/>
      <c r="J46" s="135"/>
      <c r="K46" s="136"/>
    </row>
  </sheetData>
  <sheetProtection selectLockedCells="1"/>
  <mergeCells count="8">
    <mergeCell ref="B30:O30"/>
    <mergeCell ref="B5:O5"/>
    <mergeCell ref="B6:O6"/>
    <mergeCell ref="B1:O1"/>
    <mergeCell ref="B8:O8"/>
    <mergeCell ref="B12:O12"/>
    <mergeCell ref="B13:O13"/>
    <mergeCell ref="B24:O2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7030A0"/>
    <pageSetUpPr fitToPage="1"/>
  </sheetPr>
  <dimension ref="A1:X52"/>
  <sheetViews>
    <sheetView zoomScale="90" zoomScaleNormal="90" workbookViewId="0">
      <selection activeCell="A3" sqref="A3"/>
    </sheetView>
  </sheetViews>
  <sheetFormatPr defaultColWidth="8.85546875" defaultRowHeight="14.25" x14ac:dyDescent="0.2"/>
  <cols>
    <col min="1" max="1" width="41.140625" style="17" customWidth="1"/>
    <col min="2" max="2" width="10.5703125" style="17" customWidth="1"/>
    <col min="3" max="3" width="1.5703125" style="17" customWidth="1"/>
    <col min="4" max="4" width="12.5703125" style="17" bestFit="1" customWidth="1"/>
    <col min="5" max="5" width="1.5703125" style="17" customWidth="1"/>
    <col min="6" max="6" width="8.85546875" style="17"/>
    <col min="7" max="7" width="1.5703125" style="17" customWidth="1"/>
    <col min="8" max="8" width="8.85546875" style="17"/>
    <col min="9" max="9" width="1.5703125" style="17" customWidth="1"/>
    <col min="10" max="10" width="7.85546875" style="17" customWidth="1"/>
    <col min="11" max="11" width="1.5703125" style="17" customWidth="1"/>
    <col min="12" max="12" width="16.5703125" style="17" customWidth="1"/>
    <col min="13" max="13" width="1.5703125" style="17" customWidth="1"/>
    <col min="14" max="14" width="8.85546875" style="17"/>
    <col min="15" max="15" width="1.42578125" style="17" customWidth="1"/>
    <col min="16" max="16" width="9.85546875" style="17" customWidth="1"/>
    <col min="17" max="17" width="1.42578125" style="17" customWidth="1"/>
    <col min="18" max="18" width="9.42578125" style="17" customWidth="1"/>
    <col min="19" max="19" width="1.5703125" style="17" customWidth="1"/>
    <col min="20" max="20" width="9.85546875" style="17" customWidth="1"/>
    <col min="21" max="21" width="1.5703125" style="17" customWidth="1"/>
    <col min="22" max="22" width="9.85546875" style="17" customWidth="1"/>
    <col min="23" max="23" width="1.5703125" style="17" customWidth="1"/>
    <col min="24" max="24" width="8.42578125" style="17" customWidth="1"/>
    <col min="25" max="16384" width="8.85546875" style="17"/>
  </cols>
  <sheetData>
    <row r="1" spans="1:24" ht="15" x14ac:dyDescent="0.25">
      <c r="A1" s="171" t="s">
        <v>66</v>
      </c>
      <c r="B1" s="171"/>
      <c r="C1" s="171"/>
      <c r="D1" s="171"/>
      <c r="E1" s="171"/>
      <c r="F1" s="171"/>
      <c r="G1" s="171"/>
      <c r="H1" s="171"/>
      <c r="I1" s="171"/>
      <c r="J1" s="171"/>
      <c r="K1" s="171"/>
      <c r="L1" s="171"/>
      <c r="M1" s="171"/>
      <c r="N1" s="171"/>
      <c r="O1" s="171"/>
      <c r="P1" s="171"/>
      <c r="Q1" s="171"/>
      <c r="R1" s="171"/>
      <c r="S1" s="171"/>
      <c r="T1" s="171"/>
      <c r="U1" s="171"/>
      <c r="V1" s="171"/>
      <c r="W1" s="171"/>
      <c r="X1" s="171"/>
    </row>
    <row r="3" spans="1:24" x14ac:dyDescent="0.2">
      <c r="A3" s="24"/>
      <c r="B3" s="190" t="s">
        <v>19</v>
      </c>
      <c r="C3" s="191"/>
      <c r="D3" s="191"/>
      <c r="E3" s="191"/>
      <c r="F3" s="192"/>
    </row>
    <row r="5" spans="1:24" ht="15.75" thickBot="1" x14ac:dyDescent="0.3">
      <c r="A5" s="18" t="s">
        <v>45</v>
      </c>
    </row>
    <row r="6" spans="1:24" s="139" customFormat="1" ht="22.35" customHeight="1" x14ac:dyDescent="0.2">
      <c r="A6" s="238" t="s">
        <v>183</v>
      </c>
      <c r="B6" s="209"/>
      <c r="C6" s="209"/>
      <c r="D6" s="209"/>
      <c r="E6" s="209"/>
      <c r="F6" s="209"/>
      <c r="G6" s="209"/>
      <c r="H6" s="209"/>
      <c r="I6" s="209"/>
      <c r="J6" s="209"/>
      <c r="K6" s="209"/>
      <c r="L6" s="209"/>
      <c r="M6" s="209"/>
      <c r="N6" s="209"/>
      <c r="O6" s="209"/>
      <c r="P6" s="209"/>
      <c r="Q6" s="209"/>
      <c r="R6" s="209"/>
      <c r="S6" s="209"/>
      <c r="T6" s="209"/>
      <c r="U6" s="209"/>
      <c r="V6" s="209"/>
      <c r="W6" s="209"/>
      <c r="X6" s="210"/>
    </row>
    <row r="7" spans="1:24" s="139" customFormat="1" ht="22.35" customHeight="1" thickBot="1" x14ac:dyDescent="0.25">
      <c r="A7" s="214"/>
      <c r="B7" s="215"/>
      <c r="C7" s="215"/>
      <c r="D7" s="215"/>
      <c r="E7" s="215"/>
      <c r="F7" s="215"/>
      <c r="G7" s="215"/>
      <c r="H7" s="215"/>
      <c r="I7" s="215"/>
      <c r="J7" s="215"/>
      <c r="K7" s="215"/>
      <c r="L7" s="215"/>
      <c r="M7" s="215"/>
      <c r="N7" s="215"/>
      <c r="O7" s="215"/>
      <c r="P7" s="215"/>
      <c r="Q7" s="215"/>
      <c r="R7" s="215"/>
      <c r="S7" s="215"/>
      <c r="T7" s="215"/>
      <c r="U7" s="215"/>
      <c r="V7" s="215"/>
      <c r="W7" s="215"/>
      <c r="X7" s="216"/>
    </row>
    <row r="8" spans="1:24" ht="31.35" customHeight="1" thickBot="1" x14ac:dyDescent="0.25">
      <c r="A8" s="239" t="s">
        <v>220</v>
      </c>
      <c r="B8" s="240"/>
      <c r="C8" s="240"/>
      <c r="D8" s="240"/>
      <c r="E8" s="240"/>
      <c r="F8" s="240"/>
      <c r="G8" s="240"/>
      <c r="H8" s="240"/>
      <c r="I8" s="240"/>
      <c r="J8" s="240"/>
      <c r="K8" s="240"/>
      <c r="L8" s="240"/>
      <c r="M8" s="240"/>
      <c r="N8" s="240"/>
      <c r="O8" s="240"/>
      <c r="P8" s="240"/>
      <c r="Q8" s="240"/>
      <c r="R8" s="240"/>
      <c r="S8" s="240"/>
      <c r="T8" s="240"/>
      <c r="U8" s="240"/>
      <c r="V8" s="240"/>
      <c r="W8" s="240"/>
      <c r="X8" s="241"/>
    </row>
    <row r="9" spans="1:24" ht="15" x14ac:dyDescent="0.25">
      <c r="T9" s="35" t="s">
        <v>121</v>
      </c>
    </row>
    <row r="10" spans="1:24" x14ac:dyDescent="0.2">
      <c r="B10" s="23" t="s">
        <v>26</v>
      </c>
      <c r="C10" s="23"/>
      <c r="D10" s="23" t="s">
        <v>5</v>
      </c>
      <c r="E10" s="23"/>
      <c r="F10" s="26"/>
      <c r="G10" s="26"/>
      <c r="H10" s="23" t="s">
        <v>28</v>
      </c>
      <c r="I10" s="23"/>
      <c r="L10" s="23" t="s">
        <v>78</v>
      </c>
      <c r="N10" s="23" t="s">
        <v>68</v>
      </c>
      <c r="P10" s="23" t="s">
        <v>68</v>
      </c>
      <c r="Q10" s="23"/>
      <c r="R10" s="23" t="s">
        <v>73</v>
      </c>
      <c r="S10" s="23"/>
      <c r="T10" s="23" t="s">
        <v>71</v>
      </c>
      <c r="U10" s="23"/>
      <c r="V10" s="23" t="s">
        <v>75</v>
      </c>
      <c r="W10" s="23"/>
      <c r="X10" s="23" t="s">
        <v>32</v>
      </c>
    </row>
    <row r="11" spans="1:24" x14ac:dyDescent="0.2">
      <c r="B11" s="23" t="s">
        <v>27</v>
      </c>
      <c r="C11" s="23"/>
      <c r="D11" s="23" t="s">
        <v>87</v>
      </c>
      <c r="E11" s="23"/>
      <c r="F11" s="27">
        <v>66.030100000000004</v>
      </c>
      <c r="G11" s="27"/>
      <c r="H11" s="23" t="s">
        <v>29</v>
      </c>
      <c r="I11" s="23"/>
      <c r="J11" s="23" t="s">
        <v>30</v>
      </c>
      <c r="K11" s="23"/>
      <c r="L11" s="23" t="s">
        <v>79</v>
      </c>
      <c r="N11" s="23" t="s">
        <v>69</v>
      </c>
      <c r="P11" s="23" t="s">
        <v>70</v>
      </c>
      <c r="Q11" s="23"/>
      <c r="R11" s="23" t="s">
        <v>74</v>
      </c>
      <c r="S11" s="23"/>
      <c r="T11" s="23" t="s">
        <v>72</v>
      </c>
      <c r="U11" s="23"/>
      <c r="V11" s="23" t="s">
        <v>76</v>
      </c>
      <c r="W11" s="23"/>
      <c r="X11" s="23" t="s">
        <v>25</v>
      </c>
    </row>
    <row r="12" spans="1:24" x14ac:dyDescent="0.2">
      <c r="A12" s="17" t="s">
        <v>10</v>
      </c>
      <c r="B12" s="29"/>
      <c r="D12" s="29"/>
      <c r="F12" s="29"/>
      <c r="H12" s="29"/>
      <c r="J12" s="29"/>
      <c r="T12" s="29"/>
      <c r="V12" s="29"/>
      <c r="X12" s="30">
        <f>SUM(B12:W12)</f>
        <v>0</v>
      </c>
    </row>
    <row r="14" spans="1:24" x14ac:dyDescent="0.2">
      <c r="A14" s="17" t="s">
        <v>11</v>
      </c>
      <c r="B14" s="29"/>
      <c r="D14" s="29"/>
      <c r="F14" s="29"/>
      <c r="H14" s="29"/>
      <c r="J14" s="29"/>
      <c r="L14" s="29"/>
      <c r="T14" s="29"/>
      <c r="V14" s="29"/>
      <c r="X14" s="30">
        <f>SUM(B14:W14)</f>
        <v>0</v>
      </c>
    </row>
    <row r="16" spans="1:24" x14ac:dyDescent="0.2">
      <c r="A16" s="17" t="s">
        <v>12</v>
      </c>
      <c r="B16" s="29"/>
      <c r="D16" s="29"/>
      <c r="F16" s="29"/>
      <c r="H16" s="29"/>
      <c r="J16" s="29"/>
      <c r="L16" s="29"/>
      <c r="T16" s="29"/>
      <c r="V16" s="29"/>
      <c r="X16" s="30">
        <f>SUM(B16:W16)</f>
        <v>0</v>
      </c>
    </row>
    <row r="18" spans="1:24" x14ac:dyDescent="0.2">
      <c r="A18" s="17" t="s">
        <v>13</v>
      </c>
      <c r="B18" s="29"/>
      <c r="D18" s="29"/>
      <c r="F18" s="29"/>
      <c r="H18" s="29"/>
      <c r="J18" s="29"/>
      <c r="L18" s="29"/>
      <c r="T18" s="29"/>
      <c r="V18" s="29"/>
      <c r="X18" s="30">
        <f>SUM(B18:W18)</f>
        <v>0</v>
      </c>
    </row>
    <row r="20" spans="1:24" x14ac:dyDescent="0.2">
      <c r="A20" s="17" t="s">
        <v>14</v>
      </c>
      <c r="B20" s="29"/>
      <c r="D20" s="29"/>
      <c r="F20" s="29"/>
      <c r="H20" s="29"/>
      <c r="J20" s="29"/>
      <c r="L20" s="29"/>
      <c r="T20" s="29"/>
      <c r="V20" s="29"/>
      <c r="X20" s="30">
        <f>SUM(B20:W20)</f>
        <v>0</v>
      </c>
    </row>
    <row r="22" spans="1:24" x14ac:dyDescent="0.2">
      <c r="A22" s="17" t="s">
        <v>15</v>
      </c>
      <c r="B22" s="29"/>
      <c r="D22" s="29"/>
      <c r="F22" s="29"/>
      <c r="H22" s="29"/>
      <c r="J22" s="29"/>
      <c r="L22" s="29"/>
      <c r="T22" s="29"/>
      <c r="V22" s="29"/>
      <c r="X22" s="30">
        <f>SUM(B22:W22)</f>
        <v>0</v>
      </c>
    </row>
    <row r="24" spans="1:24" x14ac:dyDescent="0.2">
      <c r="A24" s="17" t="s">
        <v>16</v>
      </c>
      <c r="B24" s="29"/>
      <c r="D24" s="29"/>
      <c r="F24" s="29"/>
      <c r="H24" s="29"/>
      <c r="J24" s="29"/>
      <c r="L24" s="29"/>
      <c r="T24" s="29"/>
      <c r="V24" s="29"/>
      <c r="X24" s="30">
        <f>SUM(B24:W24)</f>
        <v>0</v>
      </c>
    </row>
    <row r="26" spans="1:24" x14ac:dyDescent="0.2">
      <c r="A26" s="17" t="s">
        <v>52</v>
      </c>
      <c r="B26" s="29"/>
      <c r="D26" s="29"/>
      <c r="F26" s="29"/>
      <c r="H26" s="29"/>
      <c r="J26" s="29"/>
      <c r="L26" s="29"/>
      <c r="T26" s="29"/>
      <c r="V26" s="29"/>
      <c r="X26" s="30">
        <f>SUM(B26:W26)</f>
        <v>0</v>
      </c>
    </row>
    <row r="28" spans="1:24" x14ac:dyDescent="0.2">
      <c r="A28" s="17" t="s">
        <v>17</v>
      </c>
      <c r="B28" s="29"/>
      <c r="D28" s="29"/>
      <c r="F28" s="29"/>
      <c r="H28" s="29"/>
      <c r="J28" s="29"/>
      <c r="L28" s="29"/>
      <c r="N28" s="29"/>
      <c r="P28" s="29"/>
      <c r="R28" s="29"/>
      <c r="T28" s="29"/>
      <c r="V28" s="29"/>
      <c r="X28" s="30">
        <f>SUM(B28:W28)</f>
        <v>0</v>
      </c>
    </row>
    <row r="30" spans="1:24" ht="15" x14ac:dyDescent="0.25">
      <c r="A30" s="25" t="s">
        <v>18</v>
      </c>
      <c r="B30" s="18">
        <f>SUM(B12:B29)</f>
        <v>0</v>
      </c>
      <c r="C30" s="18"/>
      <c r="D30" s="18">
        <f>SUM(D12:D29)</f>
        <v>0</v>
      </c>
      <c r="E30" s="18"/>
      <c r="F30" s="18">
        <f>SUM(F12:F29)</f>
        <v>0</v>
      </c>
      <c r="G30" s="18"/>
      <c r="H30" s="18">
        <f>SUM(H12:H29)</f>
        <v>0</v>
      </c>
      <c r="I30" s="18"/>
      <c r="J30" s="18">
        <f>SUM(J12:J29)</f>
        <v>0</v>
      </c>
      <c r="K30" s="18"/>
      <c r="L30" s="18">
        <f>SUM(L12:L29)</f>
        <v>0</v>
      </c>
      <c r="N30" s="18">
        <f>SUM(N12:N29)</f>
        <v>0</v>
      </c>
      <c r="O30" s="18"/>
      <c r="P30" s="18">
        <f>SUM(P12:P29)</f>
        <v>0</v>
      </c>
      <c r="Q30" s="18"/>
      <c r="R30" s="18">
        <f>SUM(R12:R29)</f>
        <v>0</v>
      </c>
      <c r="S30" s="18"/>
      <c r="T30" s="18">
        <f>SUM(T12:T29)</f>
        <v>0</v>
      </c>
      <c r="U30" s="18"/>
      <c r="V30" s="18">
        <f>SUM(V12:V29)</f>
        <v>0</v>
      </c>
      <c r="W30" s="18"/>
      <c r="X30" s="18">
        <f>SUM(X12:X29)</f>
        <v>0</v>
      </c>
    </row>
    <row r="31" spans="1:24" x14ac:dyDescent="0.2">
      <c r="B31" s="65"/>
    </row>
    <row r="32" spans="1:24" customFormat="1" ht="15" x14ac:dyDescent="0.25">
      <c r="A32" s="18" t="s">
        <v>203</v>
      </c>
      <c r="V32" s="17"/>
      <c r="X32" s="119">
        <v>0</v>
      </c>
    </row>
    <row r="52" spans="1:1" ht="15" x14ac:dyDescent="0.25">
      <c r="A52" s="25"/>
    </row>
  </sheetData>
  <sheetProtection selectLockedCells="1"/>
  <mergeCells count="4">
    <mergeCell ref="B3:F3"/>
    <mergeCell ref="A1:X1"/>
    <mergeCell ref="A6:X7"/>
    <mergeCell ref="A8:X8"/>
  </mergeCells>
  <phoneticPr fontId="2" type="noConversion"/>
  <pageMargins left="0.25" right="0.25" top="1" bottom="1" header="0.5" footer="0.5"/>
  <pageSetup scale="75" orientation="landscape" r:id="rId1"/>
  <headerFooter alignWithMargins="0"/>
  <ignoredErrors>
    <ignoredError sqref="F30 L30"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92D050"/>
    <pageSetUpPr fitToPage="1"/>
  </sheetPr>
  <dimension ref="B1:L34"/>
  <sheetViews>
    <sheetView workbookViewId="0">
      <pane ySplit="7" topLeftCell="A13" activePane="bottomLeft" state="frozenSplit"/>
      <selection pane="bottomLeft" activeCell="B3" sqref="B3"/>
    </sheetView>
  </sheetViews>
  <sheetFormatPr defaultRowHeight="14.25" x14ac:dyDescent="0.2"/>
  <cols>
    <col min="1" max="1" width="1.5703125" style="17" customWidth="1"/>
    <col min="2" max="2" width="15.85546875" style="17" customWidth="1"/>
    <col min="3" max="3" width="18" style="17" customWidth="1"/>
    <col min="4" max="5" width="20.5703125" style="17" customWidth="1"/>
    <col min="6" max="6" width="12.5703125" style="17" customWidth="1"/>
    <col min="7" max="7" width="20.5703125" style="17" customWidth="1"/>
    <col min="8" max="8" width="19.42578125" style="17" customWidth="1"/>
    <col min="9" max="9" width="16" style="17" customWidth="1"/>
    <col min="10" max="10" width="9.140625" style="17"/>
    <col min="11" max="11" width="9.5703125" style="17" customWidth="1"/>
    <col min="12" max="16384" width="9.140625" style="17"/>
  </cols>
  <sheetData>
    <row r="1" spans="2:12" ht="15" x14ac:dyDescent="0.25">
      <c r="B1" s="171" t="s">
        <v>66</v>
      </c>
      <c r="C1" s="171"/>
      <c r="D1" s="171"/>
      <c r="E1" s="171"/>
      <c r="F1" s="171"/>
      <c r="G1" s="171"/>
      <c r="H1" s="171"/>
      <c r="I1" s="171"/>
      <c r="J1" s="171"/>
      <c r="K1" s="171"/>
    </row>
    <row r="3" spans="2:12" x14ac:dyDescent="0.2">
      <c r="B3" s="24"/>
      <c r="E3" s="190" t="s">
        <v>19</v>
      </c>
      <c r="F3" s="191"/>
      <c r="G3" s="192"/>
    </row>
    <row r="5" spans="2:12" ht="28.35" customHeight="1" x14ac:dyDescent="0.2">
      <c r="B5" s="149" t="s">
        <v>209</v>
      </c>
      <c r="C5" s="149"/>
      <c r="D5" s="149"/>
      <c r="E5" s="149"/>
      <c r="F5" s="149"/>
      <c r="G5" s="149"/>
      <c r="H5" s="149"/>
      <c r="I5" s="149"/>
      <c r="J5" s="16"/>
      <c r="K5" s="16"/>
      <c r="L5" s="16"/>
    </row>
    <row r="6" spans="2:12" x14ac:dyDescent="0.2">
      <c r="B6" s="16"/>
      <c r="C6" s="16"/>
      <c r="D6" s="16"/>
      <c r="E6" s="16"/>
      <c r="F6" s="16"/>
      <c r="G6" s="16"/>
      <c r="H6" s="16"/>
      <c r="I6" s="16"/>
      <c r="J6" s="16"/>
      <c r="K6" s="16"/>
      <c r="L6" s="16"/>
    </row>
    <row r="7" spans="2:12" ht="15" x14ac:dyDescent="0.25">
      <c r="B7" s="66" t="s">
        <v>205</v>
      </c>
      <c r="C7" s="67"/>
      <c r="E7" s="67"/>
      <c r="G7" s="39"/>
      <c r="H7" s="39"/>
      <c r="I7" s="39"/>
      <c r="J7" s="39"/>
      <c r="K7" s="39"/>
      <c r="L7" s="39"/>
    </row>
    <row r="8" spans="2:12" ht="15.75" thickBot="1" x14ac:dyDescent="0.3">
      <c r="B8" s="67"/>
      <c r="C8" s="42"/>
      <c r="D8" s="67"/>
      <c r="E8" s="42"/>
      <c r="G8" s="41"/>
      <c r="H8" s="41"/>
      <c r="I8" s="41"/>
      <c r="J8" s="41"/>
      <c r="K8" s="41"/>
      <c r="L8" s="41"/>
    </row>
    <row r="9" spans="2:12" ht="43.7" customHeight="1" thickBot="1" x14ac:dyDescent="0.3">
      <c r="B9" s="242" t="s">
        <v>206</v>
      </c>
      <c r="C9" s="243"/>
      <c r="D9" s="243"/>
      <c r="E9" s="243"/>
      <c r="F9" s="243"/>
      <c r="G9" s="243"/>
      <c r="H9" s="243"/>
      <c r="I9" s="244"/>
      <c r="J9" s="43"/>
      <c r="K9" s="43"/>
      <c r="L9" s="43"/>
    </row>
    <row r="10" spans="2:12" ht="32.25" customHeight="1" x14ac:dyDescent="0.25">
      <c r="B10" s="149" t="s">
        <v>184</v>
      </c>
      <c r="C10" s="149"/>
      <c r="D10" s="149"/>
      <c r="E10" s="149"/>
      <c r="F10" s="149"/>
      <c r="G10" s="149"/>
      <c r="H10" s="149"/>
      <c r="I10" s="149"/>
      <c r="J10" s="43"/>
      <c r="K10" s="43"/>
      <c r="L10" s="43"/>
    </row>
    <row r="11" spans="2:12" ht="15" x14ac:dyDescent="0.25">
      <c r="B11" s="45"/>
      <c r="C11" s="45"/>
      <c r="D11" s="45"/>
      <c r="E11" s="45"/>
      <c r="G11" s="43"/>
      <c r="H11" s="43"/>
      <c r="I11" s="43"/>
      <c r="J11" s="43"/>
      <c r="K11" s="43"/>
      <c r="L11" s="43"/>
    </row>
    <row r="12" spans="2:12" s="18" customFormat="1" ht="16.350000000000001" customHeight="1" x14ac:dyDescent="0.25">
      <c r="B12" s="140" t="s">
        <v>207</v>
      </c>
      <c r="C12" s="48"/>
      <c r="D12" s="48"/>
      <c r="E12" s="48"/>
      <c r="G12" s="82"/>
      <c r="H12" s="82"/>
      <c r="I12" s="82"/>
      <c r="J12" s="82"/>
      <c r="K12" s="82"/>
      <c r="L12" s="83"/>
    </row>
    <row r="13" spans="2:12" s="18" customFormat="1" ht="16.350000000000001" customHeight="1" x14ac:dyDescent="0.25">
      <c r="B13" s="140" t="s">
        <v>208</v>
      </c>
      <c r="C13" s="48"/>
      <c r="D13" s="48"/>
      <c r="E13" s="48"/>
      <c r="G13" s="82"/>
      <c r="H13" s="82"/>
      <c r="I13" s="82"/>
      <c r="J13" s="82"/>
      <c r="K13" s="82"/>
    </row>
    <row r="14" spans="2:12" ht="15" x14ac:dyDescent="0.25">
      <c r="B14" s="67"/>
      <c r="C14" s="67"/>
      <c r="D14" s="67"/>
      <c r="E14" s="67"/>
      <c r="J14" s="18"/>
      <c r="K14" s="18"/>
      <c r="L14" s="44"/>
    </row>
    <row r="15" spans="2:12" ht="12.75" customHeight="1" x14ac:dyDescent="0.2">
      <c r="B15" s="67" t="s">
        <v>185</v>
      </c>
      <c r="C15" s="67"/>
      <c r="D15" s="67"/>
      <c r="E15" s="67"/>
      <c r="F15" s="67"/>
      <c r="G15" s="67"/>
      <c r="H15" s="67"/>
      <c r="I15" s="68"/>
    </row>
    <row r="16" spans="2:12" x14ac:dyDescent="0.2">
      <c r="B16" s="45"/>
      <c r="C16" s="45"/>
      <c r="D16" s="45"/>
      <c r="E16" s="45"/>
    </row>
    <row r="17" spans="2:9" ht="26.25" customHeight="1" x14ac:dyDescent="0.2">
      <c r="B17" s="67"/>
      <c r="D17" s="69" t="s">
        <v>156</v>
      </c>
      <c r="E17" s="69" t="s">
        <v>157</v>
      </c>
      <c r="G17" s="69" t="s">
        <v>156</v>
      </c>
      <c r="H17" s="69" t="s">
        <v>157</v>
      </c>
    </row>
    <row r="18" spans="2:9" ht="15" x14ac:dyDescent="0.2">
      <c r="B18" s="67"/>
      <c r="C18" s="70" t="s">
        <v>155</v>
      </c>
      <c r="D18" s="67"/>
      <c r="E18" s="67"/>
      <c r="F18" s="70" t="s">
        <v>155</v>
      </c>
    </row>
    <row r="19" spans="2:9" ht="15" x14ac:dyDescent="0.2">
      <c r="B19" s="67"/>
      <c r="C19" s="71" t="s">
        <v>138</v>
      </c>
      <c r="D19" s="72"/>
      <c r="E19" s="72"/>
      <c r="F19" s="71" t="s">
        <v>145</v>
      </c>
      <c r="G19" s="73"/>
      <c r="H19" s="73"/>
    </row>
    <row r="20" spans="2:9" ht="15" x14ac:dyDescent="0.2">
      <c r="B20" s="67"/>
      <c r="C20" s="71" t="s">
        <v>139</v>
      </c>
      <c r="D20" s="72"/>
      <c r="E20" s="72"/>
      <c r="F20" s="71" t="s">
        <v>146</v>
      </c>
      <c r="G20" s="73"/>
      <c r="H20" s="73"/>
    </row>
    <row r="21" spans="2:9" ht="15" x14ac:dyDescent="0.2">
      <c r="B21" s="67"/>
      <c r="C21" s="71" t="s">
        <v>140</v>
      </c>
      <c r="D21" s="72"/>
      <c r="E21" s="72"/>
      <c r="F21" s="71" t="s">
        <v>147</v>
      </c>
      <c r="G21" s="73"/>
      <c r="H21" s="73"/>
    </row>
    <row r="22" spans="2:9" ht="15" x14ac:dyDescent="0.2">
      <c r="B22" s="67"/>
      <c r="C22" s="71" t="s">
        <v>141</v>
      </c>
      <c r="D22" s="72"/>
      <c r="E22" s="72"/>
      <c r="F22" s="71" t="s">
        <v>83</v>
      </c>
      <c r="G22" s="73"/>
      <c r="H22" s="73"/>
    </row>
    <row r="23" spans="2:9" ht="15" x14ac:dyDescent="0.2">
      <c r="B23" s="67"/>
      <c r="C23" s="71" t="s">
        <v>142</v>
      </c>
      <c r="D23" s="72"/>
      <c r="E23" s="72"/>
      <c r="F23" s="71" t="s">
        <v>86</v>
      </c>
      <c r="G23" s="73"/>
      <c r="H23" s="73"/>
    </row>
    <row r="24" spans="2:9" ht="15" x14ac:dyDescent="0.2">
      <c r="B24" s="67"/>
      <c r="C24" s="71" t="s">
        <v>143</v>
      </c>
      <c r="D24" s="72"/>
      <c r="E24" s="72"/>
      <c r="F24" s="71" t="s">
        <v>84</v>
      </c>
      <c r="G24" s="73"/>
      <c r="H24" s="73"/>
    </row>
    <row r="25" spans="2:9" ht="15" x14ac:dyDescent="0.2">
      <c r="B25" s="67"/>
      <c r="C25" s="71" t="s">
        <v>144</v>
      </c>
      <c r="D25" s="72"/>
      <c r="E25" s="72"/>
      <c r="F25" s="71" t="s">
        <v>85</v>
      </c>
      <c r="G25" s="73"/>
      <c r="H25" s="73"/>
    </row>
    <row r="26" spans="2:9" ht="15" x14ac:dyDescent="0.2">
      <c r="B26" s="67"/>
      <c r="C26" s="71"/>
      <c r="D26" s="67"/>
      <c r="E26" s="67"/>
      <c r="F26" s="71"/>
    </row>
    <row r="27" spans="2:9" ht="15" x14ac:dyDescent="0.25">
      <c r="B27" s="67"/>
      <c r="C27" s="51" t="s">
        <v>162</v>
      </c>
      <c r="D27" s="16"/>
      <c r="I27" s="74" t="s">
        <v>2</v>
      </c>
    </row>
    <row r="28" spans="2:9" ht="15" x14ac:dyDescent="0.25">
      <c r="C28" s="18" t="s">
        <v>182</v>
      </c>
      <c r="G28" s="74" t="s">
        <v>158</v>
      </c>
      <c r="H28" s="74" t="s">
        <v>81</v>
      </c>
      <c r="I28" s="74" t="s">
        <v>161</v>
      </c>
    </row>
    <row r="29" spans="2:9" ht="15" x14ac:dyDescent="0.25">
      <c r="F29" s="49" t="s">
        <v>163</v>
      </c>
      <c r="G29" s="75">
        <f>IF(ISNUMBER(SUM(D$19:D$25,G$19:G$25)),SUM(D$19:D$25,G$19:G$25),0)</f>
        <v>0</v>
      </c>
      <c r="H29" s="76">
        <v>0.25</v>
      </c>
      <c r="I29" s="77">
        <f>G29*H29</f>
        <v>0</v>
      </c>
    </row>
    <row r="30" spans="2:9" ht="15" x14ac:dyDescent="0.25">
      <c r="F30" s="49" t="s">
        <v>164</v>
      </c>
      <c r="G30" s="75">
        <f>IF(ISNUMBER(SUM(E$19:E$25,H$19:H$25)),SUM(E$19:E$25,H$19:H$25),0)</f>
        <v>0</v>
      </c>
      <c r="H30" s="76">
        <v>0.5</v>
      </c>
      <c r="I30" s="77">
        <f>G30*H30</f>
        <v>0</v>
      </c>
    </row>
    <row r="31" spans="2:9" ht="15" thickBot="1" x14ac:dyDescent="0.25"/>
    <row r="32" spans="2:9" ht="15.75" thickBot="1" x14ac:dyDescent="0.3">
      <c r="C32" s="78" t="s">
        <v>165</v>
      </c>
      <c r="D32" s="79">
        <f>I29+I30</f>
        <v>0</v>
      </c>
    </row>
    <row r="33" spans="3:7" ht="15.75" thickBot="1" x14ac:dyDescent="0.3">
      <c r="C33" s="80" t="s">
        <v>152</v>
      </c>
      <c r="D33" s="81">
        <f>ROUND(D32,0)</f>
        <v>0</v>
      </c>
    </row>
    <row r="34" spans="3:7" ht="15.75" thickBot="1" x14ac:dyDescent="0.3">
      <c r="C34" s="60" t="s">
        <v>160</v>
      </c>
      <c r="D34" s="61"/>
      <c r="E34" s="62"/>
      <c r="F34" s="63"/>
      <c r="G34" s="64"/>
    </row>
  </sheetData>
  <sheetProtection selectLockedCells="1"/>
  <mergeCells count="5">
    <mergeCell ref="B1:K1"/>
    <mergeCell ref="B9:I9"/>
    <mergeCell ref="B10:I10"/>
    <mergeCell ref="B5:I5"/>
    <mergeCell ref="E3:G3"/>
  </mergeCells>
  <printOptions horizontalCentered="1"/>
  <pageMargins left="0.25" right="0.25" top="0.34" bottom="0.37" header="0.3" footer="0.3"/>
  <pageSetup scale="8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B1:M50"/>
  <sheetViews>
    <sheetView workbookViewId="0">
      <selection activeCell="K23" sqref="K23"/>
    </sheetView>
  </sheetViews>
  <sheetFormatPr defaultRowHeight="12.75" x14ac:dyDescent="0.2"/>
  <cols>
    <col min="6" max="6" width="10.5703125" customWidth="1"/>
    <col min="7" max="7" width="12.42578125" customWidth="1"/>
    <col min="12" max="12" width="9.5703125" customWidth="1"/>
  </cols>
  <sheetData>
    <row r="1" spans="2:13" ht="14.25" x14ac:dyDescent="0.2">
      <c r="B1" s="17"/>
      <c r="C1" s="17"/>
      <c r="D1" s="17"/>
      <c r="E1" s="17"/>
      <c r="F1" s="17"/>
      <c r="G1" s="17"/>
    </row>
    <row r="2" spans="2:13" ht="14.25" x14ac:dyDescent="0.2">
      <c r="B2" s="143" t="s">
        <v>66</v>
      </c>
      <c r="C2" s="143"/>
      <c r="D2" s="143"/>
      <c r="E2" s="143"/>
      <c r="F2" s="143"/>
      <c r="G2" s="143"/>
    </row>
    <row r="3" spans="2:13" ht="14.25" x14ac:dyDescent="0.2">
      <c r="B3" s="17"/>
      <c r="C3" s="17"/>
      <c r="D3" s="17"/>
      <c r="E3" s="17"/>
      <c r="F3" s="17"/>
      <c r="G3" s="17"/>
    </row>
    <row r="4" spans="2:13" ht="14.25" x14ac:dyDescent="0.2">
      <c r="B4" s="24">
        <f>'Head  Count'!A3</f>
        <v>0</v>
      </c>
      <c r="C4" s="17"/>
      <c r="D4" s="17"/>
      <c r="E4" s="245" t="s">
        <v>19</v>
      </c>
      <c r="F4" s="246"/>
      <c r="G4" s="247"/>
    </row>
    <row r="5" spans="2:13" ht="14.25" x14ac:dyDescent="0.2">
      <c r="B5" s="17"/>
      <c r="C5" s="17"/>
      <c r="D5" s="17"/>
      <c r="E5" s="17"/>
      <c r="F5" s="17"/>
      <c r="G5" s="17"/>
    </row>
    <row r="6" spans="2:13" ht="39.75" customHeight="1" x14ac:dyDescent="0.2">
      <c r="B6" s="220" t="s">
        <v>154</v>
      </c>
      <c r="C6" s="220"/>
      <c r="D6" s="220"/>
      <c r="E6" s="220"/>
      <c r="F6" s="220"/>
      <c r="G6" s="220"/>
      <c r="H6" s="5"/>
      <c r="I6" s="5"/>
      <c r="J6" s="5"/>
      <c r="K6" s="5"/>
      <c r="L6" s="5"/>
      <c r="M6" s="5"/>
    </row>
    <row r="7" spans="2:13" ht="14.25" x14ac:dyDescent="0.2">
      <c r="B7" s="16"/>
      <c r="C7" s="16"/>
      <c r="D7" s="16"/>
      <c r="E7" s="16"/>
      <c r="F7" s="16"/>
      <c r="G7" s="16"/>
      <c r="H7" s="5"/>
      <c r="I7" s="5"/>
      <c r="J7" s="5"/>
      <c r="K7" s="5"/>
      <c r="L7" s="5"/>
      <c r="M7" s="5"/>
    </row>
    <row r="8" spans="2:13" s="4" customFormat="1" ht="15.75" thickBot="1" x14ac:dyDescent="0.3">
      <c r="B8" s="18"/>
      <c r="C8" s="18"/>
      <c r="D8" s="18"/>
      <c r="E8" s="17"/>
      <c r="F8" s="17"/>
      <c r="G8" s="17"/>
    </row>
    <row r="9" spans="2:13" ht="15.75" thickBot="1" x14ac:dyDescent="0.3">
      <c r="B9" s="250" t="s">
        <v>80</v>
      </c>
      <c r="C9" s="251"/>
      <c r="D9" s="251"/>
      <c r="E9" s="251"/>
      <c r="F9" s="251"/>
      <c r="G9" s="252"/>
    </row>
    <row r="10" spans="2:13" ht="15.75" thickTop="1" x14ac:dyDescent="0.25">
      <c r="B10" s="85"/>
      <c r="C10" s="41"/>
      <c r="D10" s="41"/>
      <c r="E10" s="41"/>
      <c r="F10" s="41"/>
      <c r="G10" s="86"/>
    </row>
    <row r="11" spans="2:13" ht="12.75" customHeight="1" x14ac:dyDescent="0.2">
      <c r="B11" s="253" t="s">
        <v>9</v>
      </c>
      <c r="C11" s="254"/>
      <c r="D11" s="254"/>
      <c r="E11" s="254"/>
      <c r="F11" s="254"/>
      <c r="G11" s="255"/>
    </row>
    <row r="12" spans="2:13" x14ac:dyDescent="0.2">
      <c r="B12" s="256"/>
      <c r="C12" s="254"/>
      <c r="D12" s="254"/>
      <c r="E12" s="254"/>
      <c r="F12" s="254"/>
      <c r="G12" s="255"/>
    </row>
    <row r="13" spans="2:13" ht="14.25" x14ac:dyDescent="0.2">
      <c r="B13" s="87"/>
      <c r="C13" s="17"/>
      <c r="D13" s="17"/>
      <c r="E13" s="17"/>
      <c r="F13" s="17"/>
      <c r="G13" s="88"/>
    </row>
    <row r="14" spans="2:13" ht="14.25" x14ac:dyDescent="0.2">
      <c r="B14" s="257" t="s">
        <v>1</v>
      </c>
      <c r="C14" s="145"/>
      <c r="D14" s="145"/>
      <c r="E14" s="145"/>
      <c r="F14" s="145"/>
      <c r="G14" s="88"/>
    </row>
    <row r="15" spans="2:13" ht="14.25" x14ac:dyDescent="0.2">
      <c r="B15" s="257"/>
      <c r="C15" s="145"/>
      <c r="D15" s="145"/>
      <c r="E15" s="145"/>
      <c r="F15" s="145"/>
      <c r="G15" s="90"/>
    </row>
    <row r="16" spans="2:13" ht="14.25" x14ac:dyDescent="0.2">
      <c r="B16" s="87"/>
      <c r="C16" s="17"/>
      <c r="D16" s="17"/>
      <c r="E16" s="17"/>
      <c r="F16" s="17"/>
      <c r="G16" s="91"/>
    </row>
    <row r="17" spans="2:7" ht="14.25" x14ac:dyDescent="0.2">
      <c r="B17" s="257" t="s">
        <v>188</v>
      </c>
      <c r="C17" s="145"/>
      <c r="D17" s="145"/>
      <c r="E17" s="145"/>
      <c r="F17" s="145"/>
      <c r="G17" s="91"/>
    </row>
    <row r="18" spans="2:7" ht="14.25" x14ac:dyDescent="0.2">
      <c r="B18" s="257"/>
      <c r="C18" s="145"/>
      <c r="D18" s="145"/>
      <c r="E18" s="145"/>
      <c r="F18" s="145"/>
      <c r="G18" s="91"/>
    </row>
    <row r="19" spans="2:7" ht="14.25" x14ac:dyDescent="0.2">
      <c r="B19" s="257"/>
      <c r="C19" s="145"/>
      <c r="D19" s="145"/>
      <c r="E19" s="145"/>
      <c r="F19" s="145"/>
      <c r="G19" s="91"/>
    </row>
    <row r="20" spans="2:7" ht="12.75" customHeight="1" x14ac:dyDescent="0.2">
      <c r="B20" s="257"/>
      <c r="C20" s="145"/>
      <c r="D20" s="145"/>
      <c r="E20" s="145"/>
      <c r="F20" s="145"/>
      <c r="G20" s="90"/>
    </row>
    <row r="21" spans="2:7" ht="12.75" customHeight="1" thickBot="1" x14ac:dyDescent="0.25">
      <c r="B21" s="89"/>
      <c r="C21" s="16"/>
      <c r="D21" s="16"/>
      <c r="E21" s="16"/>
      <c r="F21" s="16"/>
      <c r="G21" s="88"/>
    </row>
    <row r="22" spans="2:7" ht="15.75" thickBot="1" x14ac:dyDescent="0.3">
      <c r="B22" s="92"/>
      <c r="C22" s="93"/>
      <c r="D22" s="93"/>
      <c r="E22" s="248" t="s">
        <v>81</v>
      </c>
      <c r="F22" s="249"/>
      <c r="G22" s="94">
        <f>IF(G15&gt;0,ROUND(G15/G20,2),0)</f>
        <v>0</v>
      </c>
    </row>
    <row r="23" spans="2:7" ht="14.25" x14ac:dyDescent="0.2">
      <c r="B23" s="16"/>
      <c r="C23" s="16"/>
      <c r="D23" s="16"/>
      <c r="E23" s="16"/>
      <c r="F23" s="16"/>
      <c r="G23" s="17"/>
    </row>
    <row r="24" spans="2:7" x14ac:dyDescent="0.2">
      <c r="B24" s="5"/>
      <c r="C24" s="5"/>
      <c r="D24" s="5"/>
      <c r="E24" s="5"/>
      <c r="F24" s="5"/>
    </row>
    <row r="25" spans="2:7" ht="12.75" customHeight="1" x14ac:dyDescent="0.2"/>
    <row r="26" spans="2:7" x14ac:dyDescent="0.2">
      <c r="B26" s="1"/>
      <c r="C26" s="8"/>
      <c r="D26" s="1"/>
      <c r="E26" s="8"/>
    </row>
    <row r="27" spans="2:7" x14ac:dyDescent="0.2">
      <c r="B27" s="1"/>
      <c r="D27" s="1"/>
    </row>
    <row r="28" spans="2:7" x14ac:dyDescent="0.2">
      <c r="B28" s="1"/>
      <c r="C28" s="8"/>
      <c r="D28" s="1"/>
      <c r="E28" s="8"/>
    </row>
    <row r="30" spans="2:7" x14ac:dyDescent="0.2">
      <c r="B30" s="5"/>
      <c r="C30" s="5"/>
      <c r="D30" s="5"/>
      <c r="E30" s="5"/>
      <c r="F30" s="5"/>
    </row>
    <row r="31" spans="2:7" x14ac:dyDescent="0.2">
      <c r="B31" s="5"/>
      <c r="C31" s="5"/>
      <c r="D31" s="5"/>
      <c r="E31" s="5"/>
      <c r="F31" s="5"/>
    </row>
    <row r="32" spans="2:7" x14ac:dyDescent="0.2">
      <c r="B32" s="5"/>
      <c r="C32" s="5"/>
      <c r="D32" s="5"/>
      <c r="E32" s="5"/>
      <c r="F32" s="5"/>
    </row>
    <row r="33" spans="2:6" x14ac:dyDescent="0.2">
      <c r="B33" s="5"/>
      <c r="C33" s="5"/>
      <c r="D33" s="5"/>
      <c r="E33" s="5"/>
      <c r="F33" s="5"/>
    </row>
    <row r="35" spans="2:6" x14ac:dyDescent="0.2">
      <c r="B35" s="1"/>
      <c r="C35" s="9"/>
      <c r="D35" s="1"/>
      <c r="E35" s="9"/>
    </row>
    <row r="36" spans="2:6" x14ac:dyDescent="0.2">
      <c r="B36" s="1"/>
      <c r="C36" s="10"/>
      <c r="D36" s="1"/>
      <c r="E36" s="10"/>
    </row>
    <row r="37" spans="2:6" x14ac:dyDescent="0.2">
      <c r="B37" s="1"/>
      <c r="C37" s="9"/>
      <c r="D37" s="1"/>
      <c r="E37" s="9"/>
    </row>
    <row r="39" spans="2:6" x14ac:dyDescent="0.2">
      <c r="B39" s="11"/>
      <c r="C39" s="11"/>
      <c r="D39" s="11"/>
      <c r="E39" s="11"/>
      <c r="F39" s="11"/>
    </row>
    <row r="40" spans="2:6" x14ac:dyDescent="0.2">
      <c r="B40" s="11"/>
      <c r="C40" s="11"/>
      <c r="D40" s="11"/>
      <c r="E40" s="11"/>
      <c r="F40" s="11"/>
    </row>
    <row r="41" spans="2:6" x14ac:dyDescent="0.2">
      <c r="B41" s="11"/>
      <c r="C41" s="11"/>
      <c r="D41" s="11"/>
      <c r="E41" s="11"/>
      <c r="F41" s="11"/>
    </row>
    <row r="42" spans="2:6" x14ac:dyDescent="0.2">
      <c r="B42" s="11"/>
      <c r="C42" s="11"/>
      <c r="D42" s="11"/>
      <c r="E42" s="11"/>
      <c r="F42" s="11"/>
    </row>
    <row r="44" spans="2:6" x14ac:dyDescent="0.2">
      <c r="B44" s="1"/>
      <c r="C44" s="9"/>
      <c r="D44" s="1"/>
      <c r="E44" s="9"/>
    </row>
    <row r="45" spans="2:6" x14ac:dyDescent="0.2">
      <c r="B45" s="1"/>
      <c r="C45" s="10"/>
      <c r="D45" s="1"/>
      <c r="E45" s="10"/>
    </row>
    <row r="46" spans="2:6" x14ac:dyDescent="0.2">
      <c r="B46" s="1"/>
      <c r="C46" s="9"/>
      <c r="D46" s="1"/>
      <c r="E46" s="9"/>
    </row>
    <row r="48" spans="2:6" x14ac:dyDescent="0.2">
      <c r="B48" s="5"/>
      <c r="C48" s="5"/>
      <c r="D48" s="5"/>
      <c r="E48" s="5"/>
      <c r="F48" s="5"/>
    </row>
    <row r="50" spans="3:5" x14ac:dyDescent="0.2">
      <c r="C50" s="12"/>
      <c r="D50" s="12"/>
      <c r="E50" s="12"/>
    </row>
  </sheetData>
  <mergeCells count="8">
    <mergeCell ref="E4:G4"/>
    <mergeCell ref="B2:G2"/>
    <mergeCell ref="B6:G6"/>
    <mergeCell ref="E22:F22"/>
    <mergeCell ref="B9:G9"/>
    <mergeCell ref="B11:G12"/>
    <mergeCell ref="B14:F15"/>
    <mergeCell ref="B17:F20"/>
  </mergeCells>
  <printOptions horizontalCentered="1"/>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Instructions</vt:lpstr>
      <vt:lpstr>Head  Count</vt:lpstr>
      <vt:lpstr>Non-Res Reductions</vt:lpstr>
      <vt:lpstr>Resident Reductions</vt:lpstr>
      <vt:lpstr>Res Reduct Part-Time Home Schl</vt:lpstr>
      <vt:lpstr>Res Reduct Part-time Private Sc</vt:lpstr>
      <vt:lpstr>Resident Additions</vt:lpstr>
      <vt:lpstr>Other-NON-ResidentPartTime</vt:lpstr>
      <vt:lpstr>Blended Kindergarten</vt:lpstr>
      <vt:lpstr>4 Yr Old Information</vt:lpstr>
      <vt:lpstr>Intradistrict ITP</vt:lpstr>
      <vt:lpstr>Adjusted Head Count</vt:lpstr>
      <vt:lpstr>'4 Yr Old Information'!Print_Area</vt:lpstr>
      <vt:lpstr>'Adjusted Head Count'!Print_Area</vt:lpstr>
      <vt:lpstr>'Blended Kindergarten'!Print_Area</vt:lpstr>
      <vt:lpstr>'Head  Count'!Print_Area</vt:lpstr>
      <vt:lpstr>Instructions!Print_Area</vt:lpstr>
      <vt:lpstr>'Non-Res Reductions'!Print_Area</vt:lpstr>
      <vt:lpstr>'Other-NON-ResidentPartTime'!Print_Area</vt:lpstr>
      <vt:lpstr>'Res Reduct Part-Time Home Schl'!Print_Area</vt:lpstr>
      <vt:lpstr>'Resident Additions'!Print_Area</vt:lpstr>
      <vt:lpstr>'Resident Reductions'!Print_Area</vt:lpstr>
      <vt:lpstr>'4 Yr Old Information'!Print_Titles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PI1563 Pupil Count Workbook</dc:title>
  <dc:subject>PI1563 Pupil Count Workbook`</dc:subject>
  <dc:creator>Ames, Lori K.  DPI</dc:creator>
  <cp:keywords>PI1563,Pupil Count</cp:keywords>
  <cp:lastModifiedBy>Kordus, Roger J.   DPI</cp:lastModifiedBy>
  <cp:lastPrinted>2018-07-12T20:58:04Z</cp:lastPrinted>
  <dcterms:created xsi:type="dcterms:W3CDTF">2003-07-09T13:12:04Z</dcterms:created>
  <dcterms:modified xsi:type="dcterms:W3CDTF">2023-04-25T14:40:43Z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671406846</vt:i4>
  </property>
  <property fmtid="{D5CDD505-2E9C-101B-9397-08002B2CF9AE}" pid="3" name="_EmailSubject">
    <vt:lpwstr>Update two links on website</vt:lpwstr>
  </property>
  <property fmtid="{D5CDD505-2E9C-101B-9397-08002B2CF9AE}" pid="4" name="_AuthorEmail">
    <vt:lpwstr>Lori.Ames@dpi.state.wi.us</vt:lpwstr>
  </property>
  <property fmtid="{D5CDD505-2E9C-101B-9397-08002B2CF9AE}" pid="5" name="_AuthorEmailDisplayName">
    <vt:lpwstr>Ames, Lori K.  DPI</vt:lpwstr>
  </property>
  <property fmtid="{D5CDD505-2E9C-101B-9397-08002B2CF9AE}" pid="6" name="_PreviousAdHocReviewCycleID">
    <vt:i4>-1649658069</vt:i4>
  </property>
  <property fmtid="{D5CDD505-2E9C-101B-9397-08002B2CF9AE}" pid="7" name="_ReviewingToolsShownOnce">
    <vt:lpwstr/>
  </property>
</Properties>
</file>