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ignature Page" sheetId="1" r:id="rId1"/>
    <sheet name="Revenues-2" sheetId="2" r:id="rId2"/>
    <sheet name="Define Revenues" sheetId="3" r:id="rId3"/>
    <sheet name="Expenditures-2" sheetId="4" r:id="rId4"/>
    <sheet name="Reconcile Expenditures" sheetId="5" r:id="rId5"/>
    <sheet name="Explanations" sheetId="6" r:id="rId6"/>
  </sheets>
  <definedNames/>
  <calcPr fullCalcOnLoad="1"/>
</workbook>
</file>

<file path=xl/comments4.xml><?xml version="1.0" encoding="utf-8"?>
<comments xmlns="http://schemas.openxmlformats.org/spreadsheetml/2006/main">
  <authors>
    <author>Department of Public Instruction</author>
  </authors>
  <commentList>
    <comment ref="B48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Total does not include 253000, 254000, 255000, 257000</t>
        </r>
      </text>
    </comment>
  </commentList>
</comments>
</file>

<file path=xl/comments6.xml><?xml version="1.0" encoding="utf-8"?>
<comments xmlns="http://schemas.openxmlformats.org/spreadsheetml/2006/main">
  <authors>
    <author>MICKETL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17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<sst xmlns="http://schemas.openxmlformats.org/spreadsheetml/2006/main" count="330" uniqueCount="229">
  <si>
    <t>From Local Sources</t>
  </si>
  <si>
    <t>From Intermediate Sources</t>
  </si>
  <si>
    <t>From State Sources</t>
  </si>
  <si>
    <t>From Federal Sources</t>
  </si>
  <si>
    <t>Instruction</t>
  </si>
  <si>
    <t>Support Services</t>
  </si>
  <si>
    <t>General administration</t>
  </si>
  <si>
    <t>Total Support Services</t>
  </si>
  <si>
    <t>Total Non-Instructional Services</t>
  </si>
  <si>
    <t>Total Instructional Services</t>
  </si>
  <si>
    <t>TOTAL ALL RECEIPTS</t>
  </si>
  <si>
    <t>Total Local Receipts</t>
  </si>
  <si>
    <t>Total Intermediate Receipts</t>
  </si>
  <si>
    <t>Total State Receipts</t>
  </si>
  <si>
    <t>Total Federal Receipts</t>
  </si>
  <si>
    <t>Other support services</t>
  </si>
  <si>
    <t>Pupil support</t>
  </si>
  <si>
    <t>Instructional staff support</t>
  </si>
  <si>
    <t>REVENUES</t>
  </si>
  <si>
    <t>EXPENDITURES</t>
  </si>
  <si>
    <t>FISCAL YEAR</t>
  </si>
  <si>
    <t>Salaries</t>
  </si>
  <si>
    <t>Employee</t>
  </si>
  <si>
    <t xml:space="preserve">Purchased </t>
  </si>
  <si>
    <t>Non-capital</t>
  </si>
  <si>
    <t xml:space="preserve">Capital </t>
  </si>
  <si>
    <t>Other</t>
  </si>
  <si>
    <t>Benefits</t>
  </si>
  <si>
    <t>Services</t>
  </si>
  <si>
    <t>Supplies</t>
  </si>
  <si>
    <t>Items</t>
  </si>
  <si>
    <t>CCDEB</t>
  </si>
  <si>
    <t>CCDEB ANNUAL REPORT</t>
  </si>
  <si>
    <t>ACCOUNT #</t>
  </si>
  <si>
    <t>Non-capital sales</t>
  </si>
  <si>
    <t>Earnings on investments</t>
  </si>
  <si>
    <t>Other local sources</t>
  </si>
  <si>
    <t>R260</t>
  </si>
  <si>
    <t>R280</t>
  </si>
  <si>
    <t>R290</t>
  </si>
  <si>
    <t>From Interdistrict Sources</t>
  </si>
  <si>
    <t>Total Interdistrict Receipts</t>
  </si>
  <si>
    <t>R730</t>
  </si>
  <si>
    <t>Other Revenues</t>
  </si>
  <si>
    <t>Total Other Receipts</t>
  </si>
  <si>
    <t>Miscellaneous</t>
  </si>
  <si>
    <t>R990</t>
  </si>
  <si>
    <t>Other payments from CESAs</t>
  </si>
  <si>
    <t>R590</t>
  </si>
  <si>
    <t>R640</t>
  </si>
  <si>
    <t>Special project grants</t>
  </si>
  <si>
    <t>Object 100</t>
  </si>
  <si>
    <t>Object 200</t>
  </si>
  <si>
    <t>Object 300</t>
  </si>
  <si>
    <t>Object 400</t>
  </si>
  <si>
    <t>Object 500</t>
  </si>
  <si>
    <t>Insurance &amp;</t>
  </si>
  <si>
    <t>Judgment</t>
  </si>
  <si>
    <t>Special education curriculum</t>
  </si>
  <si>
    <t>Function</t>
  </si>
  <si>
    <t>Building administration</t>
  </si>
  <si>
    <t>Business administration</t>
  </si>
  <si>
    <t>Central services</t>
  </si>
  <si>
    <t>Insurance and judgments</t>
  </si>
  <si>
    <t>Non-Program Services</t>
  </si>
  <si>
    <t>Other non-program transactions</t>
  </si>
  <si>
    <t>Object 700</t>
  </si>
  <si>
    <t>Object 900</t>
  </si>
  <si>
    <t>TOTAL ALL EXPENDITURES</t>
  </si>
  <si>
    <t>Taxes</t>
  </si>
  <si>
    <t>R210</t>
  </si>
  <si>
    <t>Payments for services</t>
  </si>
  <si>
    <t>R240</t>
  </si>
  <si>
    <t>Transit of aids</t>
  </si>
  <si>
    <t>R310</t>
  </si>
  <si>
    <t>R340</t>
  </si>
  <si>
    <t>Medical service reimbursements</t>
  </si>
  <si>
    <t>R380</t>
  </si>
  <si>
    <t>Other payments</t>
  </si>
  <si>
    <t>R390</t>
  </si>
  <si>
    <t>R510</t>
  </si>
  <si>
    <t>R540</t>
  </si>
  <si>
    <t>R580</t>
  </si>
  <si>
    <t>State categorical aid</t>
  </si>
  <si>
    <t>R610</t>
  </si>
  <si>
    <t>State aid general</t>
  </si>
  <si>
    <t>R620</t>
  </si>
  <si>
    <t>State tuition payments</t>
  </si>
  <si>
    <t>Other revenue from state sources</t>
  </si>
  <si>
    <t>R690</t>
  </si>
  <si>
    <t>R980</t>
  </si>
  <si>
    <t>Purchased instructional services</t>
  </si>
  <si>
    <t>Expenditures</t>
  </si>
  <si>
    <t>Payments from School Districts</t>
  </si>
  <si>
    <t>School District</t>
  </si>
  <si>
    <t>Program</t>
  </si>
  <si>
    <t>CESA</t>
  </si>
  <si>
    <t>Amount</t>
  </si>
  <si>
    <t xml:space="preserve">Payments to Host Districts </t>
  </si>
  <si>
    <t>IDEA Grant</t>
  </si>
  <si>
    <t xml:space="preserve">Other </t>
  </si>
  <si>
    <t>Property taxes levied</t>
  </si>
  <si>
    <t>Money received from pupils, other individuals, private agencies or assoc. &amp; local governmental units for services provided by the CCDEB.</t>
  </si>
  <si>
    <t>Sale of non-capital objects such as sales from school bookstore or money-raising projects</t>
  </si>
  <si>
    <t>Revenue from holdings for investment purposes</t>
  </si>
  <si>
    <t>May include gifts, student fees, book rentals and student fines.</t>
  </si>
  <si>
    <t>Money received for services provided to Wisconsin school districts</t>
  </si>
  <si>
    <t>Revenue received from medical assistance program or other medical insurance reimbursement in payment for eligible medical expenses provided to CCDEB residents.</t>
  </si>
  <si>
    <t>Any other revenue received from a Wisconsin school district not required to be reported elsewhere</t>
  </si>
  <si>
    <t>Money received for services provided to other counties and CESAs</t>
  </si>
  <si>
    <t>State or Federal Aid received by the county in a multidistrict cooperative via a CESA serving as fiscal agent</t>
  </si>
  <si>
    <t>State or Federal Aid received by the county in a multidistrict cooperative via a School district serving as fiscal agent</t>
  </si>
  <si>
    <t>Revenues received from a CESA for reimbursement of eligible medical assistance expenses or other medical insurance reimbursements.</t>
  </si>
  <si>
    <t>Any other revenue received from a CESA not required to be reported elsewhere</t>
  </si>
  <si>
    <t>Only state categorical aids are to be recorded here</t>
  </si>
  <si>
    <t>State payments out of general revenues</t>
  </si>
  <si>
    <t>Revenue from state paid tuition received from DPI for pupils</t>
  </si>
  <si>
    <t>Revenue from agencies other than DPI</t>
  </si>
  <si>
    <t>Revenue for federal grant program received from the DPI</t>
  </si>
  <si>
    <t>Revenue for eligible medical services provided to CCDEB residents</t>
  </si>
  <si>
    <t>Any revenue not required to be reported elsewhere.</t>
  </si>
  <si>
    <t>Payments from CESAs or CCDEBs</t>
  </si>
  <si>
    <t>Payments to CESAs or CCDEBs</t>
  </si>
  <si>
    <t>Other Expenditures</t>
  </si>
  <si>
    <t>Social Work</t>
  </si>
  <si>
    <t>Psychological services</t>
  </si>
  <si>
    <t>Occupational therapy</t>
  </si>
  <si>
    <t>Physical therapy</t>
  </si>
  <si>
    <t>Pupil transportation</t>
  </si>
  <si>
    <t>Operation</t>
  </si>
  <si>
    <t>Maintenance</t>
  </si>
  <si>
    <t>Facilities Acquisition/Remodeling</t>
  </si>
  <si>
    <t>Total Other Expenditures</t>
  </si>
  <si>
    <t>Tie to Special Education Report</t>
  </si>
  <si>
    <t>Other (900)</t>
  </si>
  <si>
    <t>Directly State Special Education Aidable Costs</t>
  </si>
  <si>
    <t>Tie to Equalization costs</t>
  </si>
  <si>
    <t>Total costs</t>
  </si>
  <si>
    <t>Revenues:</t>
  </si>
  <si>
    <t>Total Revenues</t>
  </si>
  <si>
    <t>Property taxes (210)</t>
  </si>
  <si>
    <t>Net Cost</t>
  </si>
  <si>
    <t>Object 730</t>
  </si>
  <si>
    <t>Revenues</t>
  </si>
  <si>
    <t>Non-capital supplies (400)</t>
  </si>
  <si>
    <t>Capital supplies (500)</t>
  </si>
  <si>
    <t>IASA</t>
  </si>
  <si>
    <t>R750</t>
  </si>
  <si>
    <t>Refund of disbursement</t>
  </si>
  <si>
    <t>R970</t>
  </si>
  <si>
    <t>Food service sales</t>
  </si>
  <si>
    <t>R250</t>
  </si>
  <si>
    <t>R710</t>
  </si>
  <si>
    <t>Federal Aid - Categorical</t>
  </si>
  <si>
    <t>Purchased services (300)</t>
  </si>
  <si>
    <t>Revenue received for dispensing food to pupils and adults</t>
  </si>
  <si>
    <t>Funds received directly from federal government (i.e. food service)</t>
  </si>
  <si>
    <t>Revenues from Federal government received through DPI for IASA Title programs</t>
  </si>
  <si>
    <t>Refunds related to prior year expenditures</t>
  </si>
  <si>
    <t>Supervision and coordination</t>
  </si>
  <si>
    <t>Insurance &amp; Judgements (700)</t>
  </si>
  <si>
    <t>R971</t>
  </si>
  <si>
    <t>R972</t>
  </si>
  <si>
    <t>Refund Receipt</t>
  </si>
  <si>
    <t>Non-deductible Refund Receipt</t>
  </si>
  <si>
    <t>Refund of Disbursement</t>
  </si>
  <si>
    <t>Total Special Education expenditures</t>
  </si>
  <si>
    <t>Special Education Expenditures</t>
  </si>
  <si>
    <t>Total Special Education Expenditures</t>
  </si>
  <si>
    <t>Schedule of Payments for Special Education Purchase Programs</t>
  </si>
  <si>
    <t>Payments to Other States</t>
  </si>
  <si>
    <t>State</t>
  </si>
  <si>
    <t>Other Instruction</t>
  </si>
  <si>
    <t>Wisconsin Department of Public Instruction</t>
  </si>
  <si>
    <t>ANNUAL REPORT COVERPAGE</t>
  </si>
  <si>
    <t>Street Address</t>
  </si>
  <si>
    <t>City</t>
  </si>
  <si>
    <t>Zip</t>
  </si>
  <si>
    <t>Treasurer Bond Information</t>
  </si>
  <si>
    <t>Bond Amount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</si>
  <si>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</si>
  <si>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</si>
  <si>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</si>
  <si>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Signature of Administrator</t>
  </si>
  <si>
    <t>Signature of Treasurer</t>
  </si>
  <si>
    <t>Signature of Board of Control Chairperson</t>
  </si>
  <si>
    <t>1.</t>
  </si>
  <si>
    <t>2.</t>
  </si>
  <si>
    <t>Other Financing Sources</t>
  </si>
  <si>
    <t>Reorganization Settlement</t>
  </si>
  <si>
    <t>R850</t>
  </si>
  <si>
    <t>Total Financing Sources</t>
  </si>
  <si>
    <t>Revenue received as a result of a reorganization settlement.</t>
  </si>
  <si>
    <t>Complete the Excel executable file Annual Report and submit via email attachment to:</t>
  </si>
  <si>
    <t>Complete this cover page, print and keep on file with appropriate signatures.</t>
  </si>
  <si>
    <r>
      <t>INSTRUCTIONS:</t>
    </r>
    <r>
      <rPr>
        <sz val="8"/>
        <rFont val="Arial"/>
        <family val="2"/>
      </rPr>
      <t xml:space="preserve"> </t>
    </r>
  </si>
  <si>
    <t>Health</t>
  </si>
  <si>
    <t>Subtract:</t>
  </si>
  <si>
    <t>Salaries &amp; Benefits not eligible (019)</t>
  </si>
  <si>
    <t>Salaries &amp; Benefits reimbursed (317/517)</t>
  </si>
  <si>
    <t>Salaries &amp; Benefits reimbursed (340)</t>
  </si>
  <si>
    <t xml:space="preserve">   Package Program (091)</t>
  </si>
  <si>
    <t xml:space="preserve">   List any additions:</t>
  </si>
  <si>
    <t xml:space="preserve">   List any additional subtractions:</t>
  </si>
  <si>
    <t>(This should agree with the special education report)</t>
  </si>
  <si>
    <t>All 250000 functions including above</t>
  </si>
  <si>
    <t>(include 730)</t>
  </si>
  <si>
    <r>
      <t>Date Signed</t>
    </r>
    <r>
      <rPr>
        <i/>
        <sz val="8"/>
        <rFont val="Arial"/>
        <family val="2"/>
      </rPr>
      <t xml:space="preserve"> Mo./Day/Yr.</t>
    </r>
  </si>
  <si>
    <r>
      <t xml:space="preserve">Date Signed </t>
    </r>
    <r>
      <rPr>
        <i/>
        <sz val="8"/>
        <rFont val="Arial"/>
        <family val="2"/>
      </rPr>
      <t>Mo./Day/Yr.</t>
    </r>
  </si>
  <si>
    <t>Ø</t>
  </si>
  <si>
    <r>
      <t xml:space="preserve">Expiration Date </t>
    </r>
    <r>
      <rPr>
        <i/>
        <sz val="8"/>
        <rFont val="Arial"/>
        <family val="2"/>
      </rPr>
      <t>Mo./Day/Yr.</t>
    </r>
  </si>
  <si>
    <t xml:space="preserve">according to our best knowledge and belief; that the enclosed financial statements represent an accurate presentation of those expenses </t>
  </si>
  <si>
    <t>incurred in the "maintenance and operation of the office of the board of control and agency administrator" of financial position and operations</t>
  </si>
  <si>
    <t>Treasurer's Home Address Street, City, State, Zip</t>
  </si>
  <si>
    <t>SIGNATURES</t>
  </si>
  <si>
    <t>GENERAL INFORMATION</t>
  </si>
  <si>
    <t>TREASURER</t>
  </si>
  <si>
    <t>dpisfsreports@dpi.wi.gov</t>
  </si>
  <si>
    <t>ESEA</t>
  </si>
  <si>
    <t>Food Service</t>
  </si>
  <si>
    <t>R780</t>
  </si>
  <si>
    <t>Federal Aid - Medicaid/School Based Services</t>
  </si>
  <si>
    <t>(Unemployment
Compensation)</t>
  </si>
  <si>
    <t>State aid general (621)</t>
  </si>
  <si>
    <r>
      <t xml:space="preserve">With the subject line </t>
    </r>
    <r>
      <rPr>
        <b/>
        <sz val="8"/>
        <rFont val="Arial"/>
        <family val="2"/>
      </rPr>
      <t>CCDEB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(Name)</t>
    </r>
    <r>
      <rPr>
        <sz val="8"/>
        <rFont val="Arial"/>
        <family val="2"/>
      </rPr>
      <t xml:space="preserve"> 2019-2020 Annual Report</t>
    </r>
  </si>
  <si>
    <t>on and for the period ending June 30, 2020.</t>
  </si>
  <si>
    <t>PI-1511 (Rev. 02-20)</t>
  </si>
  <si>
    <t>2019-2020</t>
  </si>
  <si>
    <t>Treasurer for the year ending June 30,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</si>
</sst>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u val="double"/>
      <sz val="10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sz val="8"/>
      <name val="Tahoma"/>
      <family val="2"/>
    </font>
    <font>
      <b/>
      <sz val="10"/>
      <name val="Antique Olive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name val="Wingdings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8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left" indent="3"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left" indent="2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/>
    </xf>
    <xf numFmtId="2" fontId="0" fillId="34" borderId="11" xfId="0" applyNumberFormat="1" applyFill="1" applyBorder="1" applyAlignment="1" applyProtection="1">
      <alignment/>
      <protection/>
    </xf>
    <xf numFmtId="41" fontId="0" fillId="0" borderId="0" xfId="0" applyNumberFormat="1" applyAlignment="1" applyProtection="1">
      <alignment/>
      <protection locked="0"/>
    </xf>
    <xf numFmtId="41" fontId="0" fillId="0" borderId="10" xfId="0" applyNumberFormat="1" applyBorder="1" applyAlignment="1" applyProtection="1">
      <alignment/>
      <protection locked="0"/>
    </xf>
    <xf numFmtId="41" fontId="0" fillId="0" borderId="0" xfId="0" applyNumberFormat="1" applyBorder="1" applyAlignment="1" applyProtection="1">
      <alignment/>
      <protection locked="0"/>
    </xf>
    <xf numFmtId="41" fontId="0" fillId="34" borderId="0" xfId="0" applyNumberFormat="1" applyFill="1" applyAlignment="1">
      <alignment/>
    </xf>
    <xf numFmtId="41" fontId="10" fillId="34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 indent="1"/>
      <protection locked="0"/>
    </xf>
    <xf numFmtId="41" fontId="0" fillId="34" borderId="0" xfId="0" applyNumberFormat="1" applyFill="1" applyBorder="1" applyAlignment="1" applyProtection="1">
      <alignment/>
      <protection/>
    </xf>
    <xf numFmtId="41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left" indent="1"/>
    </xf>
    <xf numFmtId="0" fontId="7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41" fontId="0" fillId="0" borderId="0" xfId="0" applyNumberFormat="1" applyFill="1" applyAlignment="1">
      <alignment/>
    </xf>
    <xf numFmtId="41" fontId="0" fillId="34" borderId="0" xfId="0" applyNumberFormat="1" applyFill="1" applyAlignment="1" applyProtection="1">
      <alignment/>
      <protection locked="0"/>
    </xf>
    <xf numFmtId="41" fontId="0" fillId="0" borderId="0" xfId="0" applyNumberFormat="1" applyFill="1" applyAlignment="1" applyProtection="1">
      <alignment/>
      <protection locked="0"/>
    </xf>
    <xf numFmtId="41" fontId="0" fillId="0" borderId="10" xfId="0" applyNumberFormat="1" applyFill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4" borderId="0" xfId="0" applyFont="1" applyFill="1" applyAlignment="1">
      <alignment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left" indent="1"/>
      <protection/>
    </xf>
    <xf numFmtId="0" fontId="19" fillId="0" borderId="0" xfId="0" applyFont="1" applyAlignment="1" applyProtection="1">
      <alignment horizontal="left" indent="1"/>
      <protection/>
    </xf>
    <xf numFmtId="0" fontId="0" fillId="34" borderId="0" xfId="0" applyFont="1" applyFill="1" applyAlignment="1" applyProtection="1">
      <alignment/>
      <protection locked="0"/>
    </xf>
    <xf numFmtId="43" fontId="0" fillId="0" borderId="0" xfId="0" applyNumberFormat="1" applyAlignment="1" applyProtection="1">
      <alignment/>
      <protection/>
    </xf>
    <xf numFmtId="43" fontId="0" fillId="34" borderId="0" xfId="0" applyNumberForma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 locked="0"/>
    </xf>
    <xf numFmtId="0" fontId="58" fillId="0" borderId="0" xfId="0" applyFont="1" applyAlignment="1" applyProtection="1">
      <alignment horizontal="left" indent="1"/>
      <protection/>
    </xf>
    <xf numFmtId="43" fontId="0" fillId="35" borderId="0" xfId="0" applyNumberFormat="1" applyFill="1" applyAlignment="1" applyProtection="1">
      <alignment/>
      <protection/>
    </xf>
    <xf numFmtId="43" fontId="0" fillId="0" borderId="0" xfId="0" applyNumberFormat="1" applyAlignment="1">
      <alignment wrapText="1"/>
    </xf>
    <xf numFmtId="0" fontId="0" fillId="34" borderId="0" xfId="0" applyFont="1" applyFill="1" applyAlignment="1" applyProtection="1">
      <alignment horizontal="left" indent="1"/>
      <protection/>
    </xf>
    <xf numFmtId="0" fontId="0" fillId="34" borderId="0" xfId="0" applyFont="1" applyFill="1" applyAlignment="1" applyProtection="1">
      <alignment/>
      <protection/>
    </xf>
    <xf numFmtId="43" fontId="0" fillId="0" borderId="0" xfId="0" applyNumberFormat="1" applyFill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7" fillId="0" borderId="12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center"/>
      <protection/>
    </xf>
    <xf numFmtId="0" fontId="7" fillId="0" borderId="0" xfId="0" applyFont="1" applyAlignment="1" applyProtection="1">
      <alignment horizontal="centerContinuous"/>
      <protection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5" fillId="0" borderId="10" xfId="42" applyNumberFormat="1" applyFont="1" applyBorder="1" applyAlignment="1">
      <alignment horizontal="center"/>
    </xf>
    <xf numFmtId="0" fontId="7" fillId="0" borderId="19" xfId="0" applyFont="1" applyBorder="1" applyAlignment="1" applyProtection="1">
      <alignment/>
      <protection locked="0"/>
    </xf>
    <xf numFmtId="0" fontId="7" fillId="36" borderId="20" xfId="0" applyFont="1" applyFill="1" applyBorder="1" applyAlignment="1" applyProtection="1">
      <alignment/>
      <protection locked="0"/>
    </xf>
    <xf numFmtId="0" fontId="15" fillId="36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2" fillId="0" borderId="0" xfId="53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5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314325</xdr:colOff>
      <xdr:row>3</xdr:row>
      <xdr:rowOff>133350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9525" y="95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2"/>
  <sheetViews>
    <sheetView tabSelected="1" zoomScalePageLayoutView="0" workbookViewId="0" topLeftCell="A1">
      <selection activeCell="B11" sqref="B11"/>
    </sheetView>
  </sheetViews>
  <sheetFormatPr defaultColWidth="8.8515625" defaultRowHeight="12.75"/>
  <cols>
    <col min="1" max="1" width="5.421875" style="19" customWidth="1"/>
    <col min="2" max="2" width="7.57421875" style="19" customWidth="1"/>
    <col min="3" max="3" width="9.00390625" style="19" customWidth="1"/>
    <col min="4" max="4" width="8.8515625" style="19" customWidth="1"/>
    <col min="5" max="5" width="5.421875" style="19" customWidth="1"/>
    <col min="6" max="6" width="7.57421875" style="19" customWidth="1"/>
    <col min="7" max="7" width="2.421875" style="19" customWidth="1"/>
    <col min="8" max="8" width="3.00390625" style="19" customWidth="1"/>
    <col min="9" max="9" width="9.140625" style="19" customWidth="1"/>
    <col min="10" max="16384" width="8.8515625" style="19" customWidth="1"/>
  </cols>
  <sheetData>
    <row r="1" spans="1:13" ht="12.75">
      <c r="A1" s="23"/>
      <c r="B1" s="23"/>
      <c r="C1" s="110" t="s">
        <v>173</v>
      </c>
      <c r="D1" s="110"/>
      <c r="E1" s="23"/>
      <c r="F1" s="23"/>
      <c r="G1" s="23"/>
      <c r="H1" s="104" t="s">
        <v>195</v>
      </c>
      <c r="I1" s="71"/>
      <c r="J1" s="71"/>
      <c r="K1" s="71"/>
      <c r="L1" s="23"/>
      <c r="M1" s="23"/>
    </row>
    <row r="2" spans="1:17" ht="12.75">
      <c r="A2" s="23"/>
      <c r="B2" s="23"/>
      <c r="C2" s="111" t="s">
        <v>174</v>
      </c>
      <c r="D2" s="110"/>
      <c r="E2" s="23"/>
      <c r="F2" s="23"/>
      <c r="G2" s="23"/>
      <c r="H2" s="112" t="s">
        <v>186</v>
      </c>
      <c r="I2" s="133" t="s">
        <v>194</v>
      </c>
      <c r="J2" s="134"/>
      <c r="K2" s="134"/>
      <c r="L2" s="134"/>
      <c r="M2" s="134"/>
      <c r="N2" s="51"/>
      <c r="O2" s="51"/>
      <c r="P2" s="51"/>
      <c r="Q2" s="51"/>
    </row>
    <row r="3" spans="1:17" ht="12.75">
      <c r="A3" s="23"/>
      <c r="B3" s="23"/>
      <c r="C3" s="110" t="s">
        <v>226</v>
      </c>
      <c r="D3" s="110"/>
      <c r="E3" s="23"/>
      <c r="F3" s="23"/>
      <c r="G3" s="23"/>
      <c r="H3" s="23"/>
      <c r="I3" s="134"/>
      <c r="J3" s="134"/>
      <c r="K3" s="134"/>
      <c r="L3" s="134"/>
      <c r="M3" s="134"/>
      <c r="N3" s="51"/>
      <c r="O3" s="51"/>
      <c r="P3" s="51"/>
      <c r="Q3" s="51"/>
    </row>
    <row r="4" spans="1:17" ht="12.75">
      <c r="A4" s="23"/>
      <c r="B4" s="23"/>
      <c r="C4" s="23"/>
      <c r="D4" s="23"/>
      <c r="E4" s="23"/>
      <c r="F4" s="23"/>
      <c r="G4" s="23"/>
      <c r="H4" s="112" t="s">
        <v>187</v>
      </c>
      <c r="I4" s="133" t="s">
        <v>193</v>
      </c>
      <c r="J4" s="133"/>
      <c r="K4" s="133"/>
      <c r="L4" s="133"/>
      <c r="M4" s="133"/>
      <c r="N4" s="100"/>
      <c r="O4" s="100"/>
      <c r="P4" s="100"/>
      <c r="Q4" s="100"/>
    </row>
    <row r="5" spans="1:17" ht="12.75">
      <c r="A5" s="23"/>
      <c r="B5" s="23"/>
      <c r="C5" s="23"/>
      <c r="D5" s="23"/>
      <c r="E5" s="23"/>
      <c r="F5" s="23"/>
      <c r="G5" s="23"/>
      <c r="H5" s="112"/>
      <c r="I5" s="133"/>
      <c r="J5" s="133"/>
      <c r="K5" s="133"/>
      <c r="L5" s="133"/>
      <c r="M5" s="133"/>
      <c r="N5" s="100"/>
      <c r="O5" s="100"/>
      <c r="P5" s="100"/>
      <c r="Q5" s="100"/>
    </row>
    <row r="6" spans="1:17" ht="12.75">
      <c r="A6" s="23"/>
      <c r="B6" s="23"/>
      <c r="C6" s="23"/>
      <c r="D6" s="23"/>
      <c r="E6" s="23"/>
      <c r="F6" s="23"/>
      <c r="G6" s="23"/>
      <c r="H6" s="71"/>
      <c r="I6" s="129" t="s">
        <v>217</v>
      </c>
      <c r="J6" s="71"/>
      <c r="K6" s="23"/>
      <c r="L6" s="113"/>
      <c r="M6" s="23"/>
      <c r="N6" s="100"/>
      <c r="O6" s="100"/>
      <c r="P6" s="100"/>
      <c r="Q6" s="100"/>
    </row>
    <row r="7" spans="1:13" s="51" customFormat="1" ht="11.25">
      <c r="A7" s="114"/>
      <c r="B7" s="105"/>
      <c r="C7" s="105"/>
      <c r="D7" s="105"/>
      <c r="E7" s="105"/>
      <c r="F7" s="105"/>
      <c r="G7" s="105"/>
      <c r="H7" s="105"/>
      <c r="I7" s="126" t="s">
        <v>224</v>
      </c>
      <c r="J7" s="71"/>
      <c r="K7" s="71"/>
      <c r="L7" s="113"/>
      <c r="M7" s="113"/>
    </row>
    <row r="8" spans="1:13" s="51" customFormat="1" ht="6" customHeight="1" thickBot="1">
      <c r="A8" s="116"/>
      <c r="B8" s="72"/>
      <c r="C8" s="72"/>
      <c r="D8" s="72"/>
      <c r="E8" s="72"/>
      <c r="F8" s="72"/>
      <c r="G8" s="72"/>
      <c r="H8" s="72"/>
      <c r="I8" s="115"/>
      <c r="J8" s="71"/>
      <c r="K8" s="71"/>
      <c r="L8" s="113"/>
      <c r="M8" s="113"/>
    </row>
    <row r="9" spans="1:13" s="51" customFormat="1" ht="21" customHeight="1" thickTop="1">
      <c r="A9" s="119"/>
      <c r="B9" s="119"/>
      <c r="C9" s="119"/>
      <c r="D9" s="119"/>
      <c r="E9" s="120"/>
      <c r="F9" s="135" t="s">
        <v>215</v>
      </c>
      <c r="G9" s="136"/>
      <c r="H9" s="136"/>
      <c r="I9" s="136"/>
      <c r="J9" s="119"/>
      <c r="K9" s="119"/>
      <c r="L9" s="119"/>
      <c r="M9" s="119"/>
    </row>
    <row r="10" spans="1:13" s="51" customFormat="1" ht="13.5" customHeight="1">
      <c r="A10" s="109" t="s">
        <v>31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2:3" s="51" customFormat="1" ht="11.25">
      <c r="B11" s="55"/>
      <c r="C11" s="101"/>
    </row>
    <row r="12" spans="1:13" s="51" customFormat="1" ht="13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51" customFormat="1" ht="14.25" customHeight="1">
      <c r="A13" s="109" t="s">
        <v>175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="51" customFormat="1" ht="11.25"/>
    <row r="15" spans="1:13" s="51" customFormat="1" ht="13.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s="51" customFormat="1" ht="14.25" customHeight="1">
      <c r="A16" s="71" t="s">
        <v>176</v>
      </c>
      <c r="B16" s="71"/>
      <c r="C16" s="71"/>
      <c r="D16" s="71"/>
      <c r="E16" s="71"/>
      <c r="F16" s="71"/>
      <c r="G16" s="71"/>
      <c r="H16" s="71"/>
      <c r="I16" s="71"/>
      <c r="J16" s="107" t="s">
        <v>171</v>
      </c>
      <c r="K16" s="109"/>
      <c r="L16" s="107" t="s">
        <v>177</v>
      </c>
      <c r="M16" s="71"/>
    </row>
    <row r="17" spans="9:12" s="51" customFormat="1" ht="11.25">
      <c r="I17" s="118"/>
      <c r="K17" s="55"/>
      <c r="L17" s="54"/>
    </row>
    <row r="18" spans="1:13" s="51" customFormat="1" ht="13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6"/>
      <c r="K18" s="52"/>
      <c r="L18" s="56"/>
      <c r="M18" s="52"/>
    </row>
    <row r="19" spans="1:13" s="51" customFormat="1" ht="21" customHeight="1" thickTop="1">
      <c r="A19" s="119"/>
      <c r="B19" s="119"/>
      <c r="C19" s="119"/>
      <c r="D19" s="119"/>
      <c r="E19" s="120"/>
      <c r="F19" s="135" t="s">
        <v>216</v>
      </c>
      <c r="G19" s="136"/>
      <c r="H19" s="136"/>
      <c r="I19" s="136"/>
      <c r="J19" s="119"/>
      <c r="K19" s="119"/>
      <c r="L19" s="119"/>
      <c r="M19" s="119"/>
    </row>
    <row r="20" spans="1:13" s="51" customFormat="1" ht="14.25" customHeight="1">
      <c r="A20" s="127" t="s">
        <v>228</v>
      </c>
      <c r="B20" s="109"/>
      <c r="C20" s="109"/>
      <c r="D20" s="109"/>
      <c r="E20" s="109"/>
      <c r="F20" s="107" t="s">
        <v>213</v>
      </c>
      <c r="G20" s="109"/>
      <c r="H20" s="109"/>
      <c r="I20" s="109"/>
      <c r="J20" s="109"/>
      <c r="K20" s="109"/>
      <c r="L20" s="109"/>
      <c r="M20" s="109"/>
    </row>
    <row r="21" spans="6:8" s="51" customFormat="1" ht="11.25">
      <c r="F21" s="54"/>
      <c r="G21" s="55"/>
      <c r="H21" s="55"/>
    </row>
    <row r="22" spans="1:13" s="51" customFormat="1" ht="13.5" customHeight="1">
      <c r="A22" s="53"/>
      <c r="B22" s="53"/>
      <c r="C22" s="53"/>
      <c r="D22" s="53"/>
      <c r="E22" s="53"/>
      <c r="F22" s="57"/>
      <c r="G22" s="53"/>
      <c r="H22" s="53"/>
      <c r="I22" s="53"/>
      <c r="J22" s="53"/>
      <c r="K22" s="53"/>
      <c r="L22" s="53"/>
      <c r="M22" s="53"/>
    </row>
    <row r="23" spans="1:13" s="51" customFormat="1" ht="14.25" customHeight="1">
      <c r="A23" s="71"/>
      <c r="B23" s="71"/>
      <c r="C23" s="71"/>
      <c r="D23" s="71"/>
      <c r="E23" s="71"/>
      <c r="F23" s="104" t="s">
        <v>178</v>
      </c>
      <c r="G23" s="71"/>
      <c r="H23" s="71"/>
      <c r="I23" s="71"/>
      <c r="J23" s="71"/>
      <c r="K23" s="71"/>
      <c r="L23" s="71"/>
      <c r="M23" s="71"/>
    </row>
    <row r="24" spans="1:13" s="51" customFormat="1" ht="11.25">
      <c r="A24" s="71" t="s">
        <v>179</v>
      </c>
      <c r="B24" s="108"/>
      <c r="C24" s="71" t="s">
        <v>210</v>
      </c>
      <c r="D24" s="71"/>
      <c r="E24" s="108"/>
      <c r="F24" s="71" t="s">
        <v>180</v>
      </c>
      <c r="G24" s="71"/>
      <c r="H24" s="71"/>
      <c r="I24" s="71"/>
      <c r="J24" s="71"/>
      <c r="K24" s="71"/>
      <c r="L24" s="71"/>
      <c r="M24" s="71"/>
    </row>
    <row r="25" spans="2:5" s="51" customFormat="1" ht="11.25">
      <c r="B25" s="58"/>
      <c r="E25" s="58"/>
    </row>
    <row r="26" spans="1:13" s="51" customFormat="1" ht="12" customHeight="1">
      <c r="A26" s="53"/>
      <c r="B26" s="121"/>
      <c r="C26" s="53"/>
      <c r="D26" s="53"/>
      <c r="E26" s="121"/>
      <c r="F26" s="53"/>
      <c r="G26" s="53"/>
      <c r="H26" s="53"/>
      <c r="I26" s="53"/>
      <c r="J26" s="53"/>
      <c r="K26" s="53"/>
      <c r="L26" s="53"/>
      <c r="M26" s="53"/>
    </row>
    <row r="27" spans="1:13" s="51" customFormat="1" ht="13.5" customHeight="1">
      <c r="A27" s="109"/>
      <c r="B27" s="109"/>
      <c r="C27" s="109"/>
      <c r="D27" s="109"/>
      <c r="E27" s="109"/>
      <c r="F27" s="122" t="s">
        <v>181</v>
      </c>
      <c r="G27" s="109"/>
      <c r="H27" s="109"/>
      <c r="I27" s="109"/>
      <c r="J27" s="109"/>
      <c r="K27" s="109"/>
      <c r="L27" s="109"/>
      <c r="M27" s="109"/>
    </row>
    <row r="28" spans="1:13" s="51" customFormat="1" ht="11.25">
      <c r="A28" s="71" t="s">
        <v>179</v>
      </c>
      <c r="B28" s="108"/>
      <c r="C28" s="71" t="s">
        <v>210</v>
      </c>
      <c r="D28" s="71"/>
      <c r="E28" s="108"/>
      <c r="F28" s="71" t="s">
        <v>180</v>
      </c>
      <c r="G28" s="71"/>
      <c r="H28" s="71"/>
      <c r="I28" s="71"/>
      <c r="J28" s="71"/>
      <c r="K28" s="71"/>
      <c r="L28" s="71"/>
      <c r="M28" s="71"/>
    </row>
    <row r="29" spans="2:5" s="51" customFormat="1" ht="11.25">
      <c r="B29" s="58"/>
      <c r="E29" s="58"/>
    </row>
    <row r="30" spans="1:13" s="51" customFormat="1" ht="12" customHeight="1" thickBot="1">
      <c r="A30" s="52"/>
      <c r="B30" s="59"/>
      <c r="C30" s="52"/>
      <c r="D30" s="52"/>
      <c r="E30" s="59"/>
      <c r="F30" s="52"/>
      <c r="G30" s="52"/>
      <c r="H30" s="52"/>
      <c r="I30" s="52"/>
      <c r="J30" s="52"/>
      <c r="K30" s="52"/>
      <c r="L30" s="52"/>
      <c r="M30" s="52"/>
    </row>
    <row r="31" spans="1:13" s="51" customFormat="1" ht="21" customHeight="1" thickTop="1">
      <c r="A31" s="119"/>
      <c r="B31" s="119"/>
      <c r="C31" s="119"/>
      <c r="D31" s="119"/>
      <c r="E31" s="120"/>
      <c r="F31" s="135" t="s">
        <v>214</v>
      </c>
      <c r="G31" s="136"/>
      <c r="H31" s="136"/>
      <c r="I31" s="136"/>
      <c r="J31" s="119"/>
      <c r="K31" s="119"/>
      <c r="L31" s="119"/>
      <c r="M31" s="119"/>
    </row>
    <row r="32" spans="1:13" s="51" customFormat="1" ht="14.25" customHeight="1">
      <c r="A32" s="104" t="s">
        <v>182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s="51" customFormat="1" ht="11.25">
      <c r="A33" s="71" t="s">
        <v>211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s="51" customFormat="1" ht="11.25">
      <c r="A34" s="105" t="s">
        <v>212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3" s="51" customFormat="1" ht="11.25">
      <c r="A35" s="128" t="s">
        <v>225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3" s="51" customFormat="1" ht="14.25" customHeight="1">
      <c r="A36" s="71" t="s">
        <v>183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107" t="s">
        <v>207</v>
      </c>
      <c r="M36" s="71"/>
    </row>
    <row r="37" spans="1:13" s="51" customFormat="1" ht="24" customHeight="1">
      <c r="A37" s="123" t="s">
        <v>209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7"/>
      <c r="M37" s="53"/>
    </row>
    <row r="38" spans="1:13" s="51" customFormat="1" ht="13.5" customHeight="1">
      <c r="A38" s="71" t="s">
        <v>184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103" t="s">
        <v>208</v>
      </c>
      <c r="M38" s="71"/>
    </row>
    <row r="39" spans="1:13" s="51" customFormat="1" ht="24" customHeight="1">
      <c r="A39" s="124" t="s">
        <v>209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7"/>
      <c r="M39" s="53"/>
    </row>
    <row r="40" spans="1:13" s="51" customFormat="1" ht="14.25" customHeight="1">
      <c r="A40" s="71" t="s">
        <v>185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103" t="s">
        <v>208</v>
      </c>
      <c r="M40" s="71"/>
    </row>
    <row r="41" spans="1:13" s="51" customFormat="1" ht="24" customHeight="1" thickBot="1">
      <c r="A41" s="125" t="s">
        <v>209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6"/>
      <c r="M41" s="52"/>
    </row>
    <row r="42" spans="4:10" s="51" customFormat="1" ht="12" thickTop="1">
      <c r="D42" s="102"/>
      <c r="E42" s="100"/>
      <c r="F42" s="100"/>
      <c r="G42" s="100"/>
      <c r="H42" s="100"/>
      <c r="I42" s="100"/>
      <c r="J42" s="100"/>
    </row>
    <row r="43" s="51" customFormat="1" ht="11.25"/>
    <row r="44" s="51" customFormat="1" ht="11.25"/>
    <row r="45" s="51" customFormat="1" ht="11.25"/>
    <row r="46" s="51" customFormat="1" ht="11.25"/>
    <row r="47" s="51" customFormat="1" ht="11.25"/>
    <row r="48" s="51" customFormat="1" ht="11.25"/>
    <row r="49" s="51" customFormat="1" ht="11.25"/>
    <row r="50" s="51" customFormat="1" ht="11.25"/>
    <row r="51" s="51" customFormat="1" ht="11.25"/>
    <row r="52" s="51" customFormat="1" ht="11.25"/>
    <row r="53" s="51" customFormat="1" ht="11.25"/>
    <row r="54" s="51" customFormat="1" ht="11.25"/>
    <row r="55" s="51" customFormat="1" ht="11.25"/>
    <row r="56" s="51" customFormat="1" ht="11.25"/>
    <row r="57" s="51" customFormat="1" ht="11.25"/>
    <row r="58" s="51" customFormat="1" ht="11.25"/>
    <row r="59" s="51" customFormat="1" ht="11.25"/>
    <row r="60" s="51" customFormat="1" ht="11.25"/>
    <row r="61" s="51" customFormat="1" ht="11.25"/>
    <row r="62" s="51" customFormat="1" ht="11.25"/>
  </sheetData>
  <sheetProtection selectLockedCells="1"/>
  <mergeCells count="5">
    <mergeCell ref="I2:M3"/>
    <mergeCell ref="I4:M5"/>
    <mergeCell ref="F31:I31"/>
    <mergeCell ref="F19:I19"/>
    <mergeCell ref="F9:I9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9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6.57421875" style="0" bestFit="1" customWidth="1"/>
    <col min="2" max="2" width="11.421875" style="0" bestFit="1" customWidth="1"/>
    <col min="3" max="4" width="11.57421875" style="0" customWidth="1"/>
  </cols>
  <sheetData>
    <row r="1" spans="1:2" ht="18">
      <c r="A1" s="79" t="s">
        <v>31</v>
      </c>
      <c r="B1" s="73">
        <f>'Signature Page'!B11</f>
        <v>0</v>
      </c>
    </row>
    <row r="2" spans="1:2" ht="18">
      <c r="A2" s="79" t="s">
        <v>20</v>
      </c>
      <c r="B2" s="74" t="s">
        <v>227</v>
      </c>
    </row>
    <row r="3" ht="18">
      <c r="C3" s="77" t="s">
        <v>32</v>
      </c>
    </row>
    <row r="4" ht="15.75">
      <c r="C4" s="64" t="s">
        <v>18</v>
      </c>
    </row>
    <row r="5" ht="15.75">
      <c r="C5" s="1"/>
    </row>
    <row r="6" ht="15.75">
      <c r="C6" s="1"/>
    </row>
    <row r="7" ht="15.75">
      <c r="C7" s="1"/>
    </row>
    <row r="8" spans="3:4" ht="12.75">
      <c r="C8" s="65" t="s">
        <v>33</v>
      </c>
      <c r="D8" s="65" t="s">
        <v>18</v>
      </c>
    </row>
    <row r="9" spans="3:4" ht="12.75">
      <c r="C9" s="7"/>
      <c r="D9" s="7"/>
    </row>
    <row r="10" spans="1:4" ht="12.75">
      <c r="A10" s="66" t="s">
        <v>0</v>
      </c>
      <c r="C10" s="4"/>
      <c r="D10" s="18"/>
    </row>
    <row r="11" spans="1:4" ht="12.75">
      <c r="A11" s="2" t="s">
        <v>69</v>
      </c>
      <c r="C11" s="2" t="s">
        <v>70</v>
      </c>
      <c r="D11" s="41"/>
    </row>
    <row r="12" spans="1:4" ht="12.75">
      <c r="A12" s="2" t="s">
        <v>71</v>
      </c>
      <c r="C12" s="2" t="s">
        <v>72</v>
      </c>
      <c r="D12" s="41"/>
    </row>
    <row r="13" spans="1:4" ht="12.75">
      <c r="A13" s="2" t="s">
        <v>150</v>
      </c>
      <c r="C13" s="2" t="s">
        <v>151</v>
      </c>
      <c r="D13" s="41"/>
    </row>
    <row r="14" spans="1:4" ht="12.75">
      <c r="A14" s="2" t="s">
        <v>34</v>
      </c>
      <c r="C14" s="2" t="s">
        <v>37</v>
      </c>
      <c r="D14" s="41"/>
    </row>
    <row r="15" spans="1:4" ht="12.75">
      <c r="A15" s="2" t="s">
        <v>35</v>
      </c>
      <c r="C15" s="2" t="s">
        <v>38</v>
      </c>
      <c r="D15" s="41"/>
    </row>
    <row r="16" spans="1:4" ht="12.75">
      <c r="A16" s="2" t="s">
        <v>36</v>
      </c>
      <c r="C16" s="2" t="s">
        <v>39</v>
      </c>
      <c r="D16" s="43"/>
    </row>
    <row r="17" spans="1:4" ht="12.75">
      <c r="A17" s="47"/>
      <c r="B17" s="19"/>
      <c r="C17" s="47"/>
      <c r="D17" s="42"/>
    </row>
    <row r="18" spans="1:6" ht="12.75">
      <c r="A18" s="3" t="s">
        <v>11</v>
      </c>
      <c r="C18" s="3"/>
      <c r="D18" s="44">
        <f>SUM(D11:D16)</f>
        <v>0</v>
      </c>
      <c r="F18" s="46"/>
    </row>
    <row r="19" spans="4:6" ht="12.75">
      <c r="D19" s="18"/>
      <c r="F19" s="46"/>
    </row>
    <row r="20" spans="1:4" ht="12.75">
      <c r="A20" s="66" t="s">
        <v>40</v>
      </c>
      <c r="C20" s="4"/>
      <c r="D20" s="18"/>
    </row>
    <row r="21" spans="1:4" ht="12.75">
      <c r="A21" s="2" t="s">
        <v>73</v>
      </c>
      <c r="C21" s="2" t="s">
        <v>74</v>
      </c>
      <c r="D21" s="41"/>
    </row>
    <row r="22" spans="1:4" ht="12.75">
      <c r="A22" s="2" t="s">
        <v>71</v>
      </c>
      <c r="C22" s="2" t="s">
        <v>75</v>
      </c>
      <c r="D22" s="41"/>
    </row>
    <row r="23" spans="1:4" ht="12.75">
      <c r="A23" s="2" t="s">
        <v>76</v>
      </c>
      <c r="C23" s="2" t="s">
        <v>77</v>
      </c>
      <c r="D23" s="41"/>
    </row>
    <row r="24" spans="1:4" ht="12.75">
      <c r="A24" s="2" t="s">
        <v>78</v>
      </c>
      <c r="C24" s="2" t="s">
        <v>79</v>
      </c>
      <c r="D24" s="43"/>
    </row>
    <row r="25" spans="1:4" ht="12.75">
      <c r="A25" s="47"/>
      <c r="B25" s="19"/>
      <c r="C25" s="47"/>
      <c r="D25" s="42"/>
    </row>
    <row r="26" spans="1:4" ht="12.75">
      <c r="A26" s="3" t="s">
        <v>41</v>
      </c>
      <c r="C26" s="3"/>
      <c r="D26" s="44">
        <f>SUM(D21:D24)</f>
        <v>0</v>
      </c>
    </row>
    <row r="27" spans="1:4" ht="12.75">
      <c r="A27" s="3"/>
      <c r="C27" s="3"/>
      <c r="D27" s="18"/>
    </row>
    <row r="28" spans="1:4" ht="12.75">
      <c r="A28" s="66" t="s">
        <v>1</v>
      </c>
      <c r="C28" s="4"/>
      <c r="D28" s="18"/>
    </row>
    <row r="29" spans="1:4" ht="12.75">
      <c r="A29" s="2" t="s">
        <v>73</v>
      </c>
      <c r="C29" s="2" t="s">
        <v>80</v>
      </c>
      <c r="D29" s="41"/>
    </row>
    <row r="30" spans="1:4" ht="12.75">
      <c r="A30" s="2" t="s">
        <v>71</v>
      </c>
      <c r="C30" s="2" t="s">
        <v>81</v>
      </c>
      <c r="D30" s="41"/>
    </row>
    <row r="31" spans="1:4" ht="12.75">
      <c r="A31" s="2" t="s">
        <v>76</v>
      </c>
      <c r="C31" s="2" t="s">
        <v>82</v>
      </c>
      <c r="D31" s="41"/>
    </row>
    <row r="32" spans="1:4" ht="12.75">
      <c r="A32" s="2" t="s">
        <v>47</v>
      </c>
      <c r="C32" s="2" t="s">
        <v>48</v>
      </c>
      <c r="D32" s="43"/>
    </row>
    <row r="33" spans="1:4" ht="12.75">
      <c r="A33" s="47"/>
      <c r="B33" s="19"/>
      <c r="C33" s="47"/>
      <c r="D33" s="42"/>
    </row>
    <row r="34" spans="1:4" ht="12.75">
      <c r="A34" s="3" t="s">
        <v>12</v>
      </c>
      <c r="C34" s="3"/>
      <c r="D34" s="44">
        <f>SUM(D29:D32)</f>
        <v>0</v>
      </c>
    </row>
    <row r="35" ht="12.75">
      <c r="D35" s="18"/>
    </row>
    <row r="36" spans="1:4" ht="12.75">
      <c r="A36" s="66" t="s">
        <v>2</v>
      </c>
      <c r="C36" s="4"/>
      <c r="D36" s="18"/>
    </row>
    <row r="37" spans="1:4" ht="12.75">
      <c r="A37" s="2" t="s">
        <v>83</v>
      </c>
      <c r="C37" s="2" t="s">
        <v>84</v>
      </c>
      <c r="D37" s="41"/>
    </row>
    <row r="38" spans="1:4" ht="12.75">
      <c r="A38" s="2" t="s">
        <v>85</v>
      </c>
      <c r="C38" s="2" t="s">
        <v>86</v>
      </c>
      <c r="D38" s="41"/>
    </row>
    <row r="39" spans="1:4" ht="12.75">
      <c r="A39" s="2" t="s">
        <v>87</v>
      </c>
      <c r="C39" s="2" t="s">
        <v>49</v>
      </c>
      <c r="D39" s="41"/>
    </row>
    <row r="40" spans="1:4" ht="12.75">
      <c r="A40" s="2" t="s">
        <v>88</v>
      </c>
      <c r="C40" s="2" t="s">
        <v>89</v>
      </c>
      <c r="D40" s="43"/>
    </row>
    <row r="41" spans="1:4" ht="12.75">
      <c r="A41" s="47"/>
      <c r="B41" s="19"/>
      <c r="C41" s="47"/>
      <c r="D41" s="42"/>
    </row>
    <row r="42" spans="1:4" ht="12.75">
      <c r="A42" s="3" t="s">
        <v>13</v>
      </c>
      <c r="C42" s="3"/>
      <c r="D42" s="44">
        <f>SUM(D37:D40)</f>
        <v>0</v>
      </c>
    </row>
    <row r="43" ht="12.75">
      <c r="D43" s="18"/>
    </row>
    <row r="44" spans="1:4" ht="12.75">
      <c r="A44" s="66" t="s">
        <v>3</v>
      </c>
      <c r="C44" s="4"/>
      <c r="D44" s="18"/>
    </row>
    <row r="45" spans="1:4" ht="12.75">
      <c r="A45" s="2" t="s">
        <v>153</v>
      </c>
      <c r="C45" s="2" t="s">
        <v>152</v>
      </c>
      <c r="D45" s="41"/>
    </row>
    <row r="46" spans="1:4" ht="12.75">
      <c r="A46" s="2" t="s">
        <v>50</v>
      </c>
      <c r="C46" s="2" t="s">
        <v>42</v>
      </c>
      <c r="D46" s="48"/>
    </row>
    <row r="47" spans="1:4" ht="12.75">
      <c r="A47" s="11" t="s">
        <v>99</v>
      </c>
      <c r="C47" s="2"/>
      <c r="D47" s="49"/>
    </row>
    <row r="48" spans="1:4" ht="12.75">
      <c r="A48" s="11" t="s">
        <v>100</v>
      </c>
      <c r="C48" s="2"/>
      <c r="D48" s="43"/>
    </row>
    <row r="49" spans="1:4" ht="12.75">
      <c r="A49" s="13" t="s">
        <v>218</v>
      </c>
      <c r="C49" s="2" t="s">
        <v>147</v>
      </c>
      <c r="D49" s="43"/>
    </row>
    <row r="50" spans="1:4" ht="12.75">
      <c r="A50" s="2" t="s">
        <v>221</v>
      </c>
      <c r="B50" s="19"/>
      <c r="C50" s="2" t="s">
        <v>220</v>
      </c>
      <c r="D50" s="42"/>
    </row>
    <row r="51" spans="1:4" ht="12.75">
      <c r="A51" s="3" t="s">
        <v>14</v>
      </c>
      <c r="C51" s="3"/>
      <c r="D51" s="44">
        <f>SUM(D45:D50)</f>
        <v>0</v>
      </c>
    </row>
    <row r="52" spans="1:4" ht="12.75">
      <c r="A52" s="3"/>
      <c r="C52" s="3"/>
      <c r="D52" s="60"/>
    </row>
    <row r="53" spans="1:4" ht="12.75">
      <c r="A53" s="66" t="s">
        <v>188</v>
      </c>
      <c r="C53" s="3"/>
      <c r="D53" s="60"/>
    </row>
    <row r="54" spans="1:4" ht="12.75">
      <c r="A54" s="50" t="s">
        <v>189</v>
      </c>
      <c r="C54" s="2" t="s">
        <v>190</v>
      </c>
      <c r="D54" s="62"/>
    </row>
    <row r="55" spans="1:4" ht="12.75">
      <c r="A55" s="50"/>
      <c r="C55" s="2"/>
      <c r="D55" s="63"/>
    </row>
    <row r="56" spans="1:4" ht="12.75">
      <c r="A56" s="3" t="s">
        <v>191</v>
      </c>
      <c r="C56" s="2"/>
      <c r="D56" s="61">
        <f>+D54</f>
        <v>0</v>
      </c>
    </row>
    <row r="57" ht="12.75">
      <c r="D57" s="18"/>
    </row>
    <row r="58" spans="1:4" ht="12.75">
      <c r="A58" s="66" t="s">
        <v>43</v>
      </c>
      <c r="C58" s="4"/>
      <c r="D58" s="18"/>
    </row>
    <row r="59" spans="1:4" ht="12.75">
      <c r="A59" s="50" t="s">
        <v>165</v>
      </c>
      <c r="C59" s="4"/>
      <c r="D59" s="18"/>
    </row>
    <row r="60" spans="1:4" ht="12.75">
      <c r="A60" s="13" t="s">
        <v>163</v>
      </c>
      <c r="C60" s="2" t="s">
        <v>161</v>
      </c>
      <c r="D60" s="41"/>
    </row>
    <row r="61" spans="1:4" ht="12.75">
      <c r="A61" s="13" t="s">
        <v>164</v>
      </c>
      <c r="C61" s="2" t="s">
        <v>162</v>
      </c>
      <c r="D61" s="41"/>
    </row>
    <row r="62" spans="1:4" ht="12.75">
      <c r="A62" s="2" t="s">
        <v>76</v>
      </c>
      <c r="C62" s="2" t="s">
        <v>90</v>
      </c>
      <c r="D62" s="41"/>
    </row>
    <row r="63" spans="1:4" ht="12.75">
      <c r="A63" s="2" t="s">
        <v>45</v>
      </c>
      <c r="C63" s="2" t="s">
        <v>46</v>
      </c>
      <c r="D63" s="43"/>
    </row>
    <row r="64" spans="1:4" ht="12.75">
      <c r="A64" s="47"/>
      <c r="B64" s="19"/>
      <c r="C64" s="47"/>
      <c r="D64" s="42"/>
    </row>
    <row r="65" spans="1:4" ht="12.75">
      <c r="A65" s="3" t="s">
        <v>44</v>
      </c>
      <c r="B65" s="3"/>
      <c r="C65" s="2"/>
      <c r="D65" s="44">
        <f>SUM(D60:D63)</f>
        <v>0</v>
      </c>
    </row>
    <row r="66" spans="3:4" ht="12.75">
      <c r="C66" s="3"/>
      <c r="D66" s="18"/>
    </row>
    <row r="67" spans="1:4" ht="12.75">
      <c r="A67" s="5" t="s">
        <v>10</v>
      </c>
      <c r="C67" s="5"/>
      <c r="D67" s="45">
        <f>+D18+D34+D42+D51+D65+D26+D56</f>
        <v>0</v>
      </c>
    </row>
    <row r="68" spans="1:4" ht="12.75">
      <c r="A68" s="19"/>
      <c r="B68" s="19"/>
      <c r="C68" s="19"/>
      <c r="D68" s="41"/>
    </row>
    <row r="69" spans="1:4" ht="12.75">
      <c r="A69" s="19"/>
      <c r="B69" s="19"/>
      <c r="C69" s="19"/>
      <c r="D69" s="41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  <row r="74" spans="1:4" ht="12.75">
      <c r="A74" s="19"/>
      <c r="B74" s="19"/>
      <c r="C74" s="19"/>
      <c r="D74" s="19"/>
    </row>
    <row r="75" spans="1:4" ht="12.75">
      <c r="A75" s="19"/>
      <c r="B75" s="19"/>
      <c r="C75" s="19"/>
      <c r="D75" s="19"/>
    </row>
    <row r="76" spans="1:4" ht="12.75">
      <c r="A76" s="19"/>
      <c r="B76" s="19"/>
      <c r="C76" s="19"/>
      <c r="D76" s="19"/>
    </row>
    <row r="77" spans="1:4" ht="12.75">
      <c r="A77" s="19"/>
      <c r="B77" s="19"/>
      <c r="C77" s="19"/>
      <c r="D77" s="19"/>
    </row>
    <row r="78" spans="1:4" ht="12.75">
      <c r="A78" s="19"/>
      <c r="B78" s="19"/>
      <c r="C78" s="19"/>
      <c r="D78" s="19"/>
    </row>
    <row r="79" spans="1:4" ht="12.75">
      <c r="A79" s="19"/>
      <c r="B79" s="19"/>
      <c r="C79" s="19"/>
      <c r="D79" s="19"/>
    </row>
    <row r="80" spans="1:4" ht="12.75">
      <c r="A80" s="19"/>
      <c r="B80" s="19"/>
      <c r="C80" s="19"/>
      <c r="D80" s="19"/>
    </row>
    <row r="81" spans="1:4" ht="12.75">
      <c r="A81" s="19"/>
      <c r="B81" s="19"/>
      <c r="C81" s="19"/>
      <c r="D81" s="19"/>
    </row>
    <row r="82" spans="1:4" ht="12.75">
      <c r="A82" s="19"/>
      <c r="B82" s="19"/>
      <c r="C82" s="19"/>
      <c r="D82" s="19"/>
    </row>
    <row r="83" spans="1:4" ht="12.75">
      <c r="A83" s="19"/>
      <c r="B83" s="19"/>
      <c r="C83" s="19"/>
      <c r="D83" s="19"/>
    </row>
    <row r="84" spans="1:4" ht="12.75">
      <c r="A84" s="19"/>
      <c r="B84" s="19"/>
      <c r="C84" s="19"/>
      <c r="D84" s="19"/>
    </row>
    <row r="85" spans="1:4" ht="12.75">
      <c r="A85" s="19"/>
      <c r="B85" s="19"/>
      <c r="C85" s="19"/>
      <c r="D85" s="19"/>
    </row>
    <row r="86" spans="1:4" ht="12.75">
      <c r="A86" s="19"/>
      <c r="B86" s="19"/>
      <c r="C86" s="19"/>
      <c r="D86" s="19"/>
    </row>
    <row r="87" spans="1:4" ht="12.75">
      <c r="A87" s="19"/>
      <c r="B87" s="19"/>
      <c r="C87" s="19"/>
      <c r="D87" s="19"/>
    </row>
    <row r="88" spans="1:4" ht="12.75">
      <c r="A88" s="19"/>
      <c r="B88" s="19"/>
      <c r="C88" s="19"/>
      <c r="D88" s="19"/>
    </row>
    <row r="89" spans="1:4" ht="12.75">
      <c r="A89" s="19"/>
      <c r="B89" s="19"/>
      <c r="C89" s="19"/>
      <c r="D89" s="19"/>
    </row>
    <row r="90" spans="1:4" ht="12.75">
      <c r="A90" s="19"/>
      <c r="B90" s="19"/>
      <c r="C90" s="19"/>
      <c r="D90" s="19"/>
    </row>
    <row r="91" spans="1:4" ht="12.75">
      <c r="A91" s="19"/>
      <c r="B91" s="19"/>
      <c r="C91" s="19"/>
      <c r="D91" s="19"/>
    </row>
  </sheetData>
  <sheetProtection selectLockedCells="1"/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0.8515625" style="0" bestFit="1" customWidth="1"/>
    <col min="2" max="2" width="20.140625" style="0" customWidth="1"/>
    <col min="3" max="3" width="67.140625" style="0" customWidth="1"/>
  </cols>
  <sheetData>
    <row r="1" spans="1:2" ht="18">
      <c r="A1" s="6" t="s">
        <v>31</v>
      </c>
      <c r="B1" s="73">
        <f>'Signature Page'!C11</f>
        <v>0</v>
      </c>
    </row>
    <row r="2" spans="1:2" ht="18">
      <c r="A2" s="6" t="s">
        <v>20</v>
      </c>
      <c r="B2" s="74" t="str">
        <f>'Revenues-2'!B2</f>
        <v>2019-2020</v>
      </c>
    </row>
    <row r="3" ht="18">
      <c r="C3" s="77" t="s">
        <v>32</v>
      </c>
    </row>
    <row r="4" ht="15.75">
      <c r="C4" s="64" t="s">
        <v>18</v>
      </c>
    </row>
    <row r="5" ht="15.75">
      <c r="C5" s="1"/>
    </row>
    <row r="6" spans="2:3" ht="15.75">
      <c r="B6" s="65" t="s">
        <v>33</v>
      </c>
      <c r="C6" s="1"/>
    </row>
    <row r="7" spans="1:2" ht="12.75">
      <c r="A7" s="4" t="s">
        <v>0</v>
      </c>
      <c r="B7" s="4"/>
    </row>
    <row r="8" spans="1:3" ht="12.75">
      <c r="A8" s="2" t="s">
        <v>69</v>
      </c>
      <c r="B8" s="2" t="s">
        <v>70</v>
      </c>
      <c r="C8" t="s">
        <v>101</v>
      </c>
    </row>
    <row r="9" spans="1:3" ht="25.5">
      <c r="A9" s="2" t="s">
        <v>71</v>
      </c>
      <c r="B9" s="2" t="s">
        <v>72</v>
      </c>
      <c r="C9" s="12" t="s">
        <v>102</v>
      </c>
    </row>
    <row r="10" spans="1:3" ht="12.75">
      <c r="A10" s="2" t="s">
        <v>150</v>
      </c>
      <c r="B10" s="2" t="s">
        <v>151</v>
      </c>
      <c r="C10" s="12" t="s">
        <v>155</v>
      </c>
    </row>
    <row r="11" spans="1:3" ht="25.5">
      <c r="A11" s="2" t="s">
        <v>34</v>
      </c>
      <c r="B11" s="2" t="s">
        <v>37</v>
      </c>
      <c r="C11" s="12" t="s">
        <v>103</v>
      </c>
    </row>
    <row r="12" spans="1:3" ht="12.75">
      <c r="A12" s="2" t="s">
        <v>35</v>
      </c>
      <c r="B12" s="2" t="s">
        <v>38</v>
      </c>
      <c r="C12" t="s">
        <v>104</v>
      </c>
    </row>
    <row r="13" spans="1:3" ht="12.75">
      <c r="A13" s="2" t="s">
        <v>36</v>
      </c>
      <c r="B13" s="2" t="s">
        <v>39</v>
      </c>
      <c r="C13" t="s">
        <v>105</v>
      </c>
    </row>
    <row r="15" spans="1:2" ht="12.75">
      <c r="A15" s="4" t="s">
        <v>40</v>
      </c>
      <c r="B15" s="4"/>
    </row>
    <row r="16" spans="1:3" ht="25.5">
      <c r="A16" s="2" t="s">
        <v>73</v>
      </c>
      <c r="B16" s="2" t="s">
        <v>74</v>
      </c>
      <c r="C16" s="12" t="s">
        <v>111</v>
      </c>
    </row>
    <row r="17" spans="1:3" ht="12.75">
      <c r="A17" s="2" t="s">
        <v>71</v>
      </c>
      <c r="B17" s="2" t="s">
        <v>75</v>
      </c>
      <c r="C17" t="s">
        <v>106</v>
      </c>
    </row>
    <row r="18" spans="1:3" ht="38.25">
      <c r="A18" s="2" t="s">
        <v>76</v>
      </c>
      <c r="B18" s="2" t="s">
        <v>77</v>
      </c>
      <c r="C18" s="12" t="s">
        <v>107</v>
      </c>
    </row>
    <row r="19" spans="1:3" ht="25.5">
      <c r="A19" s="2" t="s">
        <v>78</v>
      </c>
      <c r="B19" s="2" t="s">
        <v>79</v>
      </c>
      <c r="C19" s="12" t="s">
        <v>108</v>
      </c>
    </row>
    <row r="20" spans="1:2" ht="12.75">
      <c r="A20" s="3"/>
      <c r="B20" s="3"/>
    </row>
    <row r="21" spans="1:2" ht="12.75">
      <c r="A21" s="4" t="s">
        <v>1</v>
      </c>
      <c r="B21" s="4"/>
    </row>
    <row r="22" spans="1:3" ht="25.5">
      <c r="A22" s="2" t="s">
        <v>73</v>
      </c>
      <c r="B22" s="2" t="s">
        <v>80</v>
      </c>
      <c r="C22" s="12" t="s">
        <v>110</v>
      </c>
    </row>
    <row r="23" spans="1:3" ht="12.75">
      <c r="A23" s="2" t="s">
        <v>71</v>
      </c>
      <c r="B23" s="2" t="s">
        <v>81</v>
      </c>
      <c r="C23" t="s">
        <v>109</v>
      </c>
    </row>
    <row r="24" spans="1:3" ht="25.5">
      <c r="A24" s="2" t="s">
        <v>76</v>
      </c>
      <c r="B24" s="2" t="s">
        <v>82</v>
      </c>
      <c r="C24" s="12" t="s">
        <v>112</v>
      </c>
    </row>
    <row r="25" spans="1:3" ht="12.75">
      <c r="A25" s="2" t="s">
        <v>47</v>
      </c>
      <c r="B25" s="2" t="s">
        <v>48</v>
      </c>
      <c r="C25" t="s">
        <v>113</v>
      </c>
    </row>
    <row r="27" spans="1:2" ht="12.75">
      <c r="A27" s="4" t="s">
        <v>2</v>
      </c>
      <c r="B27" s="4"/>
    </row>
    <row r="28" spans="1:3" ht="12.75">
      <c r="A28" s="2" t="s">
        <v>83</v>
      </c>
      <c r="B28" s="2" t="s">
        <v>84</v>
      </c>
      <c r="C28" t="s">
        <v>114</v>
      </c>
    </row>
    <row r="29" spans="1:3" ht="12.75">
      <c r="A29" s="2" t="s">
        <v>85</v>
      </c>
      <c r="B29" s="2" t="s">
        <v>86</v>
      </c>
      <c r="C29" t="s">
        <v>115</v>
      </c>
    </row>
    <row r="30" spans="1:3" ht="12.75">
      <c r="A30" s="2" t="s">
        <v>87</v>
      </c>
      <c r="B30" s="2" t="s">
        <v>49</v>
      </c>
      <c r="C30" t="s">
        <v>116</v>
      </c>
    </row>
    <row r="31" spans="1:3" ht="12.75">
      <c r="A31" s="2" t="s">
        <v>88</v>
      </c>
      <c r="B31" s="2" t="s">
        <v>89</v>
      </c>
      <c r="C31" t="s">
        <v>117</v>
      </c>
    </row>
    <row r="33" spans="1:2" ht="12.75">
      <c r="A33" s="4" t="s">
        <v>3</v>
      </c>
      <c r="B33" s="4"/>
    </row>
    <row r="34" spans="1:3" ht="12.75">
      <c r="A34" s="2" t="s">
        <v>153</v>
      </c>
      <c r="B34" s="2" t="s">
        <v>152</v>
      </c>
      <c r="C34" t="s">
        <v>156</v>
      </c>
    </row>
    <row r="35" spans="1:3" ht="12.75">
      <c r="A35" s="2" t="s">
        <v>50</v>
      </c>
      <c r="B35" s="2" t="s">
        <v>42</v>
      </c>
      <c r="C35" t="s">
        <v>118</v>
      </c>
    </row>
    <row r="36" spans="1:2" ht="12.75">
      <c r="A36" s="11" t="s">
        <v>99</v>
      </c>
      <c r="B36" s="2"/>
    </row>
    <row r="37" spans="1:2" ht="12.75">
      <c r="A37" s="11" t="s">
        <v>100</v>
      </c>
      <c r="B37" s="2"/>
    </row>
    <row r="38" spans="1:3" ht="12.75">
      <c r="A38" s="13" t="s">
        <v>146</v>
      </c>
      <c r="B38" s="2" t="s">
        <v>147</v>
      </c>
      <c r="C38" t="s">
        <v>157</v>
      </c>
    </row>
    <row r="39" spans="1:2" ht="12.75">
      <c r="A39" s="13"/>
      <c r="B39" s="2"/>
    </row>
    <row r="40" spans="1:2" ht="12.75">
      <c r="A40" s="4" t="s">
        <v>188</v>
      </c>
      <c r="B40" s="4"/>
    </row>
    <row r="41" spans="1:3" ht="12.75">
      <c r="A41" s="2" t="s">
        <v>189</v>
      </c>
      <c r="B41" s="2" t="s">
        <v>190</v>
      </c>
      <c r="C41" t="s">
        <v>192</v>
      </c>
    </row>
    <row r="43" spans="1:2" ht="12.75">
      <c r="A43" s="4" t="s">
        <v>43</v>
      </c>
      <c r="B43" s="4"/>
    </row>
    <row r="44" spans="1:3" ht="12.75">
      <c r="A44" s="2" t="s">
        <v>148</v>
      </c>
      <c r="B44" s="2" t="s">
        <v>149</v>
      </c>
      <c r="C44" t="s">
        <v>158</v>
      </c>
    </row>
    <row r="45" spans="1:3" ht="12.75">
      <c r="A45" s="2" t="s">
        <v>76</v>
      </c>
      <c r="B45" s="2" t="s">
        <v>90</v>
      </c>
      <c r="C45" t="s">
        <v>119</v>
      </c>
    </row>
    <row r="46" spans="1:3" ht="12.75">
      <c r="A46" s="2" t="s">
        <v>45</v>
      </c>
      <c r="B46" s="2" t="s">
        <v>46</v>
      </c>
      <c r="C46" t="s">
        <v>120</v>
      </c>
    </row>
  </sheetData>
  <sheetProtection selectLockedCells="1"/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57"/>
  <sheetViews>
    <sheetView zoomScale="80" zoomScaleNormal="80" zoomScalePageLayoutView="0" workbookViewId="0" topLeftCell="A1">
      <selection activeCell="C55" sqref="C55"/>
    </sheetView>
  </sheetViews>
  <sheetFormatPr defaultColWidth="9.140625" defaultRowHeight="12.75"/>
  <cols>
    <col min="1" max="1" width="2.57421875" style="23" customWidth="1"/>
    <col min="2" max="2" width="37.57421875" style="23" customWidth="1"/>
    <col min="3" max="3" width="19.421875" style="23" customWidth="1"/>
    <col min="4" max="8" width="10.8515625" style="23" customWidth="1"/>
    <col min="9" max="9" width="15.00390625" style="23" customWidth="1"/>
    <col min="10" max="10" width="16.421875" style="23" customWidth="1"/>
    <col min="11" max="11" width="10.8515625" style="23" customWidth="1"/>
    <col min="12" max="12" width="12.7109375" style="23" customWidth="1"/>
    <col min="13" max="13" width="9.57421875" style="23" bestFit="1" customWidth="1"/>
    <col min="14" max="16384" width="9.140625" style="23" customWidth="1"/>
  </cols>
  <sheetData>
    <row r="1" spans="2:3" ht="18">
      <c r="B1" s="79" t="s">
        <v>31</v>
      </c>
      <c r="C1" s="73">
        <f>'Signature Page'!B11</f>
        <v>0</v>
      </c>
    </row>
    <row r="2" spans="2:3" ht="18">
      <c r="B2" s="79" t="s">
        <v>20</v>
      </c>
      <c r="C2" s="74" t="str">
        <f>'Define Revenues'!B2</f>
        <v>2019-2020</v>
      </c>
    </row>
    <row r="3" spans="2:11" ht="12.75"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15.75">
      <c r="E4" s="67" t="s">
        <v>19</v>
      </c>
    </row>
    <row r="5" ht="12.75"/>
    <row r="6" spans="4:12" ht="12.75">
      <c r="D6" s="25" t="s">
        <v>51</v>
      </c>
      <c r="E6" s="25" t="s">
        <v>52</v>
      </c>
      <c r="F6" s="25" t="s">
        <v>53</v>
      </c>
      <c r="G6" s="25" t="s">
        <v>54</v>
      </c>
      <c r="H6" s="25" t="s">
        <v>55</v>
      </c>
      <c r="I6" s="25" t="s">
        <v>142</v>
      </c>
      <c r="J6" s="25" t="s">
        <v>66</v>
      </c>
      <c r="K6" s="25" t="s">
        <v>67</v>
      </c>
      <c r="L6" s="26"/>
    </row>
    <row r="7" spans="3:12" ht="12.75">
      <c r="C7" s="25" t="s">
        <v>59</v>
      </c>
      <c r="D7" s="25" t="s">
        <v>21</v>
      </c>
      <c r="E7" s="25" t="s">
        <v>22</v>
      </c>
      <c r="F7" s="25" t="s">
        <v>23</v>
      </c>
      <c r="G7" s="25" t="s">
        <v>24</v>
      </c>
      <c r="H7" s="25" t="s">
        <v>25</v>
      </c>
      <c r="I7" s="25" t="s">
        <v>56</v>
      </c>
      <c r="J7" s="25" t="s">
        <v>56</v>
      </c>
      <c r="K7" s="25" t="s">
        <v>26</v>
      </c>
      <c r="L7" s="27" t="s">
        <v>92</v>
      </c>
    </row>
    <row r="8" spans="3:12" ht="12.75">
      <c r="C8" s="28"/>
      <c r="D8" s="31"/>
      <c r="E8" s="28" t="s">
        <v>27</v>
      </c>
      <c r="F8" s="28" t="s">
        <v>28</v>
      </c>
      <c r="G8" s="28" t="s">
        <v>29</v>
      </c>
      <c r="H8" s="28" t="s">
        <v>30</v>
      </c>
      <c r="I8" s="28" t="s">
        <v>57</v>
      </c>
      <c r="J8" s="28" t="s">
        <v>57</v>
      </c>
      <c r="K8" s="28"/>
      <c r="L8" s="32"/>
    </row>
    <row r="9" spans="3:12" ht="38.25">
      <c r="C9" s="28"/>
      <c r="D9" s="31"/>
      <c r="E9" s="28"/>
      <c r="F9" s="28"/>
      <c r="G9" s="28"/>
      <c r="H9" s="28"/>
      <c r="I9" s="131" t="s">
        <v>222</v>
      </c>
      <c r="J9" s="132" t="s">
        <v>206</v>
      </c>
      <c r="K9" s="28"/>
      <c r="L9" s="32"/>
    </row>
    <row r="10" spans="1:12" ht="12.75">
      <c r="A10" s="20" t="s">
        <v>167</v>
      </c>
      <c r="C10" s="28"/>
      <c r="D10" s="31"/>
      <c r="E10" s="28"/>
      <c r="F10" s="28"/>
      <c r="G10" s="28"/>
      <c r="H10" s="28"/>
      <c r="I10" s="31"/>
      <c r="K10" s="28"/>
      <c r="L10" s="32"/>
    </row>
    <row r="11" spans="2:11" ht="14.25">
      <c r="B11" s="68" t="s">
        <v>4</v>
      </c>
      <c r="C11" s="29"/>
      <c r="D11" s="33"/>
      <c r="E11" s="33"/>
      <c r="F11" s="33"/>
      <c r="G11" s="33"/>
      <c r="H11" s="33"/>
      <c r="I11" s="33"/>
      <c r="J11" s="33"/>
      <c r="K11" s="33"/>
    </row>
    <row r="12" spans="2:12" ht="12.75">
      <c r="B12" s="21" t="s">
        <v>58</v>
      </c>
      <c r="C12" s="25">
        <v>150000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37">
        <f>SUM(D12:K12)-I12</f>
        <v>0</v>
      </c>
    </row>
    <row r="13" spans="2:12" ht="12.75">
      <c r="B13" s="30" t="s">
        <v>9</v>
      </c>
      <c r="C13" s="30"/>
      <c r="D13" s="38">
        <f aca="true" t="shared" si="0" ref="D13:K13">SUM(D12:D12)</f>
        <v>0</v>
      </c>
      <c r="E13" s="38">
        <f t="shared" si="0"/>
        <v>0</v>
      </c>
      <c r="F13" s="38">
        <f t="shared" si="0"/>
        <v>0</v>
      </c>
      <c r="G13" s="38">
        <f t="shared" si="0"/>
        <v>0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38">
        <f>SUM(D13:K13)-I13</f>
        <v>0</v>
      </c>
    </row>
    <row r="14" spans="2:12" ht="12.75">
      <c r="B14" s="30"/>
      <c r="C14" s="30"/>
      <c r="D14" s="35"/>
      <c r="E14" s="35"/>
      <c r="F14" s="35"/>
      <c r="G14" s="35"/>
      <c r="H14" s="35"/>
      <c r="I14" s="35"/>
      <c r="J14" s="35"/>
      <c r="K14" s="35"/>
      <c r="L14" s="35"/>
    </row>
    <row r="15" spans="2:3" ht="14.25">
      <c r="B15" s="68" t="s">
        <v>5</v>
      </c>
      <c r="C15" s="29"/>
    </row>
    <row r="16" spans="2:12" ht="12.75">
      <c r="B16" s="21" t="s">
        <v>124</v>
      </c>
      <c r="C16" s="25">
        <v>212000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39">
        <f aca="true" t="shared" si="1" ref="L16:L25">SUM(D16:K16)-I16</f>
        <v>0</v>
      </c>
    </row>
    <row r="17" spans="2:12" ht="12.75">
      <c r="B17" s="88" t="s">
        <v>196</v>
      </c>
      <c r="C17" s="25">
        <v>214000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39">
        <f>SUM(D17:K17)-I17</f>
        <v>0</v>
      </c>
    </row>
    <row r="18" spans="2:12" ht="12.75">
      <c r="B18" s="21" t="s">
        <v>125</v>
      </c>
      <c r="C18" s="25">
        <v>215000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39">
        <f t="shared" si="1"/>
        <v>0</v>
      </c>
    </row>
    <row r="19" spans="2:12" ht="12.75">
      <c r="B19" s="21" t="s">
        <v>126</v>
      </c>
      <c r="C19" s="25">
        <v>218100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39">
        <f t="shared" si="1"/>
        <v>0</v>
      </c>
    </row>
    <row r="20" spans="2:12" ht="12.75">
      <c r="B20" s="21" t="s">
        <v>127</v>
      </c>
      <c r="C20" s="25">
        <v>218200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39">
        <f t="shared" si="1"/>
        <v>0</v>
      </c>
    </row>
    <row r="21" spans="2:12" ht="12.75">
      <c r="B21" s="21" t="s">
        <v>159</v>
      </c>
      <c r="C21" s="25">
        <v>223300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39">
        <f t="shared" si="1"/>
        <v>0</v>
      </c>
    </row>
    <row r="22" spans="2:12" ht="12.75">
      <c r="B22" s="21" t="s">
        <v>63</v>
      </c>
      <c r="C22" s="25">
        <v>270000</v>
      </c>
      <c r="D22" s="82"/>
      <c r="E22" s="82"/>
      <c r="F22" s="82"/>
      <c r="G22" s="82"/>
      <c r="H22" s="82"/>
      <c r="I22" s="80">
        <v>0</v>
      </c>
      <c r="J22" s="83">
        <v>0</v>
      </c>
      <c r="K22" s="82"/>
      <c r="L22" s="37">
        <f>SUM(D22:K22)-I22</f>
        <v>0</v>
      </c>
    </row>
    <row r="23" spans="2:12" ht="12.75">
      <c r="B23" s="21"/>
      <c r="C23" s="21"/>
      <c r="D23" s="84">
        <f aca="true" t="shared" si="2" ref="D23:K23">SUM(D16:D22)</f>
        <v>0</v>
      </c>
      <c r="E23" s="84">
        <f t="shared" si="2"/>
        <v>0</v>
      </c>
      <c r="F23" s="84">
        <f t="shared" si="2"/>
        <v>0</v>
      </c>
      <c r="G23" s="84">
        <f t="shared" si="2"/>
        <v>0</v>
      </c>
      <c r="H23" s="84">
        <f t="shared" si="2"/>
        <v>0</v>
      </c>
      <c r="I23" s="84">
        <f t="shared" si="2"/>
        <v>0</v>
      </c>
      <c r="J23" s="84">
        <f t="shared" si="2"/>
        <v>0</v>
      </c>
      <c r="K23" s="84">
        <f t="shared" si="2"/>
        <v>0</v>
      </c>
      <c r="L23" s="38">
        <f t="shared" si="1"/>
        <v>0</v>
      </c>
    </row>
    <row r="24" spans="2:12" ht="12.75">
      <c r="B24" s="21" t="s">
        <v>128</v>
      </c>
      <c r="C24" s="25">
        <v>256000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34">
        <f t="shared" si="1"/>
        <v>0</v>
      </c>
    </row>
    <row r="25" spans="2:12" ht="12.75">
      <c r="B25" s="30" t="s">
        <v>7</v>
      </c>
      <c r="C25" s="30"/>
      <c r="D25" s="84">
        <f>SUM(D23:D24)</f>
        <v>0</v>
      </c>
      <c r="E25" s="84">
        <f aca="true" t="shared" si="3" ref="E25:K25">SUM(E23:E24)</f>
        <v>0</v>
      </c>
      <c r="F25" s="84">
        <f t="shared" si="3"/>
        <v>0</v>
      </c>
      <c r="G25" s="84">
        <f t="shared" si="3"/>
        <v>0</v>
      </c>
      <c r="H25" s="84">
        <f t="shared" si="3"/>
        <v>0</v>
      </c>
      <c r="I25" s="84">
        <f t="shared" si="3"/>
        <v>0</v>
      </c>
      <c r="J25" s="84">
        <f t="shared" si="3"/>
        <v>0</v>
      </c>
      <c r="K25" s="84">
        <f t="shared" si="3"/>
        <v>0</v>
      </c>
      <c r="L25" s="38">
        <f t="shared" si="1"/>
        <v>0</v>
      </c>
    </row>
    <row r="26" spans="2:12" ht="12.75">
      <c r="B26" s="30"/>
      <c r="C26" s="30"/>
      <c r="D26" s="85"/>
      <c r="E26" s="85"/>
      <c r="F26" s="85"/>
      <c r="G26" s="85"/>
      <c r="H26" s="85"/>
      <c r="I26" s="85"/>
      <c r="J26" s="85"/>
      <c r="K26" s="85"/>
      <c r="L26" s="35"/>
    </row>
    <row r="27" spans="2:12" ht="12.75">
      <c r="B27" s="30" t="s">
        <v>168</v>
      </c>
      <c r="D27" s="82">
        <f>+D25+D13</f>
        <v>0</v>
      </c>
      <c r="E27" s="82">
        <f aca="true" t="shared" si="4" ref="E27:J27">+E25+E13</f>
        <v>0</v>
      </c>
      <c r="F27" s="82">
        <f t="shared" si="4"/>
        <v>0</v>
      </c>
      <c r="G27" s="82">
        <f t="shared" si="4"/>
        <v>0</v>
      </c>
      <c r="H27" s="82">
        <f t="shared" si="4"/>
        <v>0</v>
      </c>
      <c r="I27" s="82">
        <f t="shared" si="4"/>
        <v>0</v>
      </c>
      <c r="J27" s="82">
        <f t="shared" si="4"/>
        <v>0</v>
      </c>
      <c r="K27" s="82">
        <f>+K25+K13</f>
        <v>0</v>
      </c>
      <c r="L27" s="37">
        <f>SUM(D27:K27)-I27</f>
        <v>0</v>
      </c>
    </row>
    <row r="28" spans="4:11" ht="12.75">
      <c r="D28" s="86"/>
      <c r="E28" s="86"/>
      <c r="F28" s="86"/>
      <c r="G28" s="86"/>
      <c r="H28" s="86"/>
      <c r="I28" s="86"/>
      <c r="J28" s="86"/>
      <c r="K28" s="86"/>
    </row>
    <row r="29" spans="1:11" ht="12.75">
      <c r="A29" s="20" t="s">
        <v>123</v>
      </c>
      <c r="D29" s="86"/>
      <c r="E29" s="86"/>
      <c r="F29" s="86"/>
      <c r="G29" s="86"/>
      <c r="H29" s="86"/>
      <c r="I29" s="86"/>
      <c r="J29" s="86"/>
      <c r="K29" s="86"/>
    </row>
    <row r="30" spans="1:11" ht="14.25">
      <c r="A30" s="20"/>
      <c r="B30" s="68" t="s">
        <v>4</v>
      </c>
      <c r="D30" s="86"/>
      <c r="E30" s="86"/>
      <c r="F30" s="86"/>
      <c r="G30" s="86"/>
      <c r="H30" s="86"/>
      <c r="I30" s="86"/>
      <c r="J30" s="86"/>
      <c r="K30" s="86"/>
    </row>
    <row r="31" spans="1:12" ht="12.75">
      <c r="A31" s="20"/>
      <c r="B31" s="21" t="s">
        <v>172</v>
      </c>
      <c r="C31" s="25">
        <v>199999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37">
        <f>SUM(D31:K31)-I31</f>
        <v>0</v>
      </c>
    </row>
    <row r="32" spans="1:12" ht="12.75">
      <c r="A32" s="20"/>
      <c r="B32" s="30" t="s">
        <v>9</v>
      </c>
      <c r="C32" s="25"/>
      <c r="D32" s="84">
        <f aca="true" t="shared" si="5" ref="D32:K32">SUM(D31:D31)</f>
        <v>0</v>
      </c>
      <c r="E32" s="84">
        <f t="shared" si="5"/>
        <v>0</v>
      </c>
      <c r="F32" s="84">
        <f t="shared" si="5"/>
        <v>0</v>
      </c>
      <c r="G32" s="84">
        <f t="shared" si="5"/>
        <v>0</v>
      </c>
      <c r="H32" s="84">
        <f t="shared" si="5"/>
        <v>0</v>
      </c>
      <c r="I32" s="84">
        <f t="shared" si="5"/>
        <v>0</v>
      </c>
      <c r="J32" s="84">
        <f t="shared" si="5"/>
        <v>0</v>
      </c>
      <c r="K32" s="84">
        <f t="shared" si="5"/>
        <v>0</v>
      </c>
      <c r="L32" s="38">
        <f>SUM(D32:K32)-I32</f>
        <v>0</v>
      </c>
    </row>
    <row r="33" spans="1:11" ht="12.75">
      <c r="A33" s="20"/>
      <c r="D33" s="86"/>
      <c r="E33" s="86"/>
      <c r="F33" s="86"/>
      <c r="G33" s="86"/>
      <c r="H33" s="86"/>
      <c r="I33" s="86"/>
      <c r="J33" s="86"/>
      <c r="K33" s="86"/>
    </row>
    <row r="34" spans="2:11" ht="14.25">
      <c r="B34" s="68" t="s">
        <v>5</v>
      </c>
      <c r="D34" s="86"/>
      <c r="E34" s="86"/>
      <c r="F34" s="86"/>
      <c r="G34" s="86"/>
      <c r="H34" s="86"/>
      <c r="I34" s="86"/>
      <c r="J34" s="86"/>
      <c r="K34" s="86"/>
    </row>
    <row r="35" spans="2:12" ht="12.75">
      <c r="B35" s="21" t="s">
        <v>16</v>
      </c>
      <c r="C35" s="25">
        <v>210000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39">
        <f>SUM(D35:K35)-I35</f>
        <v>0</v>
      </c>
    </row>
    <row r="36" spans="2:12" ht="12.75">
      <c r="B36" s="21" t="s">
        <v>17</v>
      </c>
      <c r="C36" s="25">
        <v>220000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39">
        <f>SUM(D36:K36)-I36</f>
        <v>0</v>
      </c>
    </row>
    <row r="37" spans="2:12" ht="12.75">
      <c r="B37" s="21" t="s">
        <v>6</v>
      </c>
      <c r="C37" s="25">
        <v>230000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39">
        <f>SUM(D37:K37)-I37</f>
        <v>0</v>
      </c>
    </row>
    <row r="38" spans="2:12" ht="12.75">
      <c r="B38" s="21" t="s">
        <v>60</v>
      </c>
      <c r="C38" s="25">
        <v>240000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39">
        <f>SUM(D38:K38)-I38</f>
        <v>0</v>
      </c>
    </row>
    <row r="39" spans="2:12" ht="12.75">
      <c r="B39" s="21" t="s">
        <v>61</v>
      </c>
      <c r="C39" s="25"/>
      <c r="D39" s="85"/>
      <c r="E39" s="85"/>
      <c r="F39" s="85"/>
      <c r="G39" s="85"/>
      <c r="H39" s="85"/>
      <c r="I39" s="85"/>
      <c r="J39" s="85"/>
      <c r="K39" s="85"/>
      <c r="L39" s="36"/>
    </row>
    <row r="40" spans="2:12" ht="12.75">
      <c r="B40" s="22" t="s">
        <v>129</v>
      </c>
      <c r="C40" s="25">
        <v>253000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39">
        <f aca="true" t="shared" si="6" ref="L40:L46">SUM(D40:K40)-I40</f>
        <v>0</v>
      </c>
    </row>
    <row r="41" spans="2:12" ht="12.75">
      <c r="B41" s="22" t="s">
        <v>130</v>
      </c>
      <c r="C41" s="25">
        <v>254000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39">
        <f>SUM(D41:K41)-I41</f>
        <v>0</v>
      </c>
    </row>
    <row r="42" spans="2:12" ht="12.75">
      <c r="B42" s="22" t="s">
        <v>131</v>
      </c>
      <c r="C42" s="25">
        <v>255000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39">
        <f t="shared" si="6"/>
        <v>0</v>
      </c>
    </row>
    <row r="43" spans="2:12" ht="12.75">
      <c r="B43" s="22" t="s">
        <v>219</v>
      </c>
      <c r="C43" s="25">
        <v>257000</v>
      </c>
      <c r="D43" s="87">
        <v>0</v>
      </c>
      <c r="E43" s="87">
        <v>0</v>
      </c>
      <c r="F43" s="87">
        <v>0</v>
      </c>
      <c r="G43" s="87">
        <v>0</v>
      </c>
      <c r="H43" s="130"/>
      <c r="I43" s="130"/>
      <c r="J43" s="87">
        <v>0</v>
      </c>
      <c r="K43" s="87">
        <v>0</v>
      </c>
      <c r="L43" s="39">
        <f t="shared" si="6"/>
        <v>0</v>
      </c>
    </row>
    <row r="44" spans="2:13" ht="12.75">
      <c r="B44" s="88" t="s">
        <v>205</v>
      </c>
      <c r="C44" s="25">
        <v>250000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39">
        <f>SUM(D44:K44)-I44</f>
        <v>0</v>
      </c>
      <c r="M44" s="35"/>
    </row>
    <row r="45" spans="2:12" ht="12.75">
      <c r="B45" s="21" t="s">
        <v>62</v>
      </c>
      <c r="C45" s="25">
        <v>260000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39">
        <f>SUM(D45:K45)-I45</f>
        <v>0</v>
      </c>
    </row>
    <row r="46" spans="2:12" ht="12.75">
      <c r="B46" s="21" t="s">
        <v>63</v>
      </c>
      <c r="C46" s="25">
        <v>270000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39">
        <f t="shared" si="6"/>
        <v>0</v>
      </c>
    </row>
    <row r="47" spans="2:12" ht="12.75">
      <c r="B47" s="21" t="s">
        <v>15</v>
      </c>
      <c r="C47" s="25">
        <v>290000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37">
        <f>SUM(D47:K47)-I47</f>
        <v>0</v>
      </c>
    </row>
    <row r="48" spans="2:12" ht="12.75">
      <c r="B48" s="30" t="s">
        <v>7</v>
      </c>
      <c r="C48" s="75"/>
      <c r="D48" s="84">
        <f aca="true" t="shared" si="7" ref="D48:K48">SUM(D35:D47)-SUM(D40:D43)</f>
        <v>0</v>
      </c>
      <c r="E48" s="84">
        <f t="shared" si="7"/>
        <v>0</v>
      </c>
      <c r="F48" s="84">
        <f t="shared" si="7"/>
        <v>0</v>
      </c>
      <c r="G48" s="84">
        <f t="shared" si="7"/>
        <v>0</v>
      </c>
      <c r="H48" s="84">
        <f t="shared" si="7"/>
        <v>0</v>
      </c>
      <c r="I48" s="84">
        <f t="shared" si="7"/>
        <v>0</v>
      </c>
      <c r="J48" s="84">
        <f t="shared" si="7"/>
        <v>0</v>
      </c>
      <c r="K48" s="84">
        <f t="shared" si="7"/>
        <v>0</v>
      </c>
      <c r="L48" s="38">
        <f>SUM(D48:K48)-I48</f>
        <v>0</v>
      </c>
    </row>
    <row r="49" spans="2:12" ht="12.75">
      <c r="B49" s="30"/>
      <c r="C49" s="75"/>
      <c r="D49" s="85"/>
      <c r="E49" s="85"/>
      <c r="F49" s="85"/>
      <c r="G49" s="85"/>
      <c r="H49" s="85"/>
      <c r="I49" s="85"/>
      <c r="J49" s="85"/>
      <c r="K49" s="85"/>
      <c r="L49" s="35"/>
    </row>
    <row r="50" spans="2:11" ht="14.25">
      <c r="B50" s="68" t="s">
        <v>64</v>
      </c>
      <c r="C50" s="76"/>
      <c r="D50" s="86"/>
      <c r="E50" s="86"/>
      <c r="F50" s="86"/>
      <c r="G50" s="86"/>
      <c r="H50" s="86"/>
      <c r="I50" s="86"/>
      <c r="J50" s="86"/>
      <c r="K50" s="86"/>
    </row>
    <row r="51" spans="2:12" ht="12.75">
      <c r="B51" s="21" t="s">
        <v>91</v>
      </c>
      <c r="C51" s="25">
        <v>430000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39">
        <f>SUM(D51:K51)-I51</f>
        <v>0</v>
      </c>
    </row>
    <row r="52" spans="2:12" ht="12.75">
      <c r="B52" s="21" t="s">
        <v>65</v>
      </c>
      <c r="C52" s="25">
        <v>490000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37">
        <f>SUM(D52:K52)-I52</f>
        <v>0</v>
      </c>
    </row>
    <row r="53" spans="2:12" ht="12.75">
      <c r="B53" s="30" t="s">
        <v>8</v>
      </c>
      <c r="C53" s="30"/>
      <c r="D53" s="38">
        <f aca="true" t="shared" si="8" ref="D53:K53">SUM(D51:D52)</f>
        <v>0</v>
      </c>
      <c r="E53" s="38">
        <f t="shared" si="8"/>
        <v>0</v>
      </c>
      <c r="F53" s="38">
        <f t="shared" si="8"/>
        <v>0</v>
      </c>
      <c r="G53" s="38">
        <f t="shared" si="8"/>
        <v>0</v>
      </c>
      <c r="H53" s="38">
        <f t="shared" si="8"/>
        <v>0</v>
      </c>
      <c r="I53" s="38">
        <f t="shared" si="8"/>
        <v>0</v>
      </c>
      <c r="J53" s="38">
        <f t="shared" si="8"/>
        <v>0</v>
      </c>
      <c r="K53" s="38">
        <f t="shared" si="8"/>
        <v>0</v>
      </c>
      <c r="L53" s="38">
        <f>SUM(D53:K53)-I53</f>
        <v>0</v>
      </c>
    </row>
    <row r="54" spans="2:12" ht="12.75">
      <c r="B54" s="30"/>
      <c r="C54" s="30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2.75">
      <c r="B55" s="30" t="s">
        <v>132</v>
      </c>
      <c r="L55" s="37">
        <f>+L48+L53+L32</f>
        <v>0</v>
      </c>
    </row>
    <row r="57" spans="2:12" ht="13.5" thickBot="1">
      <c r="B57" s="30" t="s">
        <v>68</v>
      </c>
      <c r="L57" s="40">
        <f>+L13+L25+L55</f>
        <v>0</v>
      </c>
    </row>
    <row r="58" ht="13.5" thickTop="1"/>
  </sheetData>
  <sheetProtection selectLockedCells="1"/>
  <printOptions/>
  <pageMargins left="0.75" right="0.75" top="1" bottom="1" header="0.5" footer="0.5"/>
  <pageSetup fitToHeight="1" fitToWidth="1" horizontalDpi="600" verticalDpi="600" orientation="landscape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78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8.57421875" style="23" bestFit="1" customWidth="1"/>
    <col min="2" max="2" width="14.57421875" style="0" customWidth="1"/>
    <col min="3" max="3" width="13.00390625" style="14" bestFit="1" customWidth="1"/>
    <col min="4" max="5" width="11.421875" style="14" bestFit="1" customWidth="1"/>
    <col min="6" max="6" width="11.8515625" style="14" bestFit="1" customWidth="1"/>
    <col min="7" max="7" width="11.421875" style="14" bestFit="1" customWidth="1"/>
    <col min="8" max="8" width="11.8515625" style="14" bestFit="1" customWidth="1"/>
    <col min="9" max="11" width="11.421875" style="14" bestFit="1" customWidth="1"/>
  </cols>
  <sheetData>
    <row r="1" spans="1:2" ht="18">
      <c r="A1" s="79" t="s">
        <v>31</v>
      </c>
      <c r="B1" s="73">
        <f>'Signature Page'!B11</f>
        <v>0</v>
      </c>
    </row>
    <row r="2" spans="1:2" ht="18">
      <c r="A2" s="79" t="s">
        <v>20</v>
      </c>
      <c r="B2" s="74" t="str">
        <f>'Revenues-2'!B2</f>
        <v>2019-2020</v>
      </c>
    </row>
    <row r="5" spans="1:11" ht="12.75">
      <c r="A5" s="20" t="s">
        <v>133</v>
      </c>
      <c r="C5" s="117">
        <v>150000</v>
      </c>
      <c r="D5" s="117">
        <v>212000</v>
      </c>
      <c r="E5" s="117">
        <v>214000</v>
      </c>
      <c r="F5" s="117">
        <v>215000</v>
      </c>
      <c r="G5" s="117">
        <v>218100</v>
      </c>
      <c r="H5" s="117">
        <v>218200</v>
      </c>
      <c r="I5" s="117">
        <v>223300</v>
      </c>
      <c r="J5" s="117">
        <v>270000</v>
      </c>
      <c r="K5" s="117">
        <v>256000</v>
      </c>
    </row>
    <row r="6" spans="1:11" ht="12.75">
      <c r="A6" s="21" t="s">
        <v>166</v>
      </c>
      <c r="B6" s="14">
        <f>SUM(C6:K6)</f>
        <v>0</v>
      </c>
      <c r="C6" s="93">
        <f>+'Expenditures-2'!L12</f>
        <v>0</v>
      </c>
      <c r="D6" s="93">
        <f>+'Expenditures-2'!L16</f>
        <v>0</v>
      </c>
      <c r="E6" s="93">
        <f>+'Expenditures-2'!L17</f>
        <v>0</v>
      </c>
      <c r="F6" s="93">
        <f>+'Expenditures-2'!L18</f>
        <v>0</v>
      </c>
      <c r="G6" s="93">
        <f>+'Expenditures-2'!L19</f>
        <v>0</v>
      </c>
      <c r="H6" s="93">
        <f>+'Expenditures-2'!L20</f>
        <v>0</v>
      </c>
      <c r="I6" s="93">
        <f>+'Expenditures-2'!L21</f>
        <v>0</v>
      </c>
      <c r="J6" s="93">
        <f>+'Expenditures-2'!L22</f>
        <v>0</v>
      </c>
      <c r="K6" s="93">
        <f>+'Expenditures-2'!L24</f>
        <v>0</v>
      </c>
    </row>
    <row r="7" spans="1:2" ht="12.75">
      <c r="A7" s="21"/>
      <c r="B7" s="14"/>
    </row>
    <row r="8" spans="1:2" ht="12.75">
      <c r="A8" s="89" t="s">
        <v>197</v>
      </c>
      <c r="B8" s="14"/>
    </row>
    <row r="9" spans="1:11" s="19" customFormat="1" ht="12.75">
      <c r="A9" s="97" t="s">
        <v>154</v>
      </c>
      <c r="B9" s="91">
        <f>SUM(C9:K9)</f>
        <v>0</v>
      </c>
      <c r="C9" s="93">
        <f>-'Expenditures-2'!F12</f>
        <v>0</v>
      </c>
      <c r="D9" s="93">
        <f>-'Expenditures-2'!F16</f>
        <v>0</v>
      </c>
      <c r="E9" s="93">
        <f>-'Expenditures-2'!F17</f>
        <v>0</v>
      </c>
      <c r="F9" s="93">
        <f>-'Expenditures-2'!F18</f>
        <v>0</v>
      </c>
      <c r="G9" s="93">
        <f>-'Expenditures-2'!F19</f>
        <v>0</v>
      </c>
      <c r="H9" s="93">
        <f>-'Expenditures-2'!F20</f>
        <v>0</v>
      </c>
      <c r="I9" s="93">
        <f>-'Expenditures-2'!F21</f>
        <v>0</v>
      </c>
      <c r="J9" s="95"/>
      <c r="K9" s="99"/>
    </row>
    <row r="10" spans="1:11" s="19" customFormat="1" ht="12.75">
      <c r="A10" s="97" t="s">
        <v>144</v>
      </c>
      <c r="B10" s="91">
        <f>SUM(C10:K10)</f>
        <v>0</v>
      </c>
      <c r="C10" s="93">
        <f>-'Expenditures-2'!G12</f>
        <v>0</v>
      </c>
      <c r="D10" s="93">
        <f>-'Expenditures-2'!G16</f>
        <v>0</v>
      </c>
      <c r="E10" s="93">
        <f>-'Expenditures-2'!G17</f>
        <v>0</v>
      </c>
      <c r="F10" s="93">
        <f>-'Expenditures-2'!G18</f>
        <v>0</v>
      </c>
      <c r="G10" s="93">
        <f>-'Expenditures-2'!G19</f>
        <v>0</v>
      </c>
      <c r="H10" s="93">
        <f>-'Expenditures-2'!G20</f>
        <v>0</v>
      </c>
      <c r="I10" s="93">
        <f>-'Expenditures-2'!G21</f>
        <v>0</v>
      </c>
      <c r="J10" s="95"/>
      <c r="K10" s="95"/>
    </row>
    <row r="11" spans="1:11" s="19" customFormat="1" ht="12.75">
      <c r="A11" s="97" t="s">
        <v>145</v>
      </c>
      <c r="B11" s="91">
        <f aca="true" t="shared" si="0" ref="B11:B17">SUM(C11:K11)</f>
        <v>0</v>
      </c>
      <c r="C11" s="93">
        <f>-'Expenditures-2'!H12</f>
        <v>0</v>
      </c>
      <c r="D11" s="93">
        <f>-'Expenditures-2'!H16</f>
        <v>0</v>
      </c>
      <c r="E11" s="93">
        <f>-'Expenditures-2'!H17</f>
        <v>0</v>
      </c>
      <c r="F11" s="93">
        <f>-'Expenditures-2'!H18</f>
        <v>0</v>
      </c>
      <c r="G11" s="93">
        <f>-'Expenditures-2'!H19</f>
        <v>0</v>
      </c>
      <c r="H11" s="93">
        <f>-'Expenditures-2'!H20</f>
        <v>0</v>
      </c>
      <c r="I11" s="93">
        <f>-'Expenditures-2'!H21</f>
        <v>0</v>
      </c>
      <c r="J11" s="95"/>
      <c r="K11" s="95"/>
    </row>
    <row r="12" spans="1:11" s="19" customFormat="1" ht="12.75">
      <c r="A12" s="97" t="s">
        <v>160</v>
      </c>
      <c r="B12" s="91">
        <f t="shared" si="0"/>
        <v>0</v>
      </c>
      <c r="C12" s="93">
        <f>-'Expenditures-2'!J12</f>
        <v>0</v>
      </c>
      <c r="D12" s="93">
        <f>-'Expenditures-2'!J16</f>
        <v>0</v>
      </c>
      <c r="E12" s="93">
        <f>-'Expenditures-2'!J17</f>
        <v>0</v>
      </c>
      <c r="F12" s="93">
        <f>-'Expenditures-2'!J18</f>
        <v>0</v>
      </c>
      <c r="G12" s="93">
        <f>-'Expenditures-2'!J19</f>
        <v>0</v>
      </c>
      <c r="H12" s="93">
        <f>-'Expenditures-2'!J20</f>
        <v>0</v>
      </c>
      <c r="I12" s="93">
        <f>-'Expenditures-2'!J21</f>
        <v>0</v>
      </c>
      <c r="J12" s="99"/>
      <c r="K12" s="95"/>
    </row>
    <row r="13" spans="1:11" s="19" customFormat="1" ht="12.75">
      <c r="A13" s="97" t="s">
        <v>134</v>
      </c>
      <c r="B13" s="91">
        <f t="shared" si="0"/>
        <v>0</v>
      </c>
      <c r="C13" s="93">
        <f>-'Expenditures-2'!K12</f>
        <v>0</v>
      </c>
      <c r="D13" s="93">
        <f>-'Expenditures-2'!K16</f>
        <v>0</v>
      </c>
      <c r="E13" s="93">
        <f>-'Expenditures-2'!K17</f>
        <v>0</v>
      </c>
      <c r="F13" s="93">
        <f>-'Expenditures-2'!K18</f>
        <v>0</v>
      </c>
      <c r="G13" s="93">
        <f>-'Expenditures-2'!K19</f>
        <v>0</v>
      </c>
      <c r="H13" s="93">
        <f>-'Expenditures-2'!K20</f>
        <v>0</v>
      </c>
      <c r="I13" s="93">
        <f>-'Expenditures-2'!K21</f>
        <v>0</v>
      </c>
      <c r="J13" s="95"/>
      <c r="K13" s="95"/>
    </row>
    <row r="14" spans="1:11" s="19" customFormat="1" ht="12.75">
      <c r="A14" s="97" t="s">
        <v>198</v>
      </c>
      <c r="B14" s="91">
        <f t="shared" si="0"/>
        <v>0</v>
      </c>
      <c r="C14" s="93"/>
      <c r="D14" s="93"/>
      <c r="E14" s="93"/>
      <c r="F14" s="93"/>
      <c r="G14" s="93"/>
      <c r="H14" s="93"/>
      <c r="I14" s="93"/>
      <c r="J14" s="93"/>
      <c r="K14" s="93">
        <v>0</v>
      </c>
    </row>
    <row r="15" spans="1:11" s="19" customFormat="1" ht="12.75">
      <c r="A15" s="97" t="s">
        <v>199</v>
      </c>
      <c r="B15" s="91">
        <f t="shared" si="0"/>
        <v>0</v>
      </c>
      <c r="C15" s="93"/>
      <c r="D15" s="93"/>
      <c r="E15" s="93"/>
      <c r="F15" s="93"/>
      <c r="G15" s="93"/>
      <c r="H15" s="93"/>
      <c r="I15" s="93"/>
      <c r="J15" s="93"/>
      <c r="K15" s="93">
        <v>0</v>
      </c>
    </row>
    <row r="16" spans="1:11" s="19" customFormat="1" ht="12.75">
      <c r="A16" s="97" t="s">
        <v>200</v>
      </c>
      <c r="B16" s="91">
        <f t="shared" si="0"/>
        <v>0</v>
      </c>
      <c r="C16" s="93"/>
      <c r="D16" s="93"/>
      <c r="E16" s="93"/>
      <c r="F16" s="93"/>
      <c r="G16" s="93"/>
      <c r="H16" s="93"/>
      <c r="I16" s="93"/>
      <c r="J16" s="93"/>
      <c r="K16" s="93">
        <v>0</v>
      </c>
    </row>
    <row r="17" spans="1:11" s="19" customFormat="1" ht="12.75">
      <c r="A17" s="98" t="s">
        <v>201</v>
      </c>
      <c r="B17" s="91">
        <f t="shared" si="0"/>
        <v>0</v>
      </c>
      <c r="C17" s="93"/>
      <c r="D17" s="93"/>
      <c r="E17" s="93"/>
      <c r="F17" s="93"/>
      <c r="G17" s="93"/>
      <c r="H17" s="93"/>
      <c r="I17" s="93"/>
      <c r="J17" s="93"/>
      <c r="K17" s="93"/>
    </row>
    <row r="18" spans="1:11" s="19" customFormat="1" ht="12.75">
      <c r="A18" s="98" t="s">
        <v>203</v>
      </c>
      <c r="B18" s="92"/>
      <c r="C18" s="91"/>
      <c r="D18" s="91"/>
      <c r="E18" s="91"/>
      <c r="F18" s="91"/>
      <c r="G18" s="91"/>
      <c r="H18" s="91"/>
      <c r="I18" s="91"/>
      <c r="J18" s="91"/>
      <c r="K18" s="91"/>
    </row>
    <row r="19" spans="1:11" s="19" customFormat="1" ht="12.75">
      <c r="A19" s="90"/>
      <c r="B19" s="93">
        <f>SUM(C19:K19)</f>
        <v>0</v>
      </c>
      <c r="C19" s="93"/>
      <c r="D19" s="93"/>
      <c r="E19" s="93"/>
      <c r="F19" s="93"/>
      <c r="G19" s="93"/>
      <c r="H19" s="93"/>
      <c r="I19" s="93"/>
      <c r="J19" s="93"/>
      <c r="K19" s="93"/>
    </row>
    <row r="20" spans="1:11" s="19" customFormat="1" ht="12.75">
      <c r="A20" s="90"/>
      <c r="B20" s="93">
        <f>SUM(C20:K20)</f>
        <v>0</v>
      </c>
      <c r="C20" s="93"/>
      <c r="D20" s="93"/>
      <c r="E20" s="93"/>
      <c r="F20" s="93"/>
      <c r="G20" s="93"/>
      <c r="H20" s="93"/>
      <c r="I20" s="93"/>
      <c r="J20" s="93"/>
      <c r="K20" s="93"/>
    </row>
    <row r="21" spans="1:11" s="19" customFormat="1" ht="12.75">
      <c r="A21" s="90"/>
      <c r="B21" s="93">
        <f>SUM(C21:K21)</f>
        <v>0</v>
      </c>
      <c r="C21" s="93"/>
      <c r="D21" s="93"/>
      <c r="E21" s="93"/>
      <c r="F21" s="93"/>
      <c r="G21" s="93"/>
      <c r="H21" s="93"/>
      <c r="I21" s="93"/>
      <c r="J21" s="93"/>
      <c r="K21" s="93"/>
    </row>
    <row r="22" spans="1:11" s="19" customFormat="1" ht="12.75">
      <c r="A22" s="90"/>
      <c r="B22" s="93">
        <f>SUM(C22:K22)</f>
        <v>0</v>
      </c>
      <c r="C22" s="93"/>
      <c r="D22" s="93"/>
      <c r="E22" s="93"/>
      <c r="F22" s="93"/>
      <c r="G22" s="93"/>
      <c r="H22" s="93"/>
      <c r="I22" s="93"/>
      <c r="J22" s="93"/>
      <c r="K22" s="93"/>
    </row>
    <row r="23" spans="1:11" s="19" customFormat="1" ht="12.75">
      <c r="A23" s="98" t="s">
        <v>202</v>
      </c>
      <c r="B23" s="92"/>
      <c r="C23" s="91"/>
      <c r="D23" s="91"/>
      <c r="E23" s="91"/>
      <c r="F23" s="91"/>
      <c r="G23" s="91"/>
      <c r="H23" s="91"/>
      <c r="I23" s="91"/>
      <c r="J23" s="91"/>
      <c r="K23" s="91"/>
    </row>
    <row r="24" spans="1:11" s="19" customFormat="1" ht="12.75">
      <c r="A24" s="90"/>
      <c r="B24" s="93">
        <f>SUM(C24:K24)</f>
        <v>0</v>
      </c>
      <c r="C24" s="93"/>
      <c r="D24" s="93"/>
      <c r="E24" s="93"/>
      <c r="F24" s="93"/>
      <c r="G24" s="93"/>
      <c r="H24" s="93"/>
      <c r="I24" s="93"/>
      <c r="J24" s="93"/>
      <c r="K24" s="93"/>
    </row>
    <row r="25" spans="1:11" s="19" customFormat="1" ht="12.75">
      <c r="A25" s="90"/>
      <c r="B25" s="93">
        <f>SUM(C25:K25)</f>
        <v>0</v>
      </c>
      <c r="C25" s="93"/>
      <c r="D25" s="93"/>
      <c r="E25" s="93"/>
      <c r="F25" s="93"/>
      <c r="G25" s="93"/>
      <c r="H25" s="93"/>
      <c r="I25" s="93"/>
      <c r="J25" s="93"/>
      <c r="K25" s="93"/>
    </row>
    <row r="26" spans="1:11" s="19" customFormat="1" ht="12.75">
      <c r="A26" s="90"/>
      <c r="B26" s="93">
        <f>SUM(C26:K26)</f>
        <v>0</v>
      </c>
      <c r="C26" s="93"/>
      <c r="D26" s="93"/>
      <c r="E26" s="93"/>
      <c r="F26" s="93"/>
      <c r="G26" s="93"/>
      <c r="H26" s="93"/>
      <c r="I26" s="93"/>
      <c r="J26" s="93"/>
      <c r="K26" s="93"/>
    </row>
    <row r="27" spans="1:11" s="19" customFormat="1" ht="12.75">
      <c r="A27" s="24"/>
      <c r="B27" s="93">
        <f>SUM(C27:K27)</f>
        <v>0</v>
      </c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13.5" thickBot="1">
      <c r="A28" s="21" t="s">
        <v>135</v>
      </c>
      <c r="B28" s="17">
        <f>SUM(B6:B27)</f>
        <v>0</v>
      </c>
      <c r="C28" s="17">
        <f aca="true" t="shared" si="1" ref="C28:K28">SUM(C6:C27)</f>
        <v>0</v>
      </c>
      <c r="D28" s="17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</row>
    <row r="29" spans="1:3" ht="13.5" thickTop="1">
      <c r="A29" s="94" t="s">
        <v>204</v>
      </c>
      <c r="B29" s="16"/>
      <c r="C29" s="96"/>
    </row>
    <row r="30" spans="1:3" ht="12.75">
      <c r="A30" s="21"/>
      <c r="B30" s="16"/>
      <c r="C30" s="96"/>
    </row>
    <row r="31" ht="12.75">
      <c r="B31" s="2"/>
    </row>
    <row r="32" spans="1:2" ht="12.75">
      <c r="A32" s="20" t="s">
        <v>136</v>
      </c>
      <c r="B32" s="2"/>
    </row>
    <row r="33" spans="1:3" ht="12.75">
      <c r="A33" s="21" t="s">
        <v>137</v>
      </c>
      <c r="B33" s="14">
        <f>+'Expenditures-2'!L57</f>
        <v>0</v>
      </c>
      <c r="C33" s="14" t="s">
        <v>92</v>
      </c>
    </row>
    <row r="34" ht="12.75">
      <c r="A34" s="21" t="s">
        <v>138</v>
      </c>
    </row>
    <row r="35" spans="1:3" ht="12.75">
      <c r="A35" s="22" t="s">
        <v>139</v>
      </c>
      <c r="B35" s="14">
        <f>-'Revenues-2'!D67</f>
        <v>0</v>
      </c>
      <c r="C35" s="14" t="s">
        <v>143</v>
      </c>
    </row>
    <row r="36" spans="1:3" ht="12.75">
      <c r="A36" s="22" t="s">
        <v>223</v>
      </c>
      <c r="B36" s="14">
        <f>+'Revenues-2'!D38</f>
        <v>0</v>
      </c>
      <c r="C36" s="14" t="s">
        <v>143</v>
      </c>
    </row>
    <row r="37" spans="1:3" ht="12.75">
      <c r="A37" s="22" t="s">
        <v>140</v>
      </c>
      <c r="B37" s="14">
        <f>+'Revenues-2'!D11</f>
        <v>0</v>
      </c>
      <c r="C37" s="14" t="s">
        <v>143</v>
      </c>
    </row>
    <row r="38" ht="12.75">
      <c r="B38" s="15"/>
    </row>
    <row r="39" ht="12.75">
      <c r="B39" s="14"/>
    </row>
    <row r="40" spans="1:2" ht="13.5" thickBot="1">
      <c r="A40" s="22" t="s">
        <v>141</v>
      </c>
      <c r="B40" s="17">
        <f>SUM(B33:B39)</f>
        <v>0</v>
      </c>
    </row>
    <row r="41" spans="1:3" ht="13.5" thickTop="1">
      <c r="A41" s="19"/>
      <c r="B41" s="19"/>
      <c r="C41" s="93"/>
    </row>
    <row r="42" spans="1:3" ht="12.75">
      <c r="A42" s="19"/>
      <c r="B42" s="19"/>
      <c r="C42" s="93"/>
    </row>
    <row r="43" spans="1:3" ht="12.75">
      <c r="A43" s="19"/>
      <c r="B43" s="19"/>
      <c r="C43" s="93"/>
    </row>
    <row r="44" spans="1:3" ht="12.75">
      <c r="A44" s="19"/>
      <c r="B44" s="19"/>
      <c r="C44" s="93"/>
    </row>
    <row r="45" spans="1:3" ht="12.75">
      <c r="A45" s="19"/>
      <c r="B45" s="19"/>
      <c r="C45" s="93"/>
    </row>
    <row r="46" spans="1:3" ht="12.75">
      <c r="A46" s="19"/>
      <c r="B46" s="19"/>
      <c r="C46" s="93"/>
    </row>
    <row r="47" spans="1:3" ht="12.75">
      <c r="A47" s="19"/>
      <c r="B47" s="19"/>
      <c r="C47" s="93"/>
    </row>
    <row r="48" spans="1:3" ht="12.75">
      <c r="A48" s="19"/>
      <c r="B48" s="19"/>
      <c r="C48" s="93"/>
    </row>
    <row r="49" spans="1:3" ht="12.75">
      <c r="A49" s="19"/>
      <c r="B49" s="19"/>
      <c r="C49" s="93"/>
    </row>
    <row r="50" spans="1:3" ht="12.75">
      <c r="A50" s="19"/>
      <c r="B50" s="19"/>
      <c r="C50" s="93"/>
    </row>
    <row r="51" spans="1:3" ht="12.75">
      <c r="A51" s="19"/>
      <c r="B51" s="19"/>
      <c r="C51" s="93"/>
    </row>
    <row r="52" spans="1:3" ht="12.75">
      <c r="A52" s="19"/>
      <c r="B52" s="19"/>
      <c r="C52" s="93"/>
    </row>
    <row r="53" spans="1:3" ht="12.75">
      <c r="A53" s="19"/>
      <c r="B53" s="19"/>
      <c r="C53" s="93"/>
    </row>
    <row r="54" spans="1:3" ht="12.75">
      <c r="A54" s="19"/>
      <c r="B54" s="19"/>
      <c r="C54" s="93"/>
    </row>
    <row r="55" spans="1:3" ht="12.75">
      <c r="A55" s="19"/>
      <c r="B55" s="19"/>
      <c r="C55" s="93"/>
    </row>
    <row r="56" spans="1:3" ht="12.75">
      <c r="A56" s="19"/>
      <c r="B56" s="19"/>
      <c r="C56" s="93"/>
    </row>
    <row r="57" spans="1:3" ht="12.75">
      <c r="A57" s="19"/>
      <c r="B57" s="19"/>
      <c r="C57" s="93"/>
    </row>
    <row r="58" spans="1:3" ht="12.75">
      <c r="A58" s="19"/>
      <c r="B58" s="19"/>
      <c r="C58" s="93"/>
    </row>
    <row r="59" spans="1:3" ht="12.75">
      <c r="A59" s="19"/>
      <c r="B59" s="19"/>
      <c r="C59" s="93"/>
    </row>
    <row r="60" spans="1:3" ht="12.75">
      <c r="A60" s="19"/>
      <c r="B60" s="19"/>
      <c r="C60" s="93"/>
    </row>
    <row r="61" spans="1:3" ht="12.75">
      <c r="A61" s="19"/>
      <c r="B61" s="19"/>
      <c r="C61" s="93"/>
    </row>
    <row r="62" spans="1:3" ht="12.75">
      <c r="A62" s="19"/>
      <c r="B62" s="19"/>
      <c r="C62" s="93"/>
    </row>
    <row r="63" spans="1:3" ht="12.75">
      <c r="A63" s="19"/>
      <c r="B63" s="19"/>
      <c r="C63" s="93"/>
    </row>
    <row r="64" spans="1:3" ht="12.75">
      <c r="A64" s="19"/>
      <c r="B64" s="19"/>
      <c r="C64" s="93"/>
    </row>
    <row r="65" spans="1:3" ht="12.75">
      <c r="A65" s="19"/>
      <c r="B65" s="19"/>
      <c r="C65" s="93"/>
    </row>
    <row r="66" spans="1:3" ht="12.75">
      <c r="A66" s="19"/>
      <c r="B66" s="19"/>
      <c r="C66" s="93"/>
    </row>
    <row r="67" spans="1:3" ht="12.75">
      <c r="A67" s="19"/>
      <c r="B67" s="19"/>
      <c r="C67" s="93"/>
    </row>
    <row r="68" spans="1:3" ht="12.75">
      <c r="A68" s="19"/>
      <c r="B68" s="19"/>
      <c r="C68" s="93"/>
    </row>
    <row r="69" spans="1:3" ht="12.75">
      <c r="A69" s="19"/>
      <c r="B69" s="19"/>
      <c r="C69" s="93"/>
    </row>
    <row r="70" spans="1:3" ht="12.75">
      <c r="A70" s="19"/>
      <c r="B70" s="19"/>
      <c r="C70" s="93"/>
    </row>
    <row r="71" spans="1:3" ht="12.75">
      <c r="A71" s="19"/>
      <c r="B71" s="19"/>
      <c r="C71" s="93"/>
    </row>
    <row r="72" spans="1:3" ht="12.75">
      <c r="A72" s="19"/>
      <c r="B72" s="19"/>
      <c r="C72" s="93"/>
    </row>
    <row r="73" spans="1:3" ht="12.75">
      <c r="A73" s="19"/>
      <c r="B73" s="19"/>
      <c r="C73" s="93"/>
    </row>
    <row r="74" spans="1:3" ht="12.75">
      <c r="A74" s="19"/>
      <c r="B74" s="19"/>
      <c r="C74" s="93"/>
    </row>
    <row r="75" spans="1:3" ht="12.75">
      <c r="A75" s="19"/>
      <c r="B75" s="19"/>
      <c r="C75" s="93"/>
    </row>
    <row r="76" spans="1:3" ht="12.75">
      <c r="A76" s="19"/>
      <c r="B76" s="19"/>
      <c r="C76" s="93"/>
    </row>
    <row r="77" spans="1:3" ht="12.75">
      <c r="A77" s="19"/>
      <c r="B77" s="19"/>
      <c r="C77" s="93"/>
    </row>
    <row r="78" spans="1:3" ht="12.75">
      <c r="A78" s="19"/>
      <c r="B78" s="19"/>
      <c r="C78" s="93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4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421875" style="0" customWidth="1"/>
    <col min="2" max="2" width="30.57421875" style="0" customWidth="1"/>
    <col min="3" max="3" width="13.00390625" style="0" customWidth="1"/>
  </cols>
  <sheetData>
    <row r="1" spans="1:2" ht="18">
      <c r="A1" s="79" t="s">
        <v>31</v>
      </c>
      <c r="B1" s="73">
        <f>'Signature Page'!B11</f>
        <v>0</v>
      </c>
    </row>
    <row r="2" spans="1:2" ht="18">
      <c r="A2" s="79" t="s">
        <v>20</v>
      </c>
      <c r="B2" s="74" t="str">
        <f>'Revenues-2'!B2</f>
        <v>2019-2020</v>
      </c>
    </row>
    <row r="3" ht="18">
      <c r="A3" s="8" t="s">
        <v>169</v>
      </c>
    </row>
    <row r="5" ht="15">
      <c r="A5" s="78" t="s">
        <v>93</v>
      </c>
    </row>
    <row r="7" spans="1:3" ht="12.75">
      <c r="A7" s="69" t="s">
        <v>94</v>
      </c>
      <c r="B7" s="69" t="s">
        <v>95</v>
      </c>
      <c r="C7" s="69" t="s">
        <v>97</v>
      </c>
    </row>
    <row r="15" spans="1:2" ht="15">
      <c r="A15" s="78" t="s">
        <v>121</v>
      </c>
      <c r="B15" s="10"/>
    </row>
    <row r="16" spans="1:3" ht="12.75">
      <c r="A16" s="70"/>
      <c r="B16" s="70"/>
      <c r="C16" s="70"/>
    </row>
    <row r="17" spans="1:3" ht="12.75">
      <c r="A17" s="65" t="s">
        <v>96</v>
      </c>
      <c r="B17" s="65" t="s">
        <v>95</v>
      </c>
      <c r="C17" s="65" t="s">
        <v>97</v>
      </c>
    </row>
    <row r="25" spans="1:3" ht="15">
      <c r="A25" s="78" t="s">
        <v>98</v>
      </c>
      <c r="B25" s="66"/>
      <c r="C25" s="66"/>
    </row>
    <row r="26" spans="1:3" ht="12.75">
      <c r="A26" s="66"/>
      <c r="B26" s="66"/>
      <c r="C26" s="66"/>
    </row>
    <row r="27" spans="1:3" ht="12.75">
      <c r="A27" s="66" t="s">
        <v>94</v>
      </c>
      <c r="B27" s="69" t="s">
        <v>95</v>
      </c>
      <c r="C27" s="69" t="s">
        <v>97</v>
      </c>
    </row>
    <row r="35" spans="1:3" ht="15">
      <c r="A35" s="78" t="s">
        <v>122</v>
      </c>
      <c r="B35" s="10"/>
      <c r="C35" s="66"/>
    </row>
    <row r="36" spans="1:3" ht="12.75">
      <c r="A36" s="66"/>
      <c r="B36" s="66"/>
      <c r="C36" s="66"/>
    </row>
    <row r="37" spans="1:3" ht="12.75">
      <c r="A37" s="69" t="s">
        <v>96</v>
      </c>
      <c r="B37" s="69" t="s">
        <v>95</v>
      </c>
      <c r="C37" s="69" t="s">
        <v>97</v>
      </c>
    </row>
    <row r="38" spans="1:3" ht="12.75">
      <c r="A38" s="9"/>
      <c r="B38" s="7"/>
      <c r="C38" s="9"/>
    </row>
    <row r="39" spans="1:3" ht="12.75">
      <c r="A39" s="9"/>
      <c r="B39" s="7"/>
      <c r="C39" s="9"/>
    </row>
    <row r="40" spans="1:3" ht="12.75">
      <c r="A40" s="9"/>
      <c r="B40" s="7"/>
      <c r="C40" s="9"/>
    </row>
    <row r="45" spans="1:3" ht="15">
      <c r="A45" s="78" t="s">
        <v>170</v>
      </c>
      <c r="B45" s="10"/>
      <c r="C45" s="66"/>
    </row>
    <row r="46" spans="1:3" ht="12.75">
      <c r="A46" s="66"/>
      <c r="B46" s="66"/>
      <c r="C46" s="66"/>
    </row>
    <row r="47" spans="1:3" ht="12.75">
      <c r="A47" s="69" t="s">
        <v>171</v>
      </c>
      <c r="B47" s="69" t="s">
        <v>95</v>
      </c>
      <c r="C47" s="69" t="s">
        <v>97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GURALKJ</dc:creator>
  <cp:keywords/>
  <dc:description/>
  <cp:lastModifiedBy>Bush, Daniel P.   DPI</cp:lastModifiedBy>
  <cp:lastPrinted>2019-03-13T20:06:16Z</cp:lastPrinted>
  <dcterms:created xsi:type="dcterms:W3CDTF">2003-09-02T14:51:21Z</dcterms:created>
  <dcterms:modified xsi:type="dcterms:W3CDTF">2020-02-24T16:20:06Z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466592587</vt:i4>
  </property>
  <property fmtid="{D5CDD505-2E9C-101B-9397-08002B2CF9AE}" pid="3" name="_EmailSubject">
    <vt:lpwstr>CCDEB Web Posting</vt:lpwstr>
  </property>
  <property fmtid="{D5CDD505-2E9C-101B-9397-08002B2CF9AE}" pid="4" name="_AuthorEmail">
    <vt:lpwstr>Brian.Kahl@dpi.wi.gov</vt:lpwstr>
  </property>
  <property fmtid="{D5CDD505-2E9C-101B-9397-08002B2CF9AE}" pid="5" name="_AuthorEmailDisplayName">
    <vt:lpwstr>Kahl, Brian M.  DPI</vt:lpwstr>
  </property>
  <property fmtid="{D5CDD505-2E9C-101B-9397-08002B2CF9AE}" pid="6" name="_PreviousAdHocReviewCycleID">
    <vt:i4>1099071888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