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T\Accounting\Fiscal Year 2020-21\Open Enrollment\Website Publish\"/>
    </mc:Choice>
  </mc:AlternateContent>
  <bookViews>
    <workbookView xWindow="-20" yWindow="5000" windowWidth="15770" windowHeight="5040" tabRatio="598"/>
  </bookViews>
  <sheets>
    <sheet name="Letter" sheetId="1" r:id="rId1"/>
    <sheet name="Withholding" sheetId="2" state="hidden" r:id="rId2"/>
    <sheet name="Eligibility" sheetId="8" state="hidden" r:id="rId3"/>
  </sheets>
  <definedNames>
    <definedName name="_xlnm._FilterDatabase" localSheetId="2" hidden="1">Eligibility!$A$1:$AA$423</definedName>
    <definedName name="_xlnm._FilterDatabase" localSheetId="1" hidden="1">Withholding!$AA$1:$AA$425</definedName>
    <definedName name="_xlnm.Print_Area" localSheetId="0">Letter!$A$1:$J$66</definedName>
  </definedNames>
  <calcPr calcId="162913" fullPrecision="0"/>
</workbook>
</file>

<file path=xl/calcChain.xml><?xml version="1.0" encoding="utf-8"?>
<calcChain xmlns="http://schemas.openxmlformats.org/spreadsheetml/2006/main">
  <c r="D431" i="8" l="1"/>
  <c r="E431" i="8"/>
  <c r="F431" i="8"/>
  <c r="G431" i="8"/>
  <c r="C431" i="8"/>
  <c r="F47" i="1" l="1"/>
  <c r="H19" i="1" l="1"/>
  <c r="H18" i="1" l="1"/>
  <c r="F63" i="1" l="1"/>
  <c r="F60" i="1"/>
  <c r="F59" i="1"/>
  <c r="F58" i="1"/>
  <c r="F57" i="1"/>
  <c r="F56" i="1"/>
  <c r="F55" i="1"/>
  <c r="F54" i="1"/>
  <c r="F51" i="1"/>
  <c r="F50" i="1"/>
  <c r="F49" i="1"/>
  <c r="F45" i="1"/>
  <c r="F42" i="1"/>
  <c r="F41" i="1"/>
  <c r="F40" i="1"/>
  <c r="F38" i="1"/>
  <c r="F35" i="1"/>
  <c r="F34" i="1"/>
  <c r="F33" i="1"/>
  <c r="F28" i="1"/>
  <c r="F27" i="1"/>
  <c r="H17" i="1" l="1"/>
  <c r="H15" i="1"/>
  <c r="A1" i="8" l="1"/>
  <c r="E26" i="1" s="1"/>
  <c r="F52" i="1"/>
  <c r="F61" i="1"/>
  <c r="F43" i="1"/>
  <c r="F36" i="1"/>
  <c r="E33" i="1" l="1"/>
  <c r="G33" i="1" s="1"/>
  <c r="E49" i="1"/>
  <c r="G49" i="1" s="1"/>
  <c r="E50" i="1"/>
  <c r="G50" i="1" s="1"/>
  <c r="E51" i="1"/>
  <c r="G51" i="1" s="1"/>
  <c r="E30" i="1"/>
  <c r="G30" i="1" s="1"/>
  <c r="E47" i="1"/>
  <c r="G47" i="1" s="1"/>
  <c r="E63" i="1"/>
  <c r="G63" i="1" s="1"/>
  <c r="E57" i="1"/>
  <c r="G57" i="1" s="1"/>
  <c r="E42" i="1"/>
  <c r="G42" i="1" s="1"/>
  <c r="E35" i="1"/>
  <c r="G35" i="1" s="1"/>
  <c r="E28" i="1"/>
  <c r="G28" i="1" s="1"/>
  <c r="E60" i="1"/>
  <c r="G60" i="1" s="1"/>
  <c r="E56" i="1"/>
  <c r="G56" i="1" s="1"/>
  <c r="E41" i="1"/>
  <c r="G41" i="1" s="1"/>
  <c r="E34" i="1"/>
  <c r="G34" i="1" s="1"/>
  <c r="E27" i="1"/>
  <c r="G27" i="1" s="1"/>
  <c r="E59" i="1"/>
  <c r="G59" i="1" s="1"/>
  <c r="E55" i="1"/>
  <c r="G55" i="1" s="1"/>
  <c r="E40" i="1"/>
  <c r="G40" i="1" s="1"/>
  <c r="E58" i="1"/>
  <c r="G58" i="1" s="1"/>
  <c r="E54" i="1"/>
  <c r="G54" i="1" s="1"/>
  <c r="E45" i="1"/>
  <c r="G45" i="1" s="1"/>
  <c r="E38" i="1"/>
  <c r="G38" i="1" s="1"/>
  <c r="E29" i="1"/>
  <c r="G26" i="1" l="1"/>
  <c r="E31" i="1"/>
  <c r="E36" i="1"/>
  <c r="E52" i="1"/>
  <c r="E43" i="1"/>
  <c r="G61" i="1"/>
  <c r="E61" i="1"/>
  <c r="G43" i="1"/>
  <c r="G36" i="1"/>
  <c r="H16" i="1"/>
  <c r="G52" i="1" l="1"/>
  <c r="H14" i="1" l="1"/>
  <c r="H20" i="1" s="1"/>
  <c r="E65" i="1"/>
  <c r="H11" i="1" l="1"/>
  <c r="H10" i="1"/>
  <c r="H12" i="1" l="1"/>
  <c r="H22" i="1" s="1"/>
  <c r="F29" i="1" l="1"/>
  <c r="G29" i="1" s="1"/>
  <c r="G31" i="1" s="1"/>
  <c r="G65" i="1" s="1"/>
  <c r="F31" i="1" l="1"/>
  <c r="F65" i="1" s="1"/>
</calcChain>
</file>

<file path=xl/comments1.xml><?xml version="1.0" encoding="utf-8"?>
<comments xmlns="http://schemas.openxmlformats.org/spreadsheetml/2006/main">
  <authors>
    <author>Terry Casper</author>
    <author>DPI</author>
  </authors>
  <commentList>
    <comment ref="C10" authorId="0" shapeId="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1" authorId="0" shapeId="0">
      <text>
        <r>
          <rPr>
            <b/>
            <sz val="9"/>
            <color indexed="81"/>
            <rFont val="Tahoma"/>
            <family val="2"/>
          </rPr>
          <t>DPI:</t>
        </r>
        <r>
          <rPr>
            <sz val="9"/>
            <color indexed="81"/>
            <rFont val="Tahoma"/>
            <family val="2"/>
          </rPr>
          <t xml:space="preserve">
Amounts are based solely on the district's entries into OPAL and are subject to change throughout the year.</t>
        </r>
      </text>
    </comment>
    <comment ref="C12" authorId="0" shapeId="0">
      <text>
        <r>
          <rPr>
            <b/>
            <sz val="9"/>
            <color indexed="81"/>
            <rFont val="Tahoma"/>
            <family val="2"/>
          </rPr>
          <t>DPI:</t>
        </r>
        <r>
          <rPr>
            <sz val="9"/>
            <color indexed="81"/>
            <rFont val="Tahoma"/>
            <family val="2"/>
          </rPr>
          <t xml:space="preserve">
A net positive Open Enrollment amount would be paid with the June general aid payments. A net negative Open Enrollment would be included in the below withholdings.</t>
        </r>
      </text>
    </comment>
    <comment ref="C14" authorId="1" shapeId="0">
      <text>
        <r>
          <rPr>
            <b/>
            <sz val="9"/>
            <color indexed="81"/>
            <rFont val="Tahoma"/>
            <family val="2"/>
          </rPr>
          <t>DPI:</t>
        </r>
        <r>
          <rPr>
            <sz val="9"/>
            <color indexed="81"/>
            <rFont val="Tahoma"/>
            <family val="2"/>
          </rPr>
          <t xml:space="preserve">
Wisconsin/Racine Parental Choice Programs (WPCP/RPCP) State Aid deduction for private vouchers (deduction to aid).</t>
        </r>
      </text>
    </comment>
    <comment ref="C15" authorId="1" shapeId="0">
      <text>
        <r>
          <rPr>
            <b/>
            <sz val="9"/>
            <color indexed="81"/>
            <rFont val="Tahoma"/>
            <family val="2"/>
          </rPr>
          <t>DPI:</t>
        </r>
        <r>
          <rPr>
            <sz val="9"/>
            <color indexed="81"/>
            <rFont val="Tahoma"/>
            <family val="2"/>
          </rPr>
          <t xml:space="preserve">
Special Need Scholarship Program (SNSP) State Aid deduction for private vouchers (deduction to aid).</t>
        </r>
      </text>
    </comment>
    <comment ref="C16" authorId="1" shapeId="0">
      <text>
        <r>
          <rPr>
            <b/>
            <sz val="9"/>
            <color indexed="81"/>
            <rFont val="Tahoma"/>
            <family val="2"/>
          </rPr>
          <t>DPI:</t>
        </r>
        <r>
          <rPr>
            <sz val="9"/>
            <color indexed="81"/>
            <rFont val="Tahoma"/>
            <family val="2"/>
          </rPr>
          <t xml:space="preserve">
New Independent Charter Schools deductions .</t>
        </r>
      </text>
    </comment>
    <comment ref="C17" authorId="1" shapeId="0">
      <text>
        <r>
          <rPr>
            <b/>
            <sz val="9"/>
            <color indexed="81"/>
            <rFont val="Tahoma"/>
            <family val="2"/>
          </rPr>
          <t>DPI:</t>
        </r>
        <r>
          <rPr>
            <sz val="9"/>
            <color indexed="81"/>
            <rFont val="Tahoma"/>
            <family val="2"/>
          </rPr>
          <t xml:space="preserve">
Currently only includes the September counts and per pupil amounts are estimated based on prior year amounts.</t>
        </r>
      </text>
    </comment>
    <comment ref="C18" authorId="1" shapeId="0">
      <text>
        <r>
          <rPr>
            <b/>
            <sz val="9"/>
            <color indexed="81"/>
            <rFont val="Tahoma"/>
            <family val="2"/>
          </rPr>
          <t>DPI:</t>
        </r>
        <r>
          <rPr>
            <sz val="9"/>
            <color indexed="81"/>
            <rFont val="Tahoma"/>
            <family val="2"/>
          </rPr>
          <t xml:space="preserve">
No known values until the January count.</t>
        </r>
      </text>
    </comment>
    <comment ref="C19" authorId="1" shapeId="0">
      <text>
        <r>
          <rPr>
            <b/>
            <sz val="9"/>
            <color indexed="81"/>
            <rFont val="Tahoma"/>
            <family val="2"/>
          </rPr>
          <t>DPI:</t>
        </r>
        <r>
          <rPr>
            <sz val="9"/>
            <color indexed="81"/>
            <rFont val="Tahoma"/>
            <family val="2"/>
          </rPr>
          <t xml:space="preserve">
Unresolved Compliance Issues includes not meeting statutory requirements, such as late submission of financial reports. When compliance is resolved, amounts will be disbursed and removed from this spreadsheet.</t>
        </r>
      </text>
    </comment>
    <comment ref="C20" authorId="0" shapeId="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C22" authorId="0" shapeId="0">
      <text>
        <r>
          <rPr>
            <b/>
            <sz val="9"/>
            <color indexed="81"/>
            <rFont val="Tahoma"/>
            <family val="2"/>
          </rPr>
          <t xml:space="preserve">DPI:
</t>
        </r>
        <r>
          <rPr>
            <sz val="9"/>
            <color indexed="81"/>
            <rFont val="Tahoma"/>
            <family val="2"/>
          </rPr>
          <t>These amount will be deducted from aids below and would not be netted against net positive Open Enrollment and Tuition Waiver.</t>
        </r>
      </text>
    </comment>
    <comment ref="D30" authorId="0" shapeId="0">
      <text>
        <r>
          <rPr>
            <b/>
            <sz val="9"/>
            <color indexed="81"/>
            <rFont val="Tahoma"/>
            <family val="2"/>
          </rPr>
          <t>DPI:</t>
        </r>
        <r>
          <rPr>
            <sz val="9"/>
            <color indexed="81"/>
            <rFont val="Tahoma"/>
            <family val="2"/>
          </rPr>
          <t xml:space="preserve">
Amounts are typically not planned to be withheld from this payment.  This payment typically has adjustments related to Open Enrollment adjustments being finalized after June.</t>
        </r>
      </text>
    </comment>
  </commentList>
</comments>
</file>

<file path=xl/sharedStrings.xml><?xml version="1.0" encoding="utf-8"?>
<sst xmlns="http://schemas.openxmlformats.org/spreadsheetml/2006/main" count="959" uniqueCount="513">
  <si>
    <t>District:</t>
  </si>
  <si>
    <t>District Code:</t>
  </si>
  <si>
    <t>Equalization Aid</t>
  </si>
  <si>
    <t>Special Adjustment Aid</t>
  </si>
  <si>
    <t>Special Education Aid</t>
  </si>
  <si>
    <t>District</t>
  </si>
  <si>
    <t>DRUMMOND</t>
  </si>
  <si>
    <t>LAC DU FLAMBEAU #1</t>
  </si>
  <si>
    <t>GREEN LAKE</t>
  </si>
  <si>
    <t>MERCER</t>
  </si>
  <si>
    <t>NORTHWOOD</t>
  </si>
  <si>
    <t>PHELPS</t>
  </si>
  <si>
    <t>SOUTH SHORE</t>
  </si>
  <si>
    <t>WINTER</t>
  </si>
  <si>
    <t>Nov_Sped</t>
  </si>
  <si>
    <t>Dec_Sped</t>
  </si>
  <si>
    <t>Dec_SA</t>
  </si>
  <si>
    <t>Jan_Sped</t>
  </si>
  <si>
    <t>Jan_Transp</t>
  </si>
  <si>
    <t>Feb_Sped</t>
  </si>
  <si>
    <t>Mar_Sped</t>
  </si>
  <si>
    <t>Mar_Eq</t>
  </si>
  <si>
    <t>Mar_SA</t>
  </si>
  <si>
    <t>Jun_Sped</t>
  </si>
  <si>
    <t>Jun_Eq</t>
  </si>
  <si>
    <t>Jun_SA</t>
  </si>
  <si>
    <t>Remaining Adjustments</t>
  </si>
  <si>
    <t>Total_In</t>
  </si>
  <si>
    <t>Total_Out</t>
  </si>
  <si>
    <t>CODE</t>
  </si>
  <si>
    <t>Use arrow at right to select district.</t>
  </si>
  <si>
    <t>BAYFIELD</t>
  </si>
  <si>
    <t>ELKHART LAKE-GLENBEULAH</t>
  </si>
  <si>
    <t>FLORENCE</t>
  </si>
  <si>
    <t>SPOONER AREA</t>
  </si>
  <si>
    <t>AID_TRANSFER_IN</t>
  </si>
  <si>
    <t>Tuition Waivers_In</t>
  </si>
  <si>
    <t>AID_TRANSFER_OUT</t>
  </si>
  <si>
    <t>Tuition Waivers_Out</t>
  </si>
  <si>
    <t>WAUSAUKEE</t>
  </si>
  <si>
    <t>WILD ROSE</t>
  </si>
  <si>
    <t>BIG FOOT UHS</t>
  </si>
  <si>
    <t>LINN J4</t>
  </si>
  <si>
    <t>SURING</t>
  </si>
  <si>
    <t>THREE LAKES</t>
  </si>
  <si>
    <t>LAKE HOLCOMBE</t>
  </si>
  <si>
    <t>SIREN</t>
  </si>
  <si>
    <t>PEPIN AREA</t>
  </si>
  <si>
    <t>PRINCETON</t>
  </si>
  <si>
    <t>TURTLE LAKE</t>
  </si>
  <si>
    <t>STOCKBRIDGE</t>
  </si>
  <si>
    <t>Per Pupil Aid</t>
  </si>
  <si>
    <t>Mar_High Poverty Aid</t>
  </si>
  <si>
    <t>High Poverty Aid</t>
  </si>
  <si>
    <t>LAKELAND UHS</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</si>
  <si>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</si>
  <si>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</si>
  <si>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</si>
  <si>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</si>
  <si>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</si>
  <si>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</si>
  <si>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</si>
  <si>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</si>
  <si>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</si>
  <si>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</si>
  <si>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</si>
  <si>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</si>
  <si>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</si>
  <si>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</si>
  <si>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</si>
  <si>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</si>
  <si>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</si>
  <si>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</si>
  <si>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</si>
  <si>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</si>
  <si>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</si>
  <si>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</si>
  <si>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</si>
  <si>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</si>
  <si>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BEAVER DAM</t>
  </si>
  <si>
    <t>BEECHER-DUNBAR-PEMBINE</t>
  </si>
  <si>
    <t>BELLEVILLE</t>
  </si>
  <si>
    <t>BELMONT COMMUNITY</t>
  </si>
  <si>
    <t>BELOIT</t>
  </si>
  <si>
    <t>BELOIT TURNER</t>
  </si>
  <si>
    <t>BENTON</t>
  </si>
  <si>
    <t>BERLIN AREA</t>
  </si>
  <si>
    <t>BIRCHWOOD</t>
  </si>
  <si>
    <t>BLACK HAWK</t>
  </si>
  <si>
    <t>BLACK RIVER FALLS</t>
  </si>
  <si>
    <t>BLAIR-TAYLOR</t>
  </si>
  <si>
    <t>BLOOMER</t>
  </si>
  <si>
    <t>BONDUEL</t>
  </si>
  <si>
    <t>BOSCOBEL AREA</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</si>
  <si>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</si>
  <si>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</si>
  <si>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</si>
  <si>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</si>
  <si>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</si>
  <si>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</si>
  <si>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</si>
  <si>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</si>
  <si>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</si>
  <si>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</si>
  <si>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</si>
  <si>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</si>
  <si>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</si>
  <si>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</si>
  <si>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</si>
  <si>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</si>
  <si>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</si>
  <si>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</si>
  <si>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</si>
  <si>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</si>
  <si>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</si>
  <si>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</si>
  <si>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</si>
  <si>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</si>
  <si>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</si>
  <si>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</si>
  <si>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</si>
  <si>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</si>
  <si>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</si>
  <si>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</si>
  <si>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</si>
  <si>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</si>
  <si>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</si>
  <si>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</si>
  <si>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</si>
  <si>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</si>
  <si>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</si>
  <si>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</si>
  <si>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</si>
  <si>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</si>
  <si>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</si>
  <si>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</si>
  <si>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</si>
  <si>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</si>
  <si>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</si>
  <si>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</si>
  <si>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</si>
  <si>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</si>
  <si>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</si>
  <si>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</si>
  <si>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DURAND</t>
  </si>
  <si>
    <t>EAST TROY COMMUNITY</t>
  </si>
  <si>
    <t>EAU CLAIRE AREA</t>
  </si>
  <si>
    <t>EDGAR</t>
  </si>
  <si>
    <t>EDGERTON</t>
  </si>
  <si>
    <t>ELCHO</t>
  </si>
  <si>
    <t>ELEVA-STRUM</t>
  </si>
  <si>
    <t>ELK MOUND AREA</t>
  </si>
  <si>
    <t>ELKHORN AREA</t>
  </si>
  <si>
    <t>ELLSWORTH COMMUNITY</t>
  </si>
  <si>
    <t>ELMBROOK</t>
  </si>
  <si>
    <t>ELMWOOD</t>
  </si>
  <si>
    <t>ERIN</t>
  </si>
  <si>
    <t>EVANSVILLE COMMUNITY</t>
  </si>
  <si>
    <t>FALL CREEK</t>
  </si>
  <si>
    <t>FALL RIVER</t>
  </si>
  <si>
    <t>FENNIMORE COMMUNITY</t>
  </si>
  <si>
    <t>FLAMBEAU</t>
  </si>
  <si>
    <t>FOND DU LAC</t>
  </si>
  <si>
    <t>FONTANA J8</t>
  </si>
  <si>
    <t>FORT ATKINSON</t>
  </si>
  <si>
    <t>FOX POINT J2</t>
  </si>
  <si>
    <t>FRANKLIN PUBLIC</t>
  </si>
  <si>
    <t>FREDERIC</t>
  </si>
  <si>
    <t>FREEDOM AREA</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</si>
  <si>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</si>
  <si>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</si>
  <si>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</si>
  <si>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</si>
  <si>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</si>
  <si>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</si>
  <si>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</si>
  <si>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</si>
  <si>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</si>
  <si>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</si>
  <si>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</si>
  <si>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</si>
  <si>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</si>
  <si>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</si>
  <si>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</si>
  <si>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</si>
  <si>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</si>
  <si>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</si>
  <si>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</si>
  <si>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</si>
  <si>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</si>
  <si>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</si>
  <si>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</si>
  <si>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</si>
  <si>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</si>
  <si>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</si>
  <si>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</si>
  <si>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</si>
  <si>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</si>
  <si>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 AREA</t>
  </si>
  <si>
    <t>HOWARDS GROVE</t>
  </si>
  <si>
    <t>HOWARD-SUAMICO</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</si>
  <si>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</si>
  <si>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</si>
  <si>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</si>
  <si>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</si>
  <si>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</si>
  <si>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</si>
  <si>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</si>
  <si>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</si>
  <si>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</si>
  <si>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</si>
  <si>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</si>
  <si>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</si>
  <si>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</si>
  <si>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</si>
  <si>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</si>
  <si>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</si>
  <si>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</si>
  <si>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</si>
  <si>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</si>
  <si>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</si>
  <si>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LACROSSE</t>
  </si>
  <si>
    <t>LADYSMITH-HAWKINS</t>
  </si>
  <si>
    <t>LAFARGE</t>
  </si>
  <si>
    <t>LAKE COUNTRY</t>
  </si>
  <si>
    <t>LAKE GENEVA J1</t>
  </si>
  <si>
    <t>LAKE GENEVA-GENOA UHS</t>
  </si>
  <si>
    <t>LAKE MILLS AREA</t>
  </si>
  <si>
    <t>LANCASTER COMMUNITY</t>
  </si>
  <si>
    <t>LAONA</t>
  </si>
  <si>
    <t>LENA</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</si>
  <si>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</si>
  <si>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</si>
  <si>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</si>
  <si>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</si>
  <si>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</si>
  <si>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</si>
  <si>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</si>
  <si>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</si>
  <si>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</si>
  <si>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</si>
  <si>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</si>
  <si>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</si>
  <si>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</si>
  <si>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</si>
  <si>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</si>
  <si>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</si>
  <si>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</si>
  <si>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</si>
  <si>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</si>
  <si>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</si>
  <si>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</si>
  <si>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</si>
  <si>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</si>
  <si>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</si>
  <si>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</si>
  <si>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</si>
  <si>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</si>
  <si>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</si>
  <si>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</si>
  <si>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</si>
  <si>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</si>
  <si>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</si>
  <si>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</si>
  <si>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</si>
  <si>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</si>
  <si>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</si>
  <si>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</si>
  <si>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</si>
  <si>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</si>
  <si>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</si>
  <si>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</si>
  <si>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</si>
  <si>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</si>
  <si>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</si>
  <si>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</si>
  <si>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</si>
  <si>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</si>
  <si>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</si>
  <si>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</si>
  <si>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</si>
  <si>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</si>
  <si>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</si>
  <si>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</si>
  <si>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</si>
  <si>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</si>
  <si>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</si>
  <si>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</si>
  <si>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</si>
  <si>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</si>
  <si>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</si>
  <si>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</si>
  <si>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</si>
  <si>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</si>
  <si>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</si>
  <si>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</si>
  <si>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</si>
  <si>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</si>
  <si>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</si>
  <si>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</si>
  <si>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</si>
  <si>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</si>
  <si>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</si>
  <si>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</si>
  <si>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</si>
  <si>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</si>
  <si>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</si>
  <si>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</si>
  <si>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</si>
  <si>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</si>
  <si>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</si>
  <si>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</si>
  <si>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</si>
  <si>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</si>
  <si>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</si>
  <si>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</si>
  <si>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</si>
  <si>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PESHTIGO</t>
  </si>
  <si>
    <t>PEWAUKEE</t>
  </si>
  <si>
    <t>PHILLIPS</t>
  </si>
  <si>
    <t>PITTSVILLE</t>
  </si>
  <si>
    <t>PLATTEVILLE</t>
  </si>
  <si>
    <t>PLUM CITY</t>
  </si>
  <si>
    <t>PLYMOUTH</t>
  </si>
  <si>
    <t>PORT EDWARDS</t>
  </si>
  <si>
    <t>PORT WASH-SAUKVILLE</t>
  </si>
  <si>
    <t>PORTAGE COMMUNITY</t>
  </si>
  <si>
    <t>POTOSI</t>
  </si>
  <si>
    <t>POYNETTE</t>
  </si>
  <si>
    <t>PRAIRIE DU CHIEN AREA</t>
  </si>
  <si>
    <t>PRAIRIE FARM</t>
  </si>
  <si>
    <t>PRENTICE</t>
  </si>
  <si>
    <t>PRESCOTT</t>
  </si>
  <si>
    <t>PULASKI COMMUNITY</t>
  </si>
  <si>
    <t>RACINE</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</si>
  <si>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</si>
  <si>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</si>
  <si>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</si>
  <si>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</si>
  <si>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</si>
  <si>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</si>
  <si>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</si>
  <si>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</si>
  <si>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</si>
  <si>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</si>
  <si>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</si>
  <si>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</si>
  <si>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</si>
  <si>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</si>
  <si>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</si>
  <si>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</si>
  <si>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</si>
  <si>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</si>
  <si>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</si>
  <si>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</si>
  <si>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</si>
  <si>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</si>
  <si>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</si>
  <si>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</si>
  <si>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</si>
  <si>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</si>
  <si>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</si>
  <si>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</si>
  <si>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</si>
  <si>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</si>
  <si>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</si>
  <si>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</si>
  <si>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</si>
  <si>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</si>
  <si>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</si>
  <si>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</si>
  <si>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</si>
  <si>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SLINGER</t>
  </si>
  <si>
    <t>SOLON SPRINGS</t>
  </si>
  <si>
    <t>SOMERSET</t>
  </si>
  <si>
    <t>SOUTH MILWAUKEE</t>
  </si>
  <si>
    <t>SOUTHERN DOOR COUNTY</t>
  </si>
  <si>
    <t>SOUTHWESTERN WISCONSIN</t>
  </si>
  <si>
    <t>SPARTA AREA</t>
  </si>
  <si>
    <t>SPENCER</t>
  </si>
  <si>
    <t>SPRING VALLEY</t>
  </si>
  <si>
    <t>STANLEY-BOYD AREA</t>
  </si>
  <si>
    <t>STEVENS POINT AREA</t>
  </si>
  <si>
    <t>STONE BANK</t>
  </si>
  <si>
    <t>STOUGHTON AREA</t>
  </si>
  <si>
    <t>STRATFORD</t>
  </si>
  <si>
    <t>STURGEON BAY</t>
  </si>
  <si>
    <t>SUN PRAIRIE AREA</t>
  </si>
  <si>
    <t>SUPERIOR</t>
  </si>
  <si>
    <t>SWALLOW</t>
  </si>
  <si>
    <t>THORP</t>
  </si>
  <si>
    <t>TIGERTON</t>
  </si>
  <si>
    <t>TOMAH AREA</t>
  </si>
  <si>
    <t>TOMAHAWK</t>
  </si>
  <si>
    <t>TOMORROW RIVER</t>
  </si>
  <si>
    <t>TREVOR-WILMOT</t>
  </si>
  <si>
    <t>TRI-COUNTY AREA</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</si>
  <si>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</si>
  <si>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</si>
  <si>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</si>
  <si>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</si>
  <si>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</si>
  <si>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</si>
  <si>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</si>
  <si>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</si>
  <si>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</si>
  <si>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</si>
  <si>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</si>
  <si>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</si>
  <si>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</si>
  <si>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 J1</t>
  </si>
  <si>
    <t>WATERFORD UHS</t>
  </si>
  <si>
    <t>WATERLOO</t>
  </si>
  <si>
    <t>WATERTOWN</t>
  </si>
  <si>
    <t>WAUKESHA</t>
  </si>
  <si>
    <t>WAUNAKEE COMMUNITY</t>
  </si>
  <si>
    <t>WAUPACA</t>
  </si>
  <si>
    <t>WAUPUN</t>
  </si>
  <si>
    <t>WAUSAU</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</si>
  <si>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</si>
  <si>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</si>
  <si>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</si>
  <si>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</si>
  <si>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</si>
  <si>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</si>
  <si>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</si>
  <si>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</si>
  <si>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</si>
  <si>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</si>
  <si>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</si>
  <si>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</si>
  <si>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</si>
  <si>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</si>
  <si>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</si>
  <si>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</si>
  <si>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</si>
  <si>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</si>
  <si>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WILLIAMS BAY</t>
  </si>
  <si>
    <t>WILMOT UHS</t>
  </si>
  <si>
    <t>WINNECONNE COMMUNITY</t>
  </si>
  <si>
    <t>WISCONSIN DELLS</t>
  </si>
  <si>
    <t>WISCONSIN HEIGHTS</t>
  </si>
  <si>
    <t>WISCONSIN RAPIDS</t>
  </si>
  <si>
    <t>WITTENBERG-BIRNAMWOOD</t>
  </si>
  <si>
    <t>WONEWOC-UNION CENTER</t>
  </si>
  <si>
    <t>WOODRUFF J1</t>
  </si>
  <si>
    <t>WRIGHTSTOWN COMMUNITY</t>
  </si>
  <si>
    <t>YORKVILLE J2</t>
  </si>
  <si>
    <t>NORTHLAND PINES</t>
  </si>
  <si>
    <t>June_Transp</t>
  </si>
  <si>
    <t>High Cost SPED - State</t>
  </si>
  <si>
    <t>High Cost Transp</t>
  </si>
  <si>
    <t>HERMAN-NEOSHO-RUBICON</t>
  </si>
  <si>
    <t>Nov_AGR</t>
  </si>
  <si>
    <t>Feb_AGR</t>
  </si>
  <si>
    <t>Jun_AGR</t>
  </si>
  <si>
    <t>March_Per Pupil Aid</t>
  </si>
  <si>
    <t>Net OE</t>
  </si>
  <si>
    <t>Net OE &amp; Gen Aid Reductions</t>
  </si>
  <si>
    <t>Dec_Eq</t>
  </si>
  <si>
    <t>Legend</t>
  </si>
  <si>
    <t>AGR Aid</t>
  </si>
  <si>
    <t xml:space="preserve"> WPCP/RPCP State Aid Reduction*</t>
  </si>
  <si>
    <t>Special Needs Voucher (SNSP)</t>
  </si>
  <si>
    <t>Challenge Academy</t>
  </si>
  <si>
    <t>Revenue Limit Penalty</t>
  </si>
  <si>
    <t>Data as of:</t>
  </si>
  <si>
    <r>
      <t>Proje</t>
    </r>
    <r>
      <rPr>
        <b/>
        <sz val="11"/>
        <rFont val="Times New Roman"/>
        <family val="1"/>
      </rPr>
      <t>cted SNSP State</t>
    </r>
    <r>
      <rPr>
        <b/>
        <sz val="11"/>
        <color indexed="8"/>
        <rFont val="Times New Roman"/>
        <family val="1"/>
      </rPr>
      <t xml:space="preserve"> Aid Deductions</t>
    </r>
  </si>
  <si>
    <t>Projected Challenge Academy State Aid Deductions</t>
  </si>
  <si>
    <r>
      <t>Projecte</t>
    </r>
    <r>
      <rPr>
        <b/>
        <sz val="11"/>
        <rFont val="Times New Roman"/>
        <family val="1"/>
      </rPr>
      <t>d WPCP and RPCP State</t>
    </r>
    <r>
      <rPr>
        <b/>
        <sz val="11"/>
        <color indexed="8"/>
        <rFont val="Times New Roman"/>
        <family val="1"/>
      </rPr>
      <t xml:space="preserve"> Aid Deductions</t>
    </r>
  </si>
  <si>
    <t>Projected Full-Time and SPED Open Enrollment and Tuition Waiver Transfers In</t>
  </si>
  <si>
    <t>Projected Full-Time and SPED Open Enrollment and Tuition Waiver Transfers Out</t>
  </si>
  <si>
    <t>Net Projected Full-Time and SPED Open Enrollment and Tuition Waiver</t>
  </si>
  <si>
    <t>Apr_Common School Fund</t>
  </si>
  <si>
    <t>HOLY HILL</t>
  </si>
  <si>
    <t>New Independent Charter Schools</t>
  </si>
  <si>
    <t>Eligiblility</t>
  </si>
  <si>
    <t>Withholding</t>
  </si>
  <si>
    <t>Cash Payment</t>
  </si>
  <si>
    <t>Total Equalization Aid</t>
  </si>
  <si>
    <t>Total Special Adjustment Aid</t>
  </si>
  <si>
    <t>Total AGR Aid</t>
  </si>
  <si>
    <t>Total Pupil Transportation Aid</t>
  </si>
  <si>
    <t>Total Special Education Aid</t>
  </si>
  <si>
    <t>Payment Date by Aid Program</t>
  </si>
  <si>
    <t>Grand Total Of All Above Aids</t>
  </si>
  <si>
    <t>Actual / Final Amount</t>
  </si>
  <si>
    <t>Estimated / Projected Amount</t>
  </si>
  <si>
    <r>
      <t>Proje</t>
    </r>
    <r>
      <rPr>
        <b/>
        <sz val="11"/>
        <rFont val="Times New Roman"/>
        <family val="1"/>
      </rPr>
      <t>cted New Independent Charter Schools State</t>
    </r>
    <r>
      <rPr>
        <b/>
        <sz val="11"/>
        <color indexed="8"/>
        <rFont val="Times New Roman"/>
        <family val="1"/>
      </rPr>
      <t xml:space="preserve"> Aid Deductions</t>
    </r>
  </si>
  <si>
    <t>Total Withholdings</t>
  </si>
  <si>
    <t>Estimated Amount Not Yet Available</t>
  </si>
  <si>
    <t>Total Projected Non-Open Enrollment State Aid Deductions</t>
  </si>
  <si>
    <t>Common School Fund (CSF) (Library Aid)</t>
  </si>
  <si>
    <t>Projected Revenue Limit Penalties</t>
  </si>
  <si>
    <t>Pupil Transportation Aid</t>
  </si>
  <si>
    <t>Unresolved Compliance Issues</t>
  </si>
  <si>
    <t>July_EQ</t>
  </si>
  <si>
    <t>Sep_EQ</t>
  </si>
  <si>
    <t>Dec_EQ</t>
  </si>
  <si>
    <t>Mar_EQ</t>
  </si>
  <si>
    <t>Jun_EQ</t>
  </si>
  <si>
    <t>Supplemental Per Pupil Aid</t>
  </si>
  <si>
    <t>CITY OF MILWAUKEE</t>
  </si>
  <si>
    <t>March_Suppl Per Pupil Aid</t>
  </si>
  <si>
    <t>TOTAL</t>
  </si>
  <si>
    <t>Actual and Projected 2020-2021 State Aid Adjustments</t>
  </si>
  <si>
    <t>The following is an estimated breakdown of each district's projected net Full-Time and Special Education (SPED) Open Enrollment and Tuition Waivers, Wisconsin and Racine Parental Choice Program (WPCP and RPCP) deductions for private vouchers, Special Needs Scholarship Program (SNSP) deductions for private vouchers, New Independent Charter Schools Pupils, and the Challenge Academy deductions for the 2020-2021 school year. Also below is the projected state aid withholdings associated with these aid deductions. These withholdings are subtracted from the district's aid eligibility to estimate the actual cash payment. The Open Enrollment amounts are based solely on the district's entries into OPAL and are subject to change throughout the year. The Challenge Academy is an estimated amount and currently only includes the September count date.  The projected state aid withholding amounts are based on the projected net Open Enrollment, other state aid deductions, and the estimated aid payments, all of which are subject to change.</t>
  </si>
  <si>
    <t>March 22, 2020 High Poverty Aid</t>
  </si>
  <si>
    <t>March 22, 2021 Per Pupil Aid</t>
  </si>
  <si>
    <t>March 22, 2021 Suppl. Per Pupil Aid</t>
  </si>
  <si>
    <t>June 21, 2020 (High Cost SPED)</t>
  </si>
  <si>
    <t>June 21, 2021 (High Cost Trans)</t>
  </si>
  <si>
    <t>April 26, 2021  CSF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</si>
</sst>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3" formatCode="_(* #,##0.00_);_(* \(#,##0.00\);_(* &quot;-&quot;??_);_(@_)"/>
    <numFmt numFmtId="164" formatCode="&quot;$&quot;#,##0.00"/>
    <numFmt numFmtId="165" formatCode="[$-409]mmmm\ d\,\ yyyy;@"/>
    <numFmt numFmtId="166" formatCode="0000"/>
  </numFmts>
  <fonts count="3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1"/>
      <name val="Times New Roman"/>
      <family val="1"/>
    </font>
    <font>
      <b/>
      <sz val="9"/>
      <color indexed="81"/>
      <name val="Tahoma"/>
      <family val="2"/>
    </font>
    <font>
      <sz val="9"/>
      <color indexed="81"/>
      <name val="Tahoma"/>
      <family val="2"/>
    </font>
    <font>
      <b/>
      <sz val="11"/>
      <name val="Arial"/>
      <family val="2"/>
    </font>
    <font>
      <b/>
      <sz val="11"/>
      <color indexed="8"/>
      <name val="Times New Roman"/>
      <family val="1"/>
    </font>
    <font>
      <sz val="11"/>
      <color theme="1"/>
      <name val="Calibri"/>
      <family val="2"/>
    </font>
    <font>
      <u/>
      <sz val="11"/>
      <color theme="10"/>
      <name val="Calibri"/>
      <family val="2"/>
    </font>
    <font>
      <b/>
      <sz val="11"/>
      <color theme="1"/>
      <name val="Calibri"/>
      <family val="2"/>
    </font>
    <font>
      <b/>
      <sz val="12"/>
      <color theme="1"/>
      <name val="Times New Roman"/>
      <family val="1"/>
    </font>
    <font>
      <b/>
      <sz val="11"/>
      <color theme="1"/>
      <name val="Times New Roman"/>
      <family val="1"/>
    </font>
    <font>
      <sz val="11"/>
      <color theme="1"/>
      <name val="Calibri"/>
      <family val="2"/>
      <scheme val="minor"/>
    </font>
    <font>
      <sz val="11"/>
      <name val="Calibri"/>
      <family val="2"/>
      <scheme val="minor"/>
    </font>
    <font>
      <b/>
      <sz val="11"/>
      <color rgb="FFC00000"/>
      <name val="Calibri"/>
      <family val="2"/>
      <scheme val="minor"/>
    </font>
    <font>
      <b/>
      <sz val="11"/>
      <color theme="1"/>
      <name val="Calibri"/>
      <family val="2"/>
      <scheme val="minor"/>
    </font>
    <font>
      <i/>
      <sz val="11"/>
      <color rgb="FF0070C0"/>
      <name val="Calibri"/>
      <family val="2"/>
      <scheme val="minor"/>
    </font>
    <font>
      <b/>
      <sz val="11"/>
      <name val="Calibri"/>
      <family val="2"/>
      <scheme val="minor"/>
    </font>
    <font>
      <sz val="11"/>
      <color theme="1"/>
      <name val="Times New Roman"/>
      <family val="1"/>
    </font>
    <font>
      <sz val="12"/>
      <color theme="1"/>
      <name val="Times New Roman"/>
      <family val="1"/>
    </font>
    <font>
      <u/>
      <sz val="12"/>
      <color theme="10"/>
      <name val="Times New Roman"/>
      <family val="1"/>
    </font>
    <font>
      <u/>
      <sz val="11"/>
      <color theme="10"/>
      <name val="Times New Roman"/>
      <family val="1"/>
    </font>
    <font>
      <sz val="10"/>
      <color theme="1"/>
      <name val="Times New Roman"/>
      <family val="1"/>
    </font>
    <font>
      <b/>
      <u/>
      <sz val="11"/>
      <color theme="1"/>
      <name val="Times New Roman"/>
      <family val="1"/>
    </font>
    <font>
      <b/>
      <sz val="16"/>
      <color theme="1"/>
      <name val="Times New Roman"/>
      <family val="1"/>
    </font>
    <font>
      <b/>
      <sz val="11"/>
      <color rgb="FFFF0000"/>
      <name val="Times New Roman"/>
      <family val="1"/>
    </font>
  </fonts>
  <fills count="1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8"/>
        <bgColor indexed="64"/>
      </patternFill>
    </fill>
  </fills>
  <borders count="63">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3">
    <xf numFmtId="0" fontId="0" fillId="0" borderId="0"/>
    <xf numFmtId="43" fontId="18" fillId="0" borderId="0" applyFont="0" applyFill="0" applyBorder="0" applyAlignment="0" applyProtection="0"/>
    <xf numFmtId="0" fontId="19" fillId="0" borderId="0" applyNumberFormat="0" applyFill="0" applyBorder="0" applyAlignment="0" applyProtection="0">
      <alignment vertical="top"/>
      <protection locked="0"/>
    </xf>
  </cellStyleXfs>
  <cellXfs count="256">
    <xf numFmtId="0" fontId="0" fillId="0" borderId="0" xfId="0"/>
    <xf numFmtId="0" fontId="21" fillId="2" borderId="0" xfId="0" applyFont="1" applyFill="1" applyBorder="1" applyAlignment="1">
      <alignment horizontal="center"/>
    </xf>
    <xf numFmtId="0" fontId="22" fillId="2" borderId="0" xfId="0" applyFont="1" applyFill="1" applyBorder="1" applyAlignment="1">
      <alignment horizontal="center"/>
    </xf>
    <xf numFmtId="0" fontId="22" fillId="2" borderId="0" xfId="0" applyFont="1" applyFill="1" applyBorder="1" applyAlignment="1">
      <alignment horizontal="center" wrapText="1"/>
    </xf>
    <xf numFmtId="0" fontId="22" fillId="2" borderId="2" xfId="0" applyFont="1" applyFill="1" applyBorder="1" applyAlignment="1">
      <alignment horizontal="center"/>
    </xf>
    <xf numFmtId="0" fontId="12" fillId="0" borderId="0" xfId="0" applyFont="1" applyAlignment="1">
      <alignment horizontal="justify"/>
    </xf>
    <xf numFmtId="43" fontId="23" fillId="0" borderId="0" xfId="1" applyFont="1" applyAlignment="1">
      <alignment horizontal="center"/>
    </xf>
    <xf numFmtId="166" fontId="23" fillId="0" borderId="0" xfId="0" applyNumberFormat="1" applyFont="1" applyFill="1" applyBorder="1"/>
    <xf numFmtId="0" fontId="23" fillId="0" borderId="0" xfId="0" applyFont="1" applyFill="1"/>
    <xf numFmtId="4" fontId="23" fillId="0" borderId="0" xfId="0" applyNumberFormat="1" applyFont="1" applyFill="1"/>
    <xf numFmtId="43" fontId="23" fillId="0" borderId="3" xfId="1" applyFont="1" applyFill="1" applyBorder="1"/>
    <xf numFmtId="4" fontId="23" fillId="0" borderId="3" xfId="0" applyNumberFormat="1" applyFont="1" applyFill="1" applyBorder="1"/>
    <xf numFmtId="166" fontId="23" fillId="0" borderId="0" xfId="0" applyNumberFormat="1" applyFont="1" applyFill="1"/>
    <xf numFmtId="0" fontId="24" fillId="0" borderId="0" xfId="0" applyFont="1" applyFill="1" applyBorder="1"/>
    <xf numFmtId="0" fontId="25" fillId="0" borderId="0" xfId="0" applyFont="1" applyFill="1" applyAlignment="1">
      <alignment horizontal="center"/>
    </xf>
    <xf numFmtId="43" fontId="23" fillId="0" borderId="0" xfId="1" applyFont="1" applyFill="1"/>
    <xf numFmtId="43" fontId="23" fillId="0" borderId="3" xfId="1" quotePrefix="1" applyFont="1" applyFill="1" applyBorder="1"/>
    <xf numFmtId="43" fontId="24" fillId="0" borderId="0" xfId="1" applyFont="1" applyFill="1" applyBorder="1" applyProtection="1"/>
    <xf numFmtId="43" fontId="23" fillId="0" borderId="0" xfId="1" applyFont="1" applyFill="1" applyAlignment="1">
      <alignment horizontal="center"/>
    </xf>
    <xf numFmtId="0" fontId="20" fillId="0" borderId="4" xfId="0" applyNumberFormat="1" applyFont="1" applyFill="1" applyBorder="1" applyAlignment="1">
      <alignment horizontal="right"/>
    </xf>
    <xf numFmtId="0" fontId="20" fillId="0" borderId="5" xfId="0" applyFont="1" applyFill="1" applyBorder="1"/>
    <xf numFmtId="40" fontId="23" fillId="0" borderId="0" xfId="1" applyNumberFormat="1" applyFont="1" applyFill="1"/>
    <xf numFmtId="43" fontId="23" fillId="3" borderId="0" xfId="1" applyFont="1" applyFill="1" applyAlignment="1">
      <alignment horizontal="center"/>
    </xf>
    <xf numFmtId="43" fontId="23" fillId="4" borderId="3" xfId="1" applyFont="1" applyFill="1" applyBorder="1"/>
    <xf numFmtId="43" fontId="23" fillId="0" borderId="0" xfId="0" applyNumberFormat="1" applyFont="1" applyFill="1"/>
    <xf numFmtId="43" fontId="23" fillId="0" borderId="0" xfId="1" applyFont="1" applyFill="1" applyBorder="1"/>
    <xf numFmtId="4" fontId="23" fillId="0" borderId="0" xfId="0" applyNumberFormat="1" applyFont="1" applyFill="1" applyBorder="1"/>
    <xf numFmtId="43" fontId="26" fillId="0" borderId="0" xfId="1" applyFont="1" applyFill="1" applyBorder="1"/>
    <xf numFmtId="43" fontId="23" fillId="0" borderId="0" xfId="1" applyFont="1" applyBorder="1" applyAlignment="1">
      <alignment horizontal="center"/>
    </xf>
    <xf numFmtId="43" fontId="23" fillId="0" borderId="0" xfId="1" applyFont="1" applyBorder="1" applyAlignment="1">
      <alignment horizontal="center" wrapText="1"/>
    </xf>
    <xf numFmtId="40" fontId="26" fillId="0" borderId="0" xfId="1" applyNumberFormat="1" applyFont="1" applyBorder="1" applyAlignment="1">
      <alignment horizontal="center"/>
    </xf>
    <xf numFmtId="43" fontId="23" fillId="6" borderId="0" xfId="1" applyFont="1" applyFill="1" applyAlignment="1">
      <alignment horizontal="center" wrapText="1"/>
    </xf>
    <xf numFmtId="0" fontId="23" fillId="0" borderId="0" xfId="0" applyFont="1" applyFill="1" applyBorder="1"/>
    <xf numFmtId="0" fontId="20" fillId="0" borderId="0" xfId="0" applyNumberFormat="1" applyFont="1" applyFill="1" applyBorder="1" applyAlignment="1">
      <alignment horizontal="right"/>
    </xf>
    <xf numFmtId="0" fontId="20" fillId="0" borderId="0" xfId="0" applyFont="1" applyFill="1" applyBorder="1"/>
    <xf numFmtId="43" fontId="23" fillId="0" borderId="0" xfId="1" quotePrefix="1" applyFont="1" applyFill="1" applyBorder="1"/>
    <xf numFmtId="43" fontId="16" fillId="5" borderId="0" xfId="1" applyFont="1" applyFill="1" applyAlignment="1">
      <alignment horizontal="center" wrapText="1"/>
    </xf>
    <xf numFmtId="43" fontId="27" fillId="0" borderId="0" xfId="1" applyFont="1" applyFill="1"/>
    <xf numFmtId="43" fontId="23" fillId="0" borderId="6" xfId="1" quotePrefix="1" applyFont="1" applyFill="1" applyBorder="1"/>
    <xf numFmtId="43" fontId="23" fillId="0" borderId="6" xfId="1" applyFont="1" applyFill="1" applyBorder="1"/>
    <xf numFmtId="0" fontId="20" fillId="0" borderId="7" xfId="0" applyNumberFormat="1" applyFont="1" applyFill="1" applyBorder="1" applyAlignment="1">
      <alignment horizontal="right"/>
    </xf>
    <xf numFmtId="0" fontId="20" fillId="0" borderId="8" xfId="0" applyNumberFormat="1" applyFont="1" applyFill="1" applyBorder="1" applyAlignment="1">
      <alignment horizontal="right"/>
    </xf>
    <xf numFmtId="43" fontId="23" fillId="0" borderId="9" xfId="1" applyFont="1" applyFill="1" applyBorder="1"/>
    <xf numFmtId="43" fontId="23" fillId="0" borderId="9" xfId="1" quotePrefix="1" applyFont="1" applyFill="1" applyBorder="1"/>
    <xf numFmtId="43" fontId="23" fillId="0" borderId="2" xfId="1" applyFont="1" applyFill="1" applyBorder="1"/>
    <xf numFmtId="43" fontId="23" fillId="7" borderId="6" xfId="1" applyFont="1" applyFill="1" applyBorder="1"/>
    <xf numFmtId="43" fontId="23" fillId="4" borderId="6" xfId="1" applyFont="1" applyFill="1" applyBorder="1"/>
    <xf numFmtId="166" fontId="23" fillId="0" borderId="2" xfId="0" applyNumberFormat="1" applyFont="1" applyFill="1" applyBorder="1"/>
    <xf numFmtId="0" fontId="24" fillId="0" borderId="2" xfId="0" applyFont="1" applyFill="1" applyBorder="1"/>
    <xf numFmtId="43" fontId="23" fillId="0" borderId="2" xfId="1" quotePrefix="1" applyFont="1" applyFill="1" applyBorder="1"/>
    <xf numFmtId="43" fontId="27" fillId="0" borderId="2" xfId="1" applyFont="1" applyFill="1" applyBorder="1"/>
    <xf numFmtId="43" fontId="24" fillId="0" borderId="2" xfId="1" applyFont="1" applyFill="1" applyBorder="1" applyProtection="1"/>
    <xf numFmtId="165" fontId="22" fillId="2" borderId="12" xfId="0" applyNumberFormat="1" applyFont="1" applyFill="1" applyBorder="1"/>
    <xf numFmtId="0" fontId="29" fillId="2" borderId="12" xfId="0" applyFont="1" applyFill="1" applyBorder="1"/>
    <xf numFmtId="0" fontId="29" fillId="2" borderId="13" xfId="0" applyFont="1" applyFill="1" applyBorder="1"/>
    <xf numFmtId="0" fontId="29" fillId="0" borderId="0" xfId="0" applyFont="1"/>
    <xf numFmtId="0" fontId="29" fillId="2" borderId="14" xfId="0" applyFont="1" applyFill="1" applyBorder="1"/>
    <xf numFmtId="0" fontId="29" fillId="2" borderId="15" xfId="0" applyFont="1" applyFill="1" applyBorder="1"/>
    <xf numFmtId="0" fontId="29" fillId="2" borderId="0" xfId="0" applyFont="1" applyFill="1" applyBorder="1"/>
    <xf numFmtId="0" fontId="30" fillId="2" borderId="0" xfId="0" applyFont="1" applyFill="1" applyBorder="1"/>
    <xf numFmtId="0" fontId="31" fillId="2" borderId="0" xfId="2" applyFont="1" applyFill="1" applyBorder="1" applyAlignment="1" applyProtection="1"/>
    <xf numFmtId="0" fontId="30" fillId="0" borderId="0" xfId="0" applyFont="1"/>
    <xf numFmtId="0" fontId="32" fillId="2" borderId="0" xfId="2" applyFont="1" applyFill="1" applyBorder="1" applyAlignment="1" applyProtection="1"/>
    <xf numFmtId="0" fontId="30" fillId="2" borderId="15" xfId="0" applyFont="1" applyFill="1" applyBorder="1"/>
    <xf numFmtId="0" fontId="29" fillId="0" borderId="0" xfId="0" applyFont="1" applyBorder="1"/>
    <xf numFmtId="164" fontId="29" fillId="2" borderId="0" xfId="0" applyNumberFormat="1" applyFont="1" applyFill="1" applyBorder="1"/>
    <xf numFmtId="0" fontId="33" fillId="2" borderId="0" xfId="0" applyFont="1" applyFill="1" applyBorder="1"/>
    <xf numFmtId="0" fontId="33" fillId="0" borderId="0" xfId="0" applyFont="1"/>
    <xf numFmtId="0" fontId="34" fillId="2" borderId="0" xfId="0" applyFont="1" applyFill="1" applyBorder="1"/>
    <xf numFmtId="8" fontId="22" fillId="2" borderId="0" xfId="0" applyNumberFormat="1" applyFont="1" applyFill="1" applyBorder="1"/>
    <xf numFmtId="0" fontId="33" fillId="2" borderId="2" xfId="0" applyFont="1" applyFill="1" applyBorder="1"/>
    <xf numFmtId="8" fontId="22" fillId="2" borderId="2" xfId="0" applyNumberFormat="1" applyFont="1" applyFill="1" applyBorder="1"/>
    <xf numFmtId="0" fontId="29" fillId="2" borderId="2" xfId="0" applyFont="1" applyFill="1" applyBorder="1"/>
    <xf numFmtId="0" fontId="29" fillId="2" borderId="18" xfId="0" applyFont="1" applyFill="1" applyBorder="1"/>
    <xf numFmtId="0" fontId="22" fillId="2" borderId="0" xfId="0" applyFont="1" applyFill="1" applyBorder="1"/>
    <xf numFmtId="0" fontId="25" fillId="0" borderId="0" xfId="0" applyFont="1" applyFill="1" applyBorder="1" applyAlignment="1">
      <alignment horizontal="center"/>
    </xf>
    <xf numFmtId="0" fontId="20" fillId="0" borderId="21" xfId="0" applyNumberFormat="1" applyFont="1" applyFill="1" applyBorder="1" applyAlignment="1">
      <alignment horizontal="right"/>
    </xf>
    <xf numFmtId="43" fontId="23" fillId="0" borderId="22" xfId="1" applyFont="1" applyFill="1" applyBorder="1"/>
    <xf numFmtId="43" fontId="23" fillId="0" borderId="22" xfId="1" quotePrefix="1" applyFont="1" applyFill="1" applyBorder="1"/>
    <xf numFmtId="0" fontId="20" fillId="0" borderId="4" xfId="0" applyFont="1" applyFill="1" applyBorder="1"/>
    <xf numFmtId="0" fontId="20" fillId="0" borderId="23" xfId="0" applyFont="1" applyFill="1" applyBorder="1"/>
    <xf numFmtId="43" fontId="23" fillId="0" borderId="24" xfId="1" applyFont="1" applyFill="1" applyBorder="1"/>
    <xf numFmtId="40" fontId="28" fillId="0" borderId="25" xfId="1" applyNumberFormat="1" applyFont="1" applyFill="1" applyBorder="1"/>
    <xf numFmtId="0" fontId="20" fillId="0" borderId="26" xfId="0" applyFont="1" applyFill="1" applyBorder="1"/>
    <xf numFmtId="43" fontId="28" fillId="5" borderId="0" xfId="1" applyFont="1" applyFill="1" applyBorder="1"/>
    <xf numFmtId="43" fontId="26" fillId="5" borderId="0" xfId="1" applyFont="1" applyFill="1" applyBorder="1"/>
    <xf numFmtId="40" fontId="28" fillId="0" borderId="32" xfId="1" applyNumberFormat="1" applyFont="1" applyFill="1" applyBorder="1"/>
    <xf numFmtId="43" fontId="26" fillId="8" borderId="3" xfId="1" applyFont="1" applyFill="1" applyBorder="1"/>
    <xf numFmtId="43" fontId="28" fillId="8" borderId="3" xfId="1" applyFont="1" applyFill="1" applyBorder="1"/>
    <xf numFmtId="43" fontId="23" fillId="8" borderId="0" xfId="1" applyFont="1" applyFill="1" applyAlignment="1">
      <alignment horizontal="center" wrapText="1"/>
    </xf>
    <xf numFmtId="43" fontId="23" fillId="4" borderId="41" xfId="1" applyFont="1" applyFill="1" applyBorder="1"/>
    <xf numFmtId="165" fontId="22" fillId="0" borderId="43" xfId="0" applyNumberFormat="1" applyFont="1" applyFill="1" applyBorder="1" applyAlignment="1">
      <alignment horizontal="left" vertical="center"/>
    </xf>
    <xf numFmtId="165" fontId="22" fillId="2" borderId="43" xfId="0" applyNumberFormat="1" applyFont="1" applyFill="1" applyBorder="1" applyAlignment="1">
      <alignment horizontal="left" vertical="center"/>
    </xf>
    <xf numFmtId="0" fontId="29" fillId="2" borderId="47" xfId="0" applyFont="1" applyFill="1" applyBorder="1"/>
    <xf numFmtId="0" fontId="29" fillId="2" borderId="48" xfId="0" applyFont="1" applyFill="1" applyBorder="1"/>
    <xf numFmtId="0" fontId="30" fillId="2" borderId="48" xfId="0" applyFont="1" applyFill="1" applyBorder="1"/>
    <xf numFmtId="0" fontId="29" fillId="2" borderId="23" xfId="0" applyFont="1" applyFill="1" applyBorder="1"/>
    <xf numFmtId="0" fontId="22" fillId="2" borderId="0" xfId="0" applyFont="1" applyFill="1" applyBorder="1" applyAlignment="1">
      <alignment horizontal="right"/>
    </xf>
    <xf numFmtId="165" fontId="22" fillId="0" borderId="52" xfId="0" applyNumberFormat="1" applyFont="1" applyFill="1" applyBorder="1" applyAlignment="1">
      <alignment horizontal="left" vertical="center"/>
    </xf>
    <xf numFmtId="43" fontId="11" fillId="4" borderId="3" xfId="1" applyFont="1" applyFill="1" applyBorder="1"/>
    <xf numFmtId="8" fontId="22" fillId="10" borderId="35" xfId="0" applyNumberFormat="1" applyFont="1" applyFill="1" applyBorder="1" applyAlignment="1"/>
    <xf numFmtId="8" fontId="22" fillId="10" borderId="17" xfId="0" applyNumberFormat="1" applyFont="1" applyFill="1" applyBorder="1" applyAlignment="1"/>
    <xf numFmtId="0" fontId="22" fillId="10" borderId="17" xfId="0" applyFont="1" applyFill="1" applyBorder="1" applyAlignment="1">
      <alignment horizontal="left" vertical="center"/>
    </xf>
    <xf numFmtId="8" fontId="22" fillId="10" borderId="17" xfId="0" applyNumberFormat="1" applyFont="1" applyFill="1" applyBorder="1"/>
    <xf numFmtId="0" fontId="22" fillId="10" borderId="1" xfId="0" applyFont="1" applyFill="1" applyBorder="1" applyAlignment="1">
      <alignment horizontal="left" vertical="center"/>
    </xf>
    <xf numFmtId="0" fontId="22" fillId="11" borderId="17" xfId="0" applyFont="1" applyFill="1" applyBorder="1" applyAlignment="1">
      <alignment horizontal="left" vertical="center"/>
    </xf>
    <xf numFmtId="0" fontId="22" fillId="0" borderId="0" xfId="0" applyFont="1" applyFill="1" applyBorder="1" applyAlignment="1">
      <alignment horizontal="center"/>
    </xf>
    <xf numFmtId="0" fontId="22" fillId="11" borderId="17" xfId="0" applyFont="1" applyFill="1" applyBorder="1" applyAlignment="1">
      <alignment horizontal="center"/>
    </xf>
    <xf numFmtId="0" fontId="22" fillId="11" borderId="33" xfId="0" applyFont="1" applyFill="1" applyBorder="1" applyAlignment="1"/>
    <xf numFmtId="43" fontId="10" fillId="6" borderId="0" xfId="1" applyFont="1" applyFill="1" applyAlignment="1">
      <alignment horizontal="center" wrapText="1"/>
    </xf>
    <xf numFmtId="8" fontId="22" fillId="2" borderId="43" xfId="0" applyNumberFormat="1" applyFont="1" applyFill="1" applyBorder="1"/>
    <xf numFmtId="0" fontId="13" fillId="2" borderId="0" xfId="0" applyFont="1" applyFill="1" applyBorder="1" applyAlignment="1"/>
    <xf numFmtId="0" fontId="22" fillId="12" borderId="0" xfId="0" applyFont="1" applyFill="1" applyBorder="1"/>
    <xf numFmtId="40" fontId="28" fillId="0" borderId="28" xfId="1" applyNumberFormat="1" applyFont="1" applyFill="1" applyBorder="1"/>
    <xf numFmtId="40" fontId="28" fillId="0" borderId="17" xfId="1" applyNumberFormat="1" applyFont="1" applyFill="1" applyBorder="1"/>
    <xf numFmtId="0" fontId="20" fillId="0" borderId="14" xfId="0" applyNumberFormat="1" applyFont="1" applyFill="1" applyBorder="1" applyAlignment="1">
      <alignment horizontal="right"/>
    </xf>
    <xf numFmtId="0" fontId="20" fillId="0" borderId="48" xfId="0" applyFont="1" applyFill="1" applyBorder="1"/>
    <xf numFmtId="43" fontId="23" fillId="0" borderId="54" xfId="1" applyFont="1" applyFill="1" applyBorder="1"/>
    <xf numFmtId="43" fontId="23" fillId="0" borderId="54" xfId="1" quotePrefix="1" applyFont="1" applyFill="1" applyBorder="1"/>
    <xf numFmtId="43" fontId="23" fillId="0" borderId="27" xfId="1" quotePrefix="1" applyFont="1" applyFill="1" applyBorder="1"/>
    <xf numFmtId="40" fontId="28" fillId="0" borderId="13" xfId="1" applyNumberFormat="1" applyFont="1" applyFill="1" applyBorder="1"/>
    <xf numFmtId="0" fontId="20" fillId="0" borderId="3" xfId="0" applyNumberFormat="1" applyFont="1" applyFill="1" applyBorder="1" applyAlignment="1">
      <alignment horizontal="right"/>
    </xf>
    <xf numFmtId="0" fontId="20" fillId="0" borderId="3" xfId="0" applyFont="1" applyFill="1" applyBorder="1"/>
    <xf numFmtId="40" fontId="28" fillId="0" borderId="1" xfId="1" applyNumberFormat="1" applyFont="1" applyFill="1" applyBorder="1"/>
    <xf numFmtId="0" fontId="22" fillId="9" borderId="0" xfId="0" applyFont="1" applyFill="1" applyBorder="1"/>
    <xf numFmtId="166" fontId="23" fillId="13" borderId="0" xfId="0" applyNumberFormat="1" applyFont="1" applyFill="1" applyBorder="1"/>
    <xf numFmtId="0" fontId="7" fillId="13" borderId="0" xfId="0" applyFont="1" applyFill="1" applyBorder="1"/>
    <xf numFmtId="43" fontId="23" fillId="14" borderId="0" xfId="1" applyFont="1" applyFill="1" applyAlignment="1">
      <alignment horizontal="center" wrapText="1"/>
    </xf>
    <xf numFmtId="43" fontId="7" fillId="14" borderId="0" xfId="1" applyFont="1" applyFill="1" applyAlignment="1">
      <alignment horizontal="center" wrapText="1"/>
    </xf>
    <xf numFmtId="8" fontId="22" fillId="15" borderId="32" xfId="0" applyNumberFormat="1" applyFont="1" applyFill="1" applyBorder="1"/>
    <xf numFmtId="8" fontId="22" fillId="15" borderId="28" xfId="0" applyNumberFormat="1" applyFont="1" applyFill="1" applyBorder="1"/>
    <xf numFmtId="8" fontId="22" fillId="15" borderId="51" xfId="0" applyNumberFormat="1" applyFont="1" applyFill="1" applyBorder="1"/>
    <xf numFmtId="8" fontId="22" fillId="15" borderId="56" xfId="0" applyNumberFormat="1" applyFont="1" applyFill="1" applyBorder="1"/>
    <xf numFmtId="8" fontId="22" fillId="15" borderId="44" xfId="0" applyNumberFormat="1" applyFont="1" applyFill="1" applyBorder="1"/>
    <xf numFmtId="8" fontId="22" fillId="15" borderId="18" xfId="0" applyNumberFormat="1" applyFont="1" applyFill="1" applyBorder="1"/>
    <xf numFmtId="8" fontId="22" fillId="15" borderId="17" xfId="0" applyNumberFormat="1" applyFont="1" applyFill="1" applyBorder="1"/>
    <xf numFmtId="40" fontId="28" fillId="0" borderId="18" xfId="1" applyNumberFormat="1" applyFont="1" applyFill="1" applyBorder="1"/>
    <xf numFmtId="43" fontId="5" fillId="0" borderId="0" xfId="1" applyFont="1" applyAlignment="1">
      <alignment horizontal="center"/>
    </xf>
    <xf numFmtId="43" fontId="11" fillId="4" borderId="6" xfId="1" applyFont="1" applyFill="1" applyBorder="1"/>
    <xf numFmtId="43" fontId="11" fillId="4" borderId="9" xfId="1" applyFont="1" applyFill="1" applyBorder="1"/>
    <xf numFmtId="43" fontId="23" fillId="4" borderId="9" xfId="1" applyFont="1" applyFill="1" applyBorder="1"/>
    <xf numFmtId="43" fontId="4" fillId="0" borderId="3" xfId="1" quotePrefix="1" applyFont="1" applyFill="1" applyBorder="1"/>
    <xf numFmtId="43" fontId="4" fillId="0" borderId="0" xfId="1" applyFont="1" applyAlignment="1">
      <alignment horizontal="center"/>
    </xf>
    <xf numFmtId="4" fontId="23" fillId="0" borderId="22" xfId="0" applyNumberFormat="1" applyFont="1" applyFill="1" applyBorder="1"/>
    <xf numFmtId="4" fontId="23" fillId="0" borderId="16" xfId="0" applyNumberFormat="1" applyFont="1" applyFill="1" applyBorder="1"/>
    <xf numFmtId="4" fontId="23" fillId="0" borderId="19" xfId="0" applyNumberFormat="1" applyFont="1" applyFill="1" applyBorder="1"/>
    <xf numFmtId="4" fontId="23" fillId="0" borderId="6" xfId="0" applyNumberFormat="1" applyFont="1" applyFill="1" applyBorder="1"/>
    <xf numFmtId="4" fontId="23" fillId="0" borderId="5" xfId="0" applyNumberFormat="1" applyFont="1" applyFill="1" applyBorder="1"/>
    <xf numFmtId="43" fontId="23" fillId="0" borderId="10" xfId="1" applyFont="1" applyFill="1" applyBorder="1"/>
    <xf numFmtId="43" fontId="9" fillId="0" borderId="3" xfId="1" applyFont="1" applyFill="1" applyBorder="1"/>
    <xf numFmtId="43" fontId="23" fillId="0" borderId="19" xfId="1" applyFont="1" applyFill="1" applyBorder="1"/>
    <xf numFmtId="43" fontId="23" fillId="0" borderId="39" xfId="1" applyFont="1" applyFill="1" applyBorder="1"/>
    <xf numFmtId="4" fontId="23" fillId="0" borderId="54" xfId="0" applyNumberFormat="1" applyFont="1" applyFill="1" applyBorder="1"/>
    <xf numFmtId="4" fontId="23" fillId="0" borderId="59" xfId="0" applyNumberFormat="1" applyFont="1" applyFill="1" applyBorder="1"/>
    <xf numFmtId="4" fontId="23" fillId="0" borderId="25" xfId="0" applyNumberFormat="1" applyFont="1" applyFill="1" applyBorder="1"/>
    <xf numFmtId="4" fontId="23" fillId="0" borderId="9" xfId="0" applyNumberFormat="1" applyFont="1" applyFill="1" applyBorder="1"/>
    <xf numFmtId="4" fontId="23" fillId="0" borderId="20" xfId="0" applyNumberFormat="1" applyFont="1" applyFill="1" applyBorder="1"/>
    <xf numFmtId="165" fontId="22" fillId="12" borderId="44" xfId="0" applyNumberFormat="1" applyFont="1" applyFill="1" applyBorder="1" applyAlignment="1">
      <alignment horizontal="left" vertical="center"/>
    </xf>
    <xf numFmtId="8" fontId="22" fillId="12" borderId="43" xfId="0" applyNumberFormat="1" applyFont="1" applyFill="1" applyBorder="1"/>
    <xf numFmtId="165" fontId="22" fillId="9" borderId="44" xfId="0" applyNumberFormat="1" applyFont="1" applyFill="1" applyBorder="1" applyAlignment="1">
      <alignment horizontal="left" vertical="center"/>
    </xf>
    <xf numFmtId="8" fontId="22" fillId="9" borderId="43" xfId="0" applyNumberFormat="1" applyFont="1" applyFill="1" applyBorder="1"/>
    <xf numFmtId="165" fontId="22" fillId="9" borderId="1" xfId="0" applyNumberFormat="1" applyFont="1" applyFill="1" applyBorder="1" applyAlignment="1">
      <alignment horizontal="left" vertical="center"/>
    </xf>
    <xf numFmtId="8" fontId="22" fillId="9" borderId="52" xfId="0" applyNumberFormat="1" applyFont="1" applyFill="1" applyBorder="1"/>
    <xf numFmtId="165" fontId="22" fillId="9" borderId="45" xfId="0" applyNumberFormat="1" applyFont="1" applyFill="1" applyBorder="1" applyAlignment="1">
      <alignment horizontal="left" vertical="center"/>
    </xf>
    <xf numFmtId="165" fontId="22" fillId="12" borderId="45" xfId="0" applyNumberFormat="1" applyFont="1" applyFill="1" applyBorder="1" applyAlignment="1">
      <alignment horizontal="left" vertical="center"/>
    </xf>
    <xf numFmtId="165" fontId="22" fillId="12" borderId="46" xfId="0" applyNumberFormat="1" applyFont="1" applyFill="1" applyBorder="1" applyAlignment="1">
      <alignment horizontal="left" vertical="center"/>
    </xf>
    <xf numFmtId="0" fontId="22" fillId="12" borderId="42" xfId="0" applyFont="1" applyFill="1" applyBorder="1" applyAlignment="1">
      <alignment horizontal="left" vertical="center"/>
    </xf>
    <xf numFmtId="43" fontId="23" fillId="0" borderId="3" xfId="1" quotePrefix="1" applyNumberFormat="1" applyFont="1" applyFill="1" applyBorder="1"/>
    <xf numFmtId="0" fontId="20" fillId="0" borderId="60" xfId="0" applyFont="1" applyFill="1" applyBorder="1"/>
    <xf numFmtId="0" fontId="20" fillId="0" borderId="48" xfId="0" applyNumberFormat="1" applyFont="1" applyFill="1" applyBorder="1" applyAlignment="1">
      <alignment horizontal="right"/>
    </xf>
    <xf numFmtId="43" fontId="23" fillId="0" borderId="54" xfId="1" quotePrefix="1" applyNumberFormat="1" applyFont="1" applyFill="1" applyBorder="1"/>
    <xf numFmtId="166" fontId="23" fillId="0" borderId="33" xfId="0" applyNumberFormat="1" applyFont="1" applyFill="1" applyBorder="1"/>
    <xf numFmtId="0" fontId="20" fillId="0" borderId="61" xfId="0" applyFont="1" applyFill="1" applyBorder="1" applyAlignment="1">
      <alignment horizontal="right"/>
    </xf>
    <xf numFmtId="43" fontId="26" fillId="0" borderId="34" xfId="1" applyFont="1" applyFill="1" applyBorder="1"/>
    <xf numFmtId="43" fontId="26" fillId="0" borderId="35" xfId="1" applyFont="1" applyFill="1" applyBorder="1"/>
    <xf numFmtId="0" fontId="22" fillId="9" borderId="17" xfId="0" applyFont="1" applyFill="1" applyBorder="1" applyAlignment="1">
      <alignment horizontal="left" vertical="center"/>
    </xf>
    <xf numFmtId="165" fontId="22" fillId="0" borderId="44" xfId="0" applyNumberFormat="1" applyFont="1" applyFill="1" applyBorder="1" applyAlignment="1">
      <alignment horizontal="left" vertical="center"/>
    </xf>
    <xf numFmtId="8" fontId="22" fillId="0" borderId="43" xfId="0" applyNumberFormat="1" applyFont="1" applyFill="1" applyBorder="1"/>
    <xf numFmtId="43" fontId="23" fillId="16" borderId="0" xfId="1" applyFont="1" applyFill="1" applyAlignment="1">
      <alignment horizontal="center" wrapText="1"/>
    </xf>
    <xf numFmtId="43" fontId="23" fillId="16" borderId="2" xfId="1" applyFont="1" applyFill="1" applyBorder="1"/>
    <xf numFmtId="43" fontId="23" fillId="16" borderId="22" xfId="1" applyFont="1" applyFill="1" applyBorder="1"/>
    <xf numFmtId="43" fontId="23" fillId="16" borderId="3" xfId="1" applyFont="1" applyFill="1" applyBorder="1"/>
    <xf numFmtId="43" fontId="23" fillId="16" borderId="6" xfId="1" applyFont="1" applyFill="1" applyBorder="1"/>
    <xf numFmtId="43" fontId="23" fillId="16" borderId="54" xfId="1" applyFont="1" applyFill="1" applyBorder="1"/>
    <xf numFmtId="43" fontId="23" fillId="16" borderId="9" xfId="1" applyFont="1" applyFill="1" applyBorder="1"/>
    <xf numFmtId="43" fontId="23" fillId="16" borderId="0" xfId="1" applyFont="1" applyFill="1" applyBorder="1"/>
    <xf numFmtId="43" fontId="10" fillId="12" borderId="0" xfId="1" applyFont="1" applyFill="1" applyAlignment="1">
      <alignment horizontal="center" wrapText="1"/>
    </xf>
    <xf numFmtId="43" fontId="23" fillId="12" borderId="0" xfId="1" applyFont="1" applyFill="1" applyBorder="1"/>
    <xf numFmtId="43" fontId="23" fillId="12" borderId="3" xfId="1" applyFont="1" applyFill="1" applyBorder="1"/>
    <xf numFmtId="43" fontId="23" fillId="12" borderId="54" xfId="1" applyFont="1" applyFill="1" applyBorder="1"/>
    <xf numFmtId="43" fontId="26" fillId="12" borderId="34" xfId="1" applyFont="1" applyFill="1" applyBorder="1"/>
    <xf numFmtId="43" fontId="23" fillId="12" borderId="0" xfId="1" applyFont="1" applyFill="1" applyAlignment="1">
      <alignment horizontal="center" wrapText="1"/>
    </xf>
    <xf numFmtId="43" fontId="3" fillId="12" borderId="0" xfId="1" applyFont="1" applyFill="1" applyAlignment="1">
      <alignment horizontal="center" wrapText="1"/>
    </xf>
    <xf numFmtId="43" fontId="23" fillId="0" borderId="40" xfId="1" quotePrefix="1" applyFont="1" applyFill="1" applyBorder="1"/>
    <xf numFmtId="40" fontId="28" fillId="0" borderId="35" xfId="1" applyNumberFormat="1" applyFont="1" applyFill="1" applyBorder="1"/>
    <xf numFmtId="43" fontId="23" fillId="16" borderId="3" xfId="1" applyFont="1" applyFill="1" applyBorder="1" applyAlignment="1">
      <alignment horizontal="center" wrapText="1"/>
    </xf>
    <xf numFmtId="43" fontId="23" fillId="12" borderId="3" xfId="1" quotePrefix="1" applyFont="1" applyFill="1" applyBorder="1"/>
    <xf numFmtId="43" fontId="23" fillId="12" borderId="54" xfId="1" quotePrefix="1" applyFont="1" applyFill="1" applyBorder="1"/>
    <xf numFmtId="43" fontId="23" fillId="16" borderId="6" xfId="1" applyFont="1" applyFill="1" applyBorder="1" applyAlignment="1">
      <alignment horizontal="center" wrapText="1"/>
    </xf>
    <xf numFmtId="43" fontId="6" fillId="0" borderId="3" xfId="1" applyFont="1" applyFill="1" applyBorder="1"/>
    <xf numFmtId="43" fontId="6" fillId="16" borderId="3" xfId="1" applyFont="1" applyFill="1" applyBorder="1"/>
    <xf numFmtId="43" fontId="23" fillId="16" borderId="9" xfId="1" applyFont="1" applyFill="1" applyBorder="1" applyAlignment="1">
      <alignment horizontal="center" wrapText="1"/>
    </xf>
    <xf numFmtId="165" fontId="22" fillId="0" borderId="46" xfId="0" applyNumberFormat="1" applyFont="1" applyFill="1" applyBorder="1" applyAlignment="1">
      <alignment horizontal="left" vertical="center"/>
    </xf>
    <xf numFmtId="0" fontId="22" fillId="2" borderId="36" xfId="0" applyFont="1" applyFill="1" applyBorder="1" applyAlignment="1">
      <alignment horizontal="center"/>
    </xf>
    <xf numFmtId="0" fontId="22" fillId="2" borderId="22" xfId="0" applyFont="1" applyFill="1" applyBorder="1" applyAlignment="1">
      <alignment horizontal="center"/>
    </xf>
    <xf numFmtId="0" fontId="22" fillId="2" borderId="16" xfId="0" applyFont="1" applyFill="1" applyBorder="1" applyAlignment="1">
      <alignment horizontal="center"/>
    </xf>
    <xf numFmtId="0" fontId="22" fillId="2" borderId="37" xfId="0" applyFont="1" applyFill="1" applyBorder="1" applyAlignment="1">
      <alignment horizontal="center"/>
    </xf>
    <xf numFmtId="0" fontId="22" fillId="2" borderId="3" xfId="0" applyFont="1" applyFill="1" applyBorder="1" applyAlignment="1">
      <alignment horizontal="center"/>
    </xf>
    <xf numFmtId="0" fontId="22" fillId="2" borderId="19" xfId="0" applyFont="1" applyFill="1" applyBorder="1" applyAlignment="1">
      <alignment horizontal="center"/>
    </xf>
    <xf numFmtId="0" fontId="22" fillId="2" borderId="53" xfId="0" applyFont="1" applyFill="1" applyBorder="1" applyAlignment="1">
      <alignment horizontal="center"/>
    </xf>
    <xf numFmtId="0" fontId="22" fillId="2" borderId="54" xfId="0" applyFont="1" applyFill="1" applyBorder="1" applyAlignment="1">
      <alignment horizontal="center"/>
    </xf>
    <xf numFmtId="0" fontId="22" fillId="2" borderId="55" xfId="0" applyFont="1" applyFill="1" applyBorder="1" applyAlignment="1">
      <alignment horizontal="center"/>
    </xf>
    <xf numFmtId="0" fontId="22" fillId="10" borderId="38" xfId="0" applyFont="1" applyFill="1" applyBorder="1" applyAlignment="1">
      <alignment horizontal="center"/>
    </xf>
    <xf numFmtId="0" fontId="22" fillId="10" borderId="9" xfId="0" applyFont="1" applyFill="1" applyBorder="1" applyAlignment="1">
      <alignment horizontal="center"/>
    </xf>
    <xf numFmtId="0" fontId="22" fillId="10" borderId="20" xfId="0" applyFont="1" applyFill="1" applyBorder="1" applyAlignment="1">
      <alignment horizontal="center"/>
    </xf>
    <xf numFmtId="0" fontId="22" fillId="10" borderId="33" xfId="0" applyFont="1" applyFill="1" applyBorder="1" applyAlignment="1">
      <alignment horizontal="center"/>
    </xf>
    <xf numFmtId="0" fontId="22" fillId="10" borderId="34" xfId="0" applyFont="1" applyFill="1" applyBorder="1" applyAlignment="1">
      <alignment horizontal="center"/>
    </xf>
    <xf numFmtId="0" fontId="22" fillId="10" borderId="35" xfId="0" applyFont="1" applyFill="1" applyBorder="1" applyAlignment="1">
      <alignment horizontal="center"/>
    </xf>
    <xf numFmtId="0" fontId="22" fillId="2" borderId="57" xfId="0" applyFont="1" applyFill="1" applyBorder="1" applyAlignment="1">
      <alignment horizontal="center"/>
    </xf>
    <xf numFmtId="0" fontId="22" fillId="2" borderId="41" xfId="0" applyFont="1" applyFill="1" applyBorder="1" applyAlignment="1">
      <alignment horizontal="center"/>
    </xf>
    <xf numFmtId="0" fontId="22" fillId="2" borderId="58" xfId="0" applyFont="1" applyFill="1" applyBorder="1" applyAlignment="1">
      <alignment horizontal="center"/>
    </xf>
    <xf numFmtId="0" fontId="35" fillId="2" borderId="0" xfId="0" applyFont="1" applyFill="1" applyBorder="1" applyAlignment="1">
      <alignment horizontal="center"/>
    </xf>
    <xf numFmtId="0" fontId="21" fillId="0" borderId="0" xfId="0" applyFont="1" applyFill="1" applyBorder="1" applyAlignment="1">
      <alignment horizontal="center" vertical="center" wrapText="1"/>
    </xf>
    <xf numFmtId="165" fontId="36" fillId="0" borderId="0" xfId="0" applyNumberFormat="1" applyFont="1" applyFill="1" applyBorder="1" applyAlignment="1">
      <alignment horizontal="center"/>
    </xf>
    <xf numFmtId="165" fontId="36" fillId="0" borderId="15" xfId="0" applyNumberFormat="1" applyFont="1" applyFill="1" applyBorder="1" applyAlignment="1">
      <alignment horizontal="center"/>
    </xf>
    <xf numFmtId="0" fontId="22" fillId="2" borderId="21" xfId="0" applyFont="1" applyFill="1" applyBorder="1" applyAlignment="1">
      <alignment horizontal="center"/>
    </xf>
    <xf numFmtId="0" fontId="22" fillId="2" borderId="31" xfId="0" applyFont="1" applyFill="1" applyBorder="1" applyAlignment="1">
      <alignment horizontal="center"/>
    </xf>
    <xf numFmtId="0" fontId="22" fillId="2" borderId="32" xfId="0" applyFont="1" applyFill="1" applyBorder="1" applyAlignment="1">
      <alignment horizontal="center"/>
    </xf>
    <xf numFmtId="0" fontId="22" fillId="2" borderId="29" xfId="0" applyFont="1" applyFill="1" applyBorder="1" applyAlignment="1">
      <alignment horizontal="center" wrapText="1"/>
    </xf>
    <xf numFmtId="0" fontId="22" fillId="2" borderId="30" xfId="0" applyFont="1" applyFill="1" applyBorder="1" applyAlignment="1">
      <alignment horizontal="center" wrapText="1"/>
    </xf>
    <xf numFmtId="0" fontId="22" fillId="2" borderId="50" xfId="0" applyFont="1" applyFill="1" applyBorder="1" applyAlignment="1">
      <alignment horizontal="center" wrapText="1"/>
    </xf>
    <xf numFmtId="22" fontId="29" fillId="2" borderId="0" xfId="0" applyNumberFormat="1" applyFont="1" applyFill="1" applyBorder="1" applyAlignment="1">
      <alignment horizontal="center"/>
    </xf>
    <xf numFmtId="22" fontId="29" fillId="2" borderId="15" xfId="0" applyNumberFormat="1" applyFont="1" applyFill="1" applyBorder="1" applyAlignment="1">
      <alignment horizontal="center"/>
    </xf>
    <xf numFmtId="0" fontId="22" fillId="11" borderId="11" xfId="0" applyFont="1" applyFill="1" applyBorder="1" applyAlignment="1">
      <alignment horizontal="center"/>
    </xf>
    <xf numFmtId="0" fontId="22" fillId="11" borderId="12" xfId="0" applyFont="1" applyFill="1" applyBorder="1" applyAlignment="1">
      <alignment horizontal="center"/>
    </xf>
    <xf numFmtId="0" fontId="22" fillId="11" borderId="13" xfId="0" applyFont="1" applyFill="1" applyBorder="1" applyAlignment="1">
      <alignment horizontal="center"/>
    </xf>
    <xf numFmtId="0" fontId="22" fillId="10" borderId="42" xfId="0" applyFont="1" applyFill="1" applyBorder="1" applyAlignment="1">
      <alignment horizontal="center"/>
    </xf>
    <xf numFmtId="0" fontId="22" fillId="10" borderId="40" xfId="0" applyFont="1" applyFill="1" applyBorder="1" applyAlignment="1">
      <alignment horizontal="center"/>
    </xf>
    <xf numFmtId="0" fontId="22" fillId="10" borderId="49" xfId="0" applyFont="1" applyFill="1" applyBorder="1" applyAlignment="1">
      <alignment horizontal="center"/>
    </xf>
    <xf numFmtId="0" fontId="22" fillId="11" borderId="11" xfId="0" applyFont="1" applyFill="1" applyBorder="1" applyAlignment="1">
      <alignment horizontal="center" vertical="center"/>
    </xf>
    <xf numFmtId="0" fontId="22" fillId="11" borderId="12" xfId="0" applyFont="1" applyFill="1" applyBorder="1" applyAlignment="1">
      <alignment horizontal="center" vertical="center"/>
    </xf>
    <xf numFmtId="0" fontId="22" fillId="11" borderId="13" xfId="0" applyFont="1" applyFill="1" applyBorder="1" applyAlignment="1">
      <alignment horizontal="center" vertical="center"/>
    </xf>
    <xf numFmtId="0" fontId="22" fillId="11" borderId="33" xfId="0" applyFont="1" applyFill="1" applyBorder="1" applyAlignment="1">
      <alignment horizontal="center" vertical="center"/>
    </xf>
    <xf numFmtId="0" fontId="22" fillId="11" borderId="34" xfId="0" applyFont="1" applyFill="1" applyBorder="1" applyAlignment="1">
      <alignment horizontal="center" vertical="center"/>
    </xf>
    <xf numFmtId="0" fontId="22" fillId="11" borderId="35" xfId="0" applyFont="1" applyFill="1" applyBorder="1" applyAlignment="1">
      <alignment horizontal="center" vertical="center"/>
    </xf>
    <xf numFmtId="43" fontId="2" fillId="0" borderId="3" xfId="1" applyFont="1" applyFill="1" applyBorder="1"/>
    <xf numFmtId="43" fontId="8" fillId="0" borderId="3" xfId="1" applyFont="1" applyFill="1" applyBorder="1"/>
    <xf numFmtId="43" fontId="23" fillId="0" borderId="3" xfId="1" applyFont="1" applyFill="1" applyBorder="1" applyAlignment="1">
      <alignment horizontal="left"/>
    </xf>
    <xf numFmtId="40" fontId="28" fillId="0" borderId="50" xfId="1" applyNumberFormat="1" applyFont="1" applyFill="1" applyBorder="1"/>
    <xf numFmtId="43" fontId="23" fillId="7" borderId="41" xfId="1" applyFont="1" applyFill="1" applyBorder="1"/>
    <xf numFmtId="4" fontId="1" fillId="0" borderId="3" xfId="0" applyNumberFormat="1" applyFont="1" applyFill="1" applyBorder="1"/>
    <xf numFmtId="43" fontId="23" fillId="0" borderId="3" xfId="1" applyFont="1" applyFill="1" applyBorder="1" applyAlignment="1">
      <alignment horizontal="center"/>
    </xf>
    <xf numFmtId="43" fontId="23" fillId="7" borderId="3" xfId="1" applyFont="1" applyFill="1" applyBorder="1"/>
    <xf numFmtId="0" fontId="20" fillId="0" borderId="62" xfId="0" applyNumberFormat="1" applyFont="1" applyFill="1" applyBorder="1" applyAlignment="1">
      <alignment horizontal="right"/>
    </xf>
    <xf numFmtId="0" fontId="20" fillId="0" borderId="25" xfId="0" applyFont="1" applyFill="1" applyBorder="1"/>
    <xf numFmtId="43" fontId="1" fillId="0" borderId="3" xfId="1" applyFont="1" applyFill="1" applyBorder="1"/>
  </cellXfs>
  <cellStyles count="3">
    <cellStyle name="Comma" xfId="1" builtinId="3"/>
    <cellStyle name="Hyperlink" xfId="2" builtinId="8"/>
    <cellStyle name="Normal" xfId="0" builtinId="0"/>
  </cellStyles>
  <dxfs count="3">
    <dxf>
      <font>
        <condense val="0"/>
        <extend val="0"/>
        <color indexed="10"/>
      </font>
    </dxf>
    <dxf>
      <font>
        <color rgb="FF00B050"/>
      </font>
    </dxf>
    <dxf>
      <font>
        <condense val="0"/>
        <extend val="0"/>
        <color indexed="10"/>
      </font>
    </dxf>
  </dxfs>
  <tableStyles count="0" defaultTableStyle="TableStyleMedium9" defaultPivotStyle="PivotStyleLight16"/>
  <colors>
    <mruColors>
      <color rgb="FFFFFF99"/>
      <color rgb="FFF68E38"/>
      <color rgb="FFD0E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0" dropStyle="combo" dx="22" fmlaLink="Withholding!$A$1" fmlaRange="Withholding!$B$2:$B$423" noThreeD="1" sel="1" val="0"/>
</file>

<file path=xl/ctrlProps/ctrlProp2.xml><?xml version="1.0" encoding="utf-8"?>
<formControlPr xmlns="http://schemas.microsoft.com/office/spreadsheetml/2009/9/main" objectType="Drop" dropLines="10" dropStyle="combo" dx="22" fmlaLink="Withholding!$A$1" fmlaRange="Withholding!$A$2:$B$423" noThreeD="1" sel="1" val="0"/>
</file>

<file path=xl/ctrlProps/ctrlProp3.xml><?xml version="1.0" encoding="utf-8"?>
<formControlPr xmlns="http://schemas.microsoft.com/office/spreadsheetml/2009/9/main" objectType="Drop" dropLines="10" dropStyle="combo" dx="22" fmlaLink="Withholding!$A$1" fmlaRange="Withholding!$B$2:$B$425"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3</xdr:col>
          <xdr:colOff>2032000</xdr:colOff>
          <xdr:row>4</xdr:row>
          <xdr:rowOff>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990600</xdr:colOff>
          <xdr:row>3</xdr:row>
          <xdr:rowOff>0</xdr:rowOff>
        </xdr:from>
        <xdr:to>
          <xdr:col>6</xdr:col>
          <xdr:colOff>1079500</xdr:colOff>
          <xdr:row>4</xdr:row>
          <xdr:rowOff>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65508</xdr:row>
          <xdr:rowOff>0</xdr:rowOff>
        </xdr:from>
        <xdr:to>
          <xdr:col>3</xdr:col>
          <xdr:colOff>2032000</xdr:colOff>
          <xdr:row>65508</xdr:row>
          <xdr:rowOff>12700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6"/>
  <sheetViews>
    <sheetView tabSelected="1" zoomScale="85" zoomScaleNormal="85" workbookViewId="0"/>
  </sheetViews>
  <sheetFormatPr defaultColWidth="9.1796875" defaultRowHeight="14" x14ac:dyDescent="0.3"/>
  <cols>
    <col min="1" max="1" width="3.7265625" style="55" customWidth="1"/>
    <col min="2" max="2" width="33.453125" style="55" customWidth="1"/>
    <col min="3" max="3" width="2.453125" style="55" customWidth="1"/>
    <col min="4" max="4" width="32.7265625" style="55" customWidth="1"/>
    <col min="5" max="7" width="16.453125" style="55" customWidth="1"/>
    <col min="8" max="8" width="19.1796875" style="55" bestFit="1" customWidth="1"/>
    <col min="9" max="9" width="16.81640625" style="55" bestFit="1" customWidth="1"/>
    <col min="10" max="10" width="3.7265625" style="55" customWidth="1"/>
    <col min="11" max="16384" width="9.1796875" style="55"/>
  </cols>
  <sheetData>
    <row r="1" spans="1:10" x14ac:dyDescent="0.3">
      <c r="A1" s="93"/>
      <c r="B1" s="52"/>
      <c r="C1" s="53"/>
      <c r="D1" s="53"/>
      <c r="E1" s="53"/>
      <c r="F1" s="53"/>
      <c r="G1" s="53"/>
      <c r="H1" s="53"/>
      <c r="I1" s="53"/>
      <c r="J1" s="54"/>
    </row>
    <row r="2" spans="1:10" ht="20" x14ac:dyDescent="0.4">
      <c r="A2" s="94"/>
      <c r="B2" s="221" t="s">
        <v>505</v>
      </c>
      <c r="C2" s="221"/>
      <c r="D2" s="221"/>
      <c r="E2" s="221"/>
      <c r="F2" s="221"/>
      <c r="G2" s="221"/>
      <c r="H2" s="221"/>
      <c r="I2" s="221"/>
      <c r="J2" s="57"/>
    </row>
    <row r="3" spans="1:10" x14ac:dyDescent="0.3">
      <c r="A3" s="94"/>
      <c r="B3" s="58"/>
      <c r="C3" s="58"/>
      <c r="D3" s="58"/>
      <c r="E3" s="58"/>
      <c r="F3" s="58"/>
      <c r="G3" s="58"/>
      <c r="H3" s="58"/>
      <c r="I3" s="231" t="s">
        <v>466</v>
      </c>
      <c r="J3" s="232"/>
    </row>
    <row r="4" spans="1:10" s="61" customFormat="1" ht="15.5" x14ac:dyDescent="0.35">
      <c r="A4" s="95"/>
      <c r="B4" s="97" t="s">
        <v>0</v>
      </c>
      <c r="D4" s="60"/>
      <c r="E4" s="59"/>
      <c r="F4" s="74" t="s">
        <v>1</v>
      </c>
      <c r="G4" s="59"/>
      <c r="H4" s="59"/>
      <c r="I4" s="223">
        <v>44228</v>
      </c>
      <c r="J4" s="224"/>
    </row>
    <row r="5" spans="1:10" x14ac:dyDescent="0.3">
      <c r="A5" s="94"/>
      <c r="B5" s="58"/>
      <c r="C5" s="58"/>
      <c r="D5" s="62"/>
      <c r="E5" s="58"/>
      <c r="F5" s="58"/>
      <c r="G5" s="58"/>
      <c r="H5" s="58"/>
      <c r="I5" s="58"/>
      <c r="J5" s="57"/>
    </row>
    <row r="6" spans="1:10" s="61" customFormat="1" ht="15.75" customHeight="1" x14ac:dyDescent="0.35">
      <c r="A6" s="95"/>
      <c r="B6" s="222" t="s">
        <v>506</v>
      </c>
      <c r="C6" s="222"/>
      <c r="D6" s="222"/>
      <c r="E6" s="222"/>
      <c r="F6" s="222"/>
      <c r="G6" s="222"/>
      <c r="H6" s="222"/>
      <c r="I6" s="222"/>
      <c r="J6" s="63"/>
    </row>
    <row r="7" spans="1:10" ht="15" customHeight="1" x14ac:dyDescent="0.3">
      <c r="A7" s="94"/>
      <c r="B7" s="222"/>
      <c r="C7" s="222"/>
      <c r="D7" s="222"/>
      <c r="E7" s="222"/>
      <c r="F7" s="222"/>
      <c r="G7" s="222"/>
      <c r="H7" s="222"/>
      <c r="I7" s="222"/>
      <c r="J7" s="57"/>
    </row>
    <row r="8" spans="1:10" s="61" customFormat="1" ht="103.5" customHeight="1" x14ac:dyDescent="0.35">
      <c r="A8" s="95"/>
      <c r="B8" s="222"/>
      <c r="C8" s="222"/>
      <c r="D8" s="222"/>
      <c r="E8" s="222"/>
      <c r="F8" s="222"/>
      <c r="G8" s="222"/>
      <c r="H8" s="222"/>
      <c r="I8" s="222"/>
      <c r="J8" s="63"/>
    </row>
    <row r="9" spans="1:10" s="61" customFormat="1" ht="12.75" customHeight="1" thickBot="1" x14ac:dyDescent="0.4">
      <c r="A9" s="95"/>
      <c r="B9" s="59"/>
      <c r="C9" s="1"/>
      <c r="D9" s="1"/>
      <c r="E9" s="1"/>
      <c r="F9" s="1"/>
      <c r="G9" s="59"/>
      <c r="H9" s="59"/>
      <c r="I9" s="59"/>
      <c r="J9" s="63"/>
    </row>
    <row r="10" spans="1:10" x14ac:dyDescent="0.3">
      <c r="A10" s="94"/>
      <c r="B10" s="64"/>
      <c r="C10" s="225" t="s">
        <v>470</v>
      </c>
      <c r="D10" s="226"/>
      <c r="E10" s="226"/>
      <c r="F10" s="226"/>
      <c r="G10" s="227"/>
      <c r="H10" s="129">
        <f>INDEX(Withholding!$E$2:$E$425,Withholding!$A$1)</f>
        <v>0</v>
      </c>
      <c r="I10" s="58"/>
      <c r="J10" s="57"/>
    </row>
    <row r="11" spans="1:10" ht="15.75" customHeight="1" thickBot="1" x14ac:dyDescent="0.35">
      <c r="A11" s="94"/>
      <c r="B11" s="3"/>
      <c r="C11" s="228" t="s">
        <v>471</v>
      </c>
      <c r="D11" s="229"/>
      <c r="E11" s="229"/>
      <c r="F11" s="229"/>
      <c r="G11" s="230"/>
      <c r="H11" s="130">
        <f>INDEX(Withholding!$H$2:$H$425,Withholding!$A$1)</f>
        <v>0</v>
      </c>
      <c r="I11" s="58"/>
      <c r="J11" s="57"/>
    </row>
    <row r="12" spans="1:10" s="64" customFormat="1" ht="14.5" thickBot="1" x14ac:dyDescent="0.35">
      <c r="A12" s="94"/>
      <c r="B12" s="2"/>
      <c r="C12" s="215" t="s">
        <v>472</v>
      </c>
      <c r="D12" s="216"/>
      <c r="E12" s="216"/>
      <c r="F12" s="216"/>
      <c r="G12" s="217"/>
      <c r="H12" s="100">
        <f>+H10-H11</f>
        <v>0</v>
      </c>
      <c r="I12" s="58"/>
      <c r="J12" s="57"/>
    </row>
    <row r="13" spans="1:10" s="64" customFormat="1" ht="14.5" thickBot="1" x14ac:dyDescent="0.35">
      <c r="A13" s="94"/>
      <c r="B13" s="2"/>
      <c r="C13" s="2"/>
      <c r="D13" s="2"/>
      <c r="E13" s="2"/>
      <c r="F13" s="2"/>
      <c r="G13" s="2"/>
      <c r="H13" s="106"/>
      <c r="I13" s="58"/>
      <c r="J13" s="57"/>
    </row>
    <row r="14" spans="1:10" s="64" customFormat="1" x14ac:dyDescent="0.3">
      <c r="A14" s="94"/>
      <c r="B14" s="2"/>
      <c r="C14" s="203" t="s">
        <v>469</v>
      </c>
      <c r="D14" s="204"/>
      <c r="E14" s="204"/>
      <c r="F14" s="204"/>
      <c r="G14" s="205"/>
      <c r="H14" s="129">
        <f>-INDEX(Withholding!$J$2:$J$425,Withholding!$A$1)</f>
        <v>0</v>
      </c>
      <c r="I14" s="58"/>
      <c r="J14" s="57"/>
    </row>
    <row r="15" spans="1:10" s="64" customFormat="1" x14ac:dyDescent="0.3">
      <c r="A15" s="94"/>
      <c r="B15" s="2"/>
      <c r="C15" s="206" t="s">
        <v>467</v>
      </c>
      <c r="D15" s="207"/>
      <c r="E15" s="207"/>
      <c r="F15" s="207"/>
      <c r="G15" s="208"/>
      <c r="H15" s="131">
        <f>-INDEX(Withholding!$K$2:$K$425,Withholding!$A$1)</f>
        <v>0</v>
      </c>
      <c r="I15" s="58"/>
      <c r="J15" s="57"/>
    </row>
    <row r="16" spans="1:10" s="64" customFormat="1" x14ac:dyDescent="0.3">
      <c r="A16" s="94"/>
      <c r="B16" s="2"/>
      <c r="C16" s="206" t="s">
        <v>488</v>
      </c>
      <c r="D16" s="207"/>
      <c r="E16" s="207"/>
      <c r="F16" s="207"/>
      <c r="G16" s="208"/>
      <c r="H16" s="131">
        <f>-INDEX(Withholding!$L$2:$L$425,Withholding!$A$1)</f>
        <v>0</v>
      </c>
      <c r="I16" s="58"/>
      <c r="J16" s="57"/>
    </row>
    <row r="17" spans="1:10" s="64" customFormat="1" x14ac:dyDescent="0.3">
      <c r="A17" s="94"/>
      <c r="B17" s="2"/>
      <c r="C17" s="209" t="s">
        <v>468</v>
      </c>
      <c r="D17" s="210"/>
      <c r="E17" s="210"/>
      <c r="F17" s="210"/>
      <c r="G17" s="211"/>
      <c r="H17" s="132">
        <f>-INDEX(Withholding!$M$2:$M$425,Withholding!$A$1)</f>
        <v>0</v>
      </c>
      <c r="I17" s="58"/>
      <c r="J17" s="57"/>
    </row>
    <row r="18" spans="1:10" s="64" customFormat="1" x14ac:dyDescent="0.3">
      <c r="A18" s="94"/>
      <c r="B18" s="2"/>
      <c r="C18" s="206" t="s">
        <v>493</v>
      </c>
      <c r="D18" s="207"/>
      <c r="E18" s="207"/>
      <c r="F18" s="207"/>
      <c r="G18" s="208"/>
      <c r="H18" s="133">
        <f>-INDEX(Withholding!$N$2:$N$425,Withholding!$A$1)</f>
        <v>0</v>
      </c>
      <c r="I18" s="58"/>
      <c r="J18" s="57"/>
    </row>
    <row r="19" spans="1:10" s="64" customFormat="1" ht="14.5" thickBot="1" x14ac:dyDescent="0.35">
      <c r="A19" s="94"/>
      <c r="B19" s="2"/>
      <c r="C19" s="218" t="s">
        <v>495</v>
      </c>
      <c r="D19" s="219"/>
      <c r="E19" s="219"/>
      <c r="F19" s="219"/>
      <c r="G19" s="220"/>
      <c r="H19" s="134">
        <f>-INDEX(Withholding!$O$2:$O$425,Withholding!$A$1)</f>
        <v>0</v>
      </c>
      <c r="I19" s="58"/>
      <c r="J19" s="57"/>
    </row>
    <row r="20" spans="1:10" s="64" customFormat="1" ht="14.5" thickBot="1" x14ac:dyDescent="0.35">
      <c r="A20" s="94"/>
      <c r="B20" s="2"/>
      <c r="C20" s="212" t="s">
        <v>491</v>
      </c>
      <c r="D20" s="213"/>
      <c r="E20" s="213"/>
      <c r="F20" s="213"/>
      <c r="G20" s="214"/>
      <c r="H20" s="100">
        <f>SUM(H14:H19)</f>
        <v>0</v>
      </c>
      <c r="I20" s="58"/>
      <c r="J20" s="57"/>
    </row>
    <row r="21" spans="1:10" s="64" customFormat="1" ht="14.5" thickBot="1" x14ac:dyDescent="0.35">
      <c r="A21" s="94"/>
      <c r="B21" s="2"/>
      <c r="C21" s="2"/>
      <c r="D21" s="2"/>
      <c r="E21" s="2"/>
      <c r="F21" s="2"/>
      <c r="G21" s="2"/>
      <c r="H21" s="69"/>
      <c r="I21" s="58"/>
      <c r="J21" s="57"/>
    </row>
    <row r="22" spans="1:10" s="64" customFormat="1" ht="14.5" thickBot="1" x14ac:dyDescent="0.35">
      <c r="A22" s="94"/>
      <c r="B22" s="2"/>
      <c r="C22" s="236" t="s">
        <v>489</v>
      </c>
      <c r="D22" s="237"/>
      <c r="E22" s="237"/>
      <c r="F22" s="237"/>
      <c r="G22" s="238"/>
      <c r="H22" s="101">
        <f>IF(H12&lt;0,H12+H20,H20)</f>
        <v>0</v>
      </c>
      <c r="I22" s="58"/>
      <c r="J22" s="57"/>
    </row>
    <row r="23" spans="1:10" s="64" customFormat="1" ht="14.5" thickBot="1" x14ac:dyDescent="0.35">
      <c r="A23" s="94"/>
      <c r="B23" s="2"/>
      <c r="C23" s="2"/>
      <c r="D23" s="2"/>
      <c r="E23" s="2"/>
      <c r="F23" s="2"/>
      <c r="G23" s="2"/>
      <c r="H23" s="2"/>
      <c r="I23" s="58"/>
      <c r="J23" s="57"/>
    </row>
    <row r="24" spans="1:10" s="64" customFormat="1" ht="14.5" thickBot="1" x14ac:dyDescent="0.35">
      <c r="A24" s="94"/>
      <c r="B24" s="68" t="s">
        <v>460</v>
      </c>
      <c r="C24" s="2"/>
      <c r="D24" s="105" t="s">
        <v>484</v>
      </c>
      <c r="E24" s="107" t="s">
        <v>476</v>
      </c>
      <c r="F24" s="107" t="s">
        <v>477</v>
      </c>
      <c r="G24" s="107" t="s">
        <v>478</v>
      </c>
      <c r="H24" s="2"/>
      <c r="I24" s="58"/>
      <c r="J24" s="57"/>
    </row>
    <row r="25" spans="1:10" s="64" customFormat="1" ht="14.5" thickBot="1" x14ac:dyDescent="0.35">
      <c r="A25" s="94"/>
      <c r="B25" s="111" t="s">
        <v>486</v>
      </c>
      <c r="C25" s="58"/>
      <c r="D25" s="242" t="s">
        <v>2</v>
      </c>
      <c r="E25" s="243"/>
      <c r="F25" s="243"/>
      <c r="G25" s="244"/>
      <c r="H25" s="56"/>
      <c r="I25" s="58"/>
      <c r="J25" s="57"/>
    </row>
    <row r="26" spans="1:10" s="64" customFormat="1" ht="14.5" thickBot="1" x14ac:dyDescent="0.35">
      <c r="A26" s="94"/>
      <c r="B26" s="124" t="s">
        <v>487</v>
      </c>
      <c r="C26" s="58"/>
      <c r="D26" s="98">
        <v>44095</v>
      </c>
      <c r="E26" s="110">
        <f>INDEX(Eligibility!$C$2:$C$423,Eligibility!$A$1)</f>
        <v>0</v>
      </c>
      <c r="F26" s="110">
        <v>0</v>
      </c>
      <c r="G26" s="110">
        <f>E26+F26</f>
        <v>0</v>
      </c>
      <c r="H26" s="56"/>
      <c r="I26" s="58"/>
      <c r="J26" s="57"/>
    </row>
    <row r="27" spans="1:10" s="64" customFormat="1" ht="14.5" thickBot="1" x14ac:dyDescent="0.35">
      <c r="A27" s="94"/>
      <c r="B27" s="112" t="s">
        <v>490</v>
      </c>
      <c r="D27" s="176">
        <v>44172</v>
      </c>
      <c r="E27" s="177">
        <f>INDEX(Eligibility!$D$2:$D$423,Eligibility!$A$1)</f>
        <v>0</v>
      </c>
      <c r="F27" s="177">
        <f>-INDEX(Withholding!$Q$2:$Q$425,Withholding!$A$1)</f>
        <v>0</v>
      </c>
      <c r="G27" s="177">
        <f>E27+F27</f>
        <v>0</v>
      </c>
      <c r="H27" s="56"/>
      <c r="I27" s="58"/>
      <c r="J27" s="57"/>
    </row>
    <row r="28" spans="1:10" s="64" customFormat="1" ht="14.5" thickBot="1" x14ac:dyDescent="0.35">
      <c r="A28" s="94"/>
      <c r="B28" s="58"/>
      <c r="C28" s="58"/>
      <c r="D28" s="159">
        <v>44277</v>
      </c>
      <c r="E28" s="160">
        <f>INDEX(Eligibility!$E$2:$E$423,Eligibility!$A$1)</f>
        <v>0</v>
      </c>
      <c r="F28" s="160">
        <f>-INDEX(Withholding!$R$2:$R$425,Withholding!$A$1)</f>
        <v>0</v>
      </c>
      <c r="G28" s="160">
        <f>E28+F28</f>
        <v>0</v>
      </c>
      <c r="H28" s="56"/>
      <c r="I28" s="58"/>
      <c r="J28" s="57"/>
    </row>
    <row r="29" spans="1:10" s="64" customFormat="1" ht="14.5" thickBot="1" x14ac:dyDescent="0.35">
      <c r="A29" s="94"/>
      <c r="B29" s="58"/>
      <c r="C29" s="58"/>
      <c r="D29" s="159">
        <v>44368</v>
      </c>
      <c r="E29" s="160">
        <f>INDEX(Eligibility!$F$2:$F$423,Eligibility!$A$1)</f>
        <v>0</v>
      </c>
      <c r="F29" s="160">
        <f>-INDEX(Withholding!$S$2:$S$425,Withholding!$A$1)</f>
        <v>0</v>
      </c>
      <c r="G29" s="160">
        <f>E29+F29</f>
        <v>0</v>
      </c>
      <c r="H29" s="56"/>
      <c r="I29" s="58"/>
      <c r="J29" s="57"/>
    </row>
    <row r="30" spans="1:10" s="64" customFormat="1" ht="14.5" thickBot="1" x14ac:dyDescent="0.35">
      <c r="A30" s="94"/>
      <c r="B30" s="58"/>
      <c r="C30" s="58"/>
      <c r="D30" s="161">
        <v>44403</v>
      </c>
      <c r="E30" s="160">
        <f>INDEX(Eligibility!$G$2:$G$423,Eligibility!$A$1)</f>
        <v>0</v>
      </c>
      <c r="F30" s="162">
        <v>0</v>
      </c>
      <c r="G30" s="160">
        <f>E30+F30</f>
        <v>0</v>
      </c>
      <c r="H30" s="56"/>
      <c r="I30" s="58"/>
      <c r="J30" s="57"/>
    </row>
    <row r="31" spans="1:10" s="64" customFormat="1" ht="14.5" thickBot="1" x14ac:dyDescent="0.35">
      <c r="A31" s="94"/>
      <c r="B31" s="58"/>
      <c r="C31" s="58"/>
      <c r="D31" s="102" t="s">
        <v>479</v>
      </c>
      <c r="E31" s="103">
        <f>SUM(E26:E30)</f>
        <v>0</v>
      </c>
      <c r="F31" s="103">
        <f>SUM(F26:F30)</f>
        <v>0</v>
      </c>
      <c r="G31" s="103">
        <f>SUM(G26:G30)</f>
        <v>0</v>
      </c>
      <c r="H31" s="56"/>
      <c r="I31" s="58"/>
      <c r="J31" s="57"/>
    </row>
    <row r="32" spans="1:10" s="64" customFormat="1" ht="14.5" thickBot="1" x14ac:dyDescent="0.35">
      <c r="A32" s="94"/>
      <c r="B32" s="58"/>
      <c r="C32" s="58"/>
      <c r="D32" s="239" t="s">
        <v>3</v>
      </c>
      <c r="E32" s="240"/>
      <c r="F32" s="240"/>
      <c r="G32" s="241"/>
      <c r="H32" s="56"/>
      <c r="I32" s="58"/>
      <c r="J32" s="57"/>
    </row>
    <row r="33" spans="1:10" s="64" customFormat="1" ht="14.5" thickBot="1" x14ac:dyDescent="0.35">
      <c r="A33" s="94"/>
      <c r="B33" s="58"/>
      <c r="C33" s="58"/>
      <c r="D33" s="91">
        <v>44172</v>
      </c>
      <c r="E33" s="177">
        <f>INDEX(Eligibility!$H$2:$H$423,Eligibility!$A$1)</f>
        <v>0</v>
      </c>
      <c r="F33" s="177">
        <f>-INDEX(Withholding!$T$2:$T$425,Withholding!$A$1)</f>
        <v>0</v>
      </c>
      <c r="G33" s="177">
        <f>E33+F33</f>
        <v>0</v>
      </c>
      <c r="H33" s="56"/>
      <c r="I33" s="58"/>
      <c r="J33" s="57"/>
    </row>
    <row r="34" spans="1:10" s="64" customFormat="1" ht="14.5" thickBot="1" x14ac:dyDescent="0.35">
      <c r="A34" s="94"/>
      <c r="B34" s="58"/>
      <c r="C34" s="58"/>
      <c r="D34" s="159">
        <v>44277</v>
      </c>
      <c r="E34" s="160">
        <f>INDEX(Eligibility!$I$2:$I$423,Eligibility!$A$1)</f>
        <v>0</v>
      </c>
      <c r="F34" s="160">
        <f>-INDEX(Withholding!$U$2:$U$425,Withholding!$A$1)</f>
        <v>0</v>
      </c>
      <c r="G34" s="160">
        <f>E34+F34</f>
        <v>0</v>
      </c>
      <c r="H34" s="56"/>
      <c r="I34" s="58"/>
      <c r="J34" s="57"/>
    </row>
    <row r="35" spans="1:10" s="64" customFormat="1" ht="14.5" thickBot="1" x14ac:dyDescent="0.35">
      <c r="A35" s="94"/>
      <c r="B35" s="58"/>
      <c r="C35" s="58"/>
      <c r="D35" s="163">
        <v>44368</v>
      </c>
      <c r="E35" s="160">
        <f>INDEX(Eligibility!$J$2:$J$423,Eligibility!$A$1)</f>
        <v>0</v>
      </c>
      <c r="F35" s="160">
        <f>-INDEX(Withholding!$V$2:$V$425,Withholding!$A$1)</f>
        <v>0</v>
      </c>
      <c r="G35" s="160">
        <f>E35+F35</f>
        <v>0</v>
      </c>
      <c r="H35" s="56"/>
      <c r="I35" s="58"/>
      <c r="J35" s="57"/>
    </row>
    <row r="36" spans="1:10" s="64" customFormat="1" ht="14.5" thickBot="1" x14ac:dyDescent="0.35">
      <c r="A36" s="94"/>
      <c r="B36" s="58"/>
      <c r="C36" s="58"/>
      <c r="D36" s="102" t="s">
        <v>480</v>
      </c>
      <c r="E36" s="103">
        <f>SUM(E33:E35)</f>
        <v>0</v>
      </c>
      <c r="F36" s="103">
        <f>SUM(F33:F35)</f>
        <v>0</v>
      </c>
      <c r="G36" s="103">
        <f>SUM(G33:G35)</f>
        <v>0</v>
      </c>
      <c r="H36" s="56"/>
      <c r="I36" s="58"/>
      <c r="J36" s="57"/>
    </row>
    <row r="37" spans="1:10" s="64" customFormat="1" ht="14.5" thickBot="1" x14ac:dyDescent="0.35">
      <c r="A37" s="94"/>
      <c r="B37" s="58"/>
      <c r="C37" s="58"/>
      <c r="D37" s="239" t="s">
        <v>53</v>
      </c>
      <c r="E37" s="240"/>
      <c r="F37" s="240"/>
      <c r="G37" s="241"/>
      <c r="H37" s="58"/>
      <c r="I37" s="58"/>
      <c r="J37" s="57"/>
    </row>
    <row r="38" spans="1:10" s="64" customFormat="1" ht="14.5" thickBot="1" x14ac:dyDescent="0.35">
      <c r="A38" s="94"/>
      <c r="B38" s="58"/>
      <c r="C38" s="58"/>
      <c r="D38" s="159" t="s">
        <v>507</v>
      </c>
      <c r="E38" s="160">
        <f>INDEX(Eligibility!$K$2:$K$423,Eligibility!$A$1)</f>
        <v>0</v>
      </c>
      <c r="F38" s="160">
        <f>-INDEX(Withholding!$W$2:$W$425,Withholding!$A$1)</f>
        <v>0</v>
      </c>
      <c r="G38" s="160">
        <f>E38+F38</f>
        <v>0</v>
      </c>
      <c r="H38" s="58"/>
      <c r="I38" s="58"/>
      <c r="J38" s="57"/>
    </row>
    <row r="39" spans="1:10" s="64" customFormat="1" ht="14.5" thickBot="1" x14ac:dyDescent="0.35">
      <c r="A39" s="94"/>
      <c r="B39" s="58"/>
      <c r="C39" s="58"/>
      <c r="D39" s="239" t="s">
        <v>461</v>
      </c>
      <c r="E39" s="240"/>
      <c r="F39" s="240"/>
      <c r="G39" s="241"/>
      <c r="H39" s="58"/>
      <c r="I39" s="58"/>
      <c r="J39" s="57"/>
    </row>
    <row r="40" spans="1:10" s="64" customFormat="1" ht="14.5" thickBot="1" x14ac:dyDescent="0.35">
      <c r="A40" s="94"/>
      <c r="B40" s="58"/>
      <c r="C40" s="58"/>
      <c r="D40" s="92">
        <v>44151</v>
      </c>
      <c r="E40" s="110">
        <f>INDEX(Eligibility!$L$2:$L$423,Eligibility!$A$1)</f>
        <v>0</v>
      </c>
      <c r="F40" s="110">
        <f>-INDEX(Withholding!$X$2:$X$425,Withholding!$A$1)</f>
        <v>0</v>
      </c>
      <c r="G40" s="110">
        <f>E40+F40</f>
        <v>0</v>
      </c>
      <c r="H40" s="58"/>
      <c r="I40" s="58"/>
      <c r="J40" s="57"/>
    </row>
    <row r="41" spans="1:10" s="64" customFormat="1" ht="14.5" thickBot="1" x14ac:dyDescent="0.35">
      <c r="A41" s="94"/>
      <c r="B41" s="58"/>
      <c r="C41" s="58"/>
      <c r="D41" s="202">
        <v>44243</v>
      </c>
      <c r="E41" s="177">
        <f>INDEX(Eligibility!$M$2:$M$423,Eligibility!$A$1)</f>
        <v>0</v>
      </c>
      <c r="F41" s="177">
        <f>-INDEX(Withholding!$Y$2:$Y$425,Withholding!$A$1)</f>
        <v>0</v>
      </c>
      <c r="G41" s="177">
        <f>E41+F41</f>
        <v>0</v>
      </c>
      <c r="H41" s="58"/>
      <c r="I41" s="58"/>
      <c r="J41" s="57"/>
    </row>
    <row r="42" spans="1:10" s="64" customFormat="1" ht="14.5" thickBot="1" x14ac:dyDescent="0.35">
      <c r="A42" s="94"/>
      <c r="B42" s="58"/>
      <c r="C42" s="58"/>
      <c r="D42" s="163">
        <v>44361</v>
      </c>
      <c r="E42" s="160">
        <f>INDEX(Eligibility!$N$2:$N$423,Eligibility!$A$1)</f>
        <v>0</v>
      </c>
      <c r="F42" s="160">
        <f>-INDEX(Withholding!$Z$2:$Z$425,Withholding!$A$1)</f>
        <v>0</v>
      </c>
      <c r="G42" s="160">
        <f>E42+F42</f>
        <v>0</v>
      </c>
      <c r="H42" s="58"/>
      <c r="I42" s="58"/>
      <c r="J42" s="57"/>
    </row>
    <row r="43" spans="1:10" s="64" customFormat="1" ht="14.5" thickBot="1" x14ac:dyDescent="0.35">
      <c r="A43" s="94"/>
      <c r="B43" s="58"/>
      <c r="C43" s="58"/>
      <c r="D43" s="102" t="s">
        <v>481</v>
      </c>
      <c r="E43" s="103">
        <f>SUM(E40:E42)</f>
        <v>0</v>
      </c>
      <c r="F43" s="103">
        <f>SUM(F40:F42)</f>
        <v>0</v>
      </c>
      <c r="G43" s="103">
        <f>SUM(G40:G42)</f>
        <v>0</v>
      </c>
      <c r="H43" s="58"/>
      <c r="I43" s="58"/>
      <c r="J43" s="57"/>
    </row>
    <row r="44" spans="1:10" s="64" customFormat="1" ht="14.5" thickBot="1" x14ac:dyDescent="0.35">
      <c r="A44" s="94"/>
      <c r="B44" s="58"/>
      <c r="C44" s="58"/>
      <c r="D44" s="239" t="s">
        <v>51</v>
      </c>
      <c r="E44" s="240"/>
      <c r="F44" s="240"/>
      <c r="G44" s="241"/>
      <c r="H44" s="58"/>
      <c r="I44" s="58"/>
      <c r="J44" s="57"/>
    </row>
    <row r="45" spans="1:10" s="64" customFormat="1" ht="14.5" thickBot="1" x14ac:dyDescent="0.35">
      <c r="A45" s="94"/>
      <c r="B45" s="58"/>
      <c r="C45" s="58"/>
      <c r="D45" s="175" t="s">
        <v>508</v>
      </c>
      <c r="E45" s="160">
        <f>INDEX(Eligibility!$O$2:$O$423,Eligibility!$A$1)</f>
        <v>0</v>
      </c>
      <c r="F45" s="160">
        <f>-INDEX(Withholding!$AA$2:$AA$425,Withholding!$A$1)</f>
        <v>0</v>
      </c>
      <c r="G45" s="160">
        <f>E45+F45</f>
        <v>0</v>
      </c>
      <c r="H45" s="58"/>
      <c r="I45" s="58"/>
      <c r="J45" s="57"/>
    </row>
    <row r="46" spans="1:10" s="64" customFormat="1" ht="14.5" thickBot="1" x14ac:dyDescent="0.35">
      <c r="A46" s="94"/>
      <c r="B46" s="58"/>
      <c r="C46" s="58"/>
      <c r="D46" s="239" t="s">
        <v>501</v>
      </c>
      <c r="E46" s="240"/>
      <c r="F46" s="240"/>
      <c r="G46" s="241"/>
      <c r="H46" s="58"/>
      <c r="I46" s="58"/>
      <c r="J46" s="57"/>
    </row>
    <row r="47" spans="1:10" s="64" customFormat="1" ht="14.5" thickBot="1" x14ac:dyDescent="0.35">
      <c r="A47" s="94"/>
      <c r="B47" s="58"/>
      <c r="C47" s="58"/>
      <c r="D47" s="175" t="s">
        <v>509</v>
      </c>
      <c r="E47" s="160">
        <f>INDEX(Eligibility!$P$2:$P$423,Eligibility!$A$1)</f>
        <v>0</v>
      </c>
      <c r="F47" s="160">
        <f>-INDEX(Withholding!$AB$2:$AB$425,Withholding!$A$1)</f>
        <v>0</v>
      </c>
      <c r="G47" s="160">
        <f>E47+F47</f>
        <v>0</v>
      </c>
      <c r="H47" s="58"/>
      <c r="I47" s="58"/>
      <c r="J47" s="57"/>
    </row>
    <row r="48" spans="1:10" s="64" customFormat="1" ht="14.5" thickBot="1" x14ac:dyDescent="0.35">
      <c r="A48" s="94"/>
      <c r="B48" s="58"/>
      <c r="C48" s="58"/>
      <c r="D48" s="239" t="s">
        <v>494</v>
      </c>
      <c r="E48" s="240"/>
      <c r="F48" s="240"/>
      <c r="G48" s="241"/>
      <c r="H48" s="58"/>
      <c r="I48" s="58"/>
      <c r="J48" s="57"/>
    </row>
    <row r="49" spans="1:10" s="64" customFormat="1" ht="14.5" thickBot="1" x14ac:dyDescent="0.35">
      <c r="A49" s="94"/>
      <c r="B49" s="58"/>
      <c r="C49" s="58"/>
      <c r="D49" s="91">
        <v>44221</v>
      </c>
      <c r="E49" s="177">
        <f>INDEX(Eligibility!$Q$2:$Q$423,Eligibility!$A$1)</f>
        <v>0</v>
      </c>
      <c r="F49" s="177">
        <f>-INDEX(Withholding!$AC$2:$AC$425,Withholding!$A$1)</f>
        <v>0</v>
      </c>
      <c r="G49" s="177">
        <f>E49+F49</f>
        <v>0</v>
      </c>
      <c r="H49" s="58"/>
      <c r="I49" s="58"/>
      <c r="J49" s="57"/>
    </row>
    <row r="50" spans="1:10" s="64" customFormat="1" ht="14.5" thickBot="1" x14ac:dyDescent="0.35">
      <c r="A50" s="94"/>
      <c r="B50" s="58"/>
      <c r="C50" s="58"/>
      <c r="D50" s="157">
        <v>44368</v>
      </c>
      <c r="E50" s="158">
        <f>INDEX(Eligibility!$R$2:$R$423,Eligibility!$A$1)</f>
        <v>0</v>
      </c>
      <c r="F50" s="158">
        <f>-INDEX(Withholding!$AD$2:$AD$425,Withholding!$A$1)</f>
        <v>0</v>
      </c>
      <c r="G50" s="158">
        <f>E50+F50</f>
        <v>0</v>
      </c>
      <c r="H50" s="58"/>
      <c r="I50" s="58"/>
      <c r="J50" s="57"/>
    </row>
    <row r="51" spans="1:10" s="64" customFormat="1" ht="14.5" thickBot="1" x14ac:dyDescent="0.35">
      <c r="A51" s="94"/>
      <c r="B51" s="58"/>
      <c r="C51" s="58"/>
      <c r="D51" s="164" t="s">
        <v>511</v>
      </c>
      <c r="E51" s="158">
        <f>INDEX(Eligibility!$S$2:$S$423,Eligibility!$A$1)</f>
        <v>0</v>
      </c>
      <c r="F51" s="158">
        <f>-INDEX(Withholding!$AE$2:$AE$425,Withholding!$A$1)</f>
        <v>0</v>
      </c>
      <c r="G51" s="158">
        <f>E51+F51</f>
        <v>0</v>
      </c>
      <c r="H51" s="58"/>
      <c r="I51" s="58"/>
      <c r="J51" s="57"/>
    </row>
    <row r="52" spans="1:10" s="64" customFormat="1" ht="14.5" thickBot="1" x14ac:dyDescent="0.35">
      <c r="A52" s="94"/>
      <c r="B52" s="58"/>
      <c r="C52" s="58"/>
      <c r="D52" s="102" t="s">
        <v>482</v>
      </c>
      <c r="E52" s="103">
        <f>SUM(E49:E51)</f>
        <v>0</v>
      </c>
      <c r="F52" s="103">
        <f>SUM(F49:F51)</f>
        <v>0</v>
      </c>
      <c r="G52" s="103">
        <f>SUM(G49:G51)</f>
        <v>0</v>
      </c>
      <c r="H52" s="58"/>
      <c r="I52" s="58"/>
      <c r="J52" s="57"/>
    </row>
    <row r="53" spans="1:10" s="64" customFormat="1" ht="14.5" thickBot="1" x14ac:dyDescent="0.35">
      <c r="A53" s="94"/>
      <c r="B53" s="58"/>
      <c r="C53" s="58"/>
      <c r="D53" s="239" t="s">
        <v>4</v>
      </c>
      <c r="E53" s="240"/>
      <c r="F53" s="240"/>
      <c r="G53" s="241"/>
      <c r="H53" s="58"/>
      <c r="I53" s="58"/>
      <c r="J53" s="57"/>
    </row>
    <row r="54" spans="1:10" s="64" customFormat="1" ht="14.5" thickBot="1" x14ac:dyDescent="0.35">
      <c r="A54" s="94"/>
      <c r="B54" s="58"/>
      <c r="C54" s="58"/>
      <c r="D54" s="91">
        <v>44151</v>
      </c>
      <c r="E54" s="110">
        <f>INDEX(Eligibility!$T$2:$T$423,Eligibility!$A$1)</f>
        <v>0</v>
      </c>
      <c r="F54" s="110">
        <f>-INDEX(Withholding!$AF$2:$AF$425,Withholding!$A$1)</f>
        <v>0</v>
      </c>
      <c r="G54" s="110">
        <f t="shared" ref="G54:G60" si="0">E54+F54</f>
        <v>0</v>
      </c>
      <c r="H54" s="58"/>
      <c r="I54" s="58"/>
      <c r="J54" s="57"/>
    </row>
    <row r="55" spans="1:10" s="64" customFormat="1" ht="14.5" thickBot="1" x14ac:dyDescent="0.35">
      <c r="A55" s="94"/>
      <c r="B55" s="58"/>
      <c r="C55" s="58"/>
      <c r="D55" s="176">
        <v>44186</v>
      </c>
      <c r="E55" s="177">
        <f>INDEX(Eligibility!$U$2:$U$423,Eligibility!$A$1)</f>
        <v>0</v>
      </c>
      <c r="F55" s="177">
        <f>-INDEX(Withholding!$AG$2:$AG$425,Withholding!$A$1)</f>
        <v>0</v>
      </c>
      <c r="G55" s="177">
        <f t="shared" si="0"/>
        <v>0</v>
      </c>
      <c r="H55" s="58"/>
      <c r="I55" s="58"/>
      <c r="J55" s="57"/>
    </row>
    <row r="56" spans="1:10" s="67" customFormat="1" ht="14.5" thickBot="1" x14ac:dyDescent="0.35">
      <c r="A56" s="94"/>
      <c r="B56" s="58"/>
      <c r="C56" s="58"/>
      <c r="D56" s="176">
        <v>44214</v>
      </c>
      <c r="E56" s="177">
        <f>INDEX(Eligibility!$V$2:$V$423,Eligibility!$A$1)</f>
        <v>0</v>
      </c>
      <c r="F56" s="177">
        <f>-INDEX(Withholding!$AH$2:$AH$425,Withholding!$A$1)</f>
        <v>0</v>
      </c>
      <c r="G56" s="177">
        <f t="shared" si="0"/>
        <v>0</v>
      </c>
      <c r="H56" s="66"/>
      <c r="I56" s="66"/>
      <c r="J56" s="57"/>
    </row>
    <row r="57" spans="1:10" ht="16" thickBot="1" x14ac:dyDescent="0.4">
      <c r="A57" s="94"/>
      <c r="B57" s="58"/>
      <c r="C57" s="58"/>
      <c r="D57" s="176">
        <v>44243</v>
      </c>
      <c r="E57" s="177">
        <f>INDEX(Eligibility!$W$2:$W$423,Eligibility!$A$1)</f>
        <v>0</v>
      </c>
      <c r="F57" s="177">
        <f>-INDEX(Withholding!$AI$2:$AI$425,Withholding!$A$1)</f>
        <v>0</v>
      </c>
      <c r="G57" s="177">
        <f t="shared" si="0"/>
        <v>0</v>
      </c>
      <c r="H57" s="5"/>
      <c r="I57" s="58"/>
      <c r="J57" s="57"/>
    </row>
    <row r="58" spans="1:10" ht="14.5" thickBot="1" x14ac:dyDescent="0.35">
      <c r="A58" s="94"/>
      <c r="B58" s="58"/>
      <c r="C58" s="58"/>
      <c r="D58" s="157">
        <v>44270</v>
      </c>
      <c r="E58" s="158">
        <f>INDEX(Eligibility!$X$2:$X$423,Eligibility!$A$1)</f>
        <v>0</v>
      </c>
      <c r="F58" s="158">
        <f>-INDEX(Withholding!$AJ$2:$AJ$425,Withholding!$A$1)</f>
        <v>0</v>
      </c>
      <c r="G58" s="158">
        <f t="shared" si="0"/>
        <v>0</v>
      </c>
      <c r="H58" s="58"/>
      <c r="I58" s="58"/>
      <c r="J58" s="57"/>
    </row>
    <row r="59" spans="1:10" ht="14.5" thickBot="1" x14ac:dyDescent="0.35">
      <c r="A59" s="94"/>
      <c r="B59" s="58"/>
      <c r="C59" s="58"/>
      <c r="D59" s="165">
        <v>44361</v>
      </c>
      <c r="E59" s="158">
        <f>INDEX(Eligibility!$Y$2:$Y$423,Eligibility!$A$1)</f>
        <v>0</v>
      </c>
      <c r="F59" s="158">
        <f>-INDEX(Withholding!$AK$2:$AK$425,Withholding!$A$1)</f>
        <v>0</v>
      </c>
      <c r="G59" s="158">
        <f t="shared" si="0"/>
        <v>0</v>
      </c>
      <c r="H59" s="58"/>
      <c r="I59" s="58"/>
      <c r="J59" s="57"/>
    </row>
    <row r="60" spans="1:10" ht="14.5" thickBot="1" x14ac:dyDescent="0.35">
      <c r="A60" s="94"/>
      <c r="B60" s="58"/>
      <c r="C60" s="58"/>
      <c r="D60" s="164" t="s">
        <v>510</v>
      </c>
      <c r="E60" s="158">
        <f>INDEX(Eligibility!$Z$2:$Z$423,Eligibility!$A$1)</f>
        <v>0</v>
      </c>
      <c r="F60" s="158">
        <f>-INDEX(Withholding!$AL$2:$AL$425,Withholding!$A$1)</f>
        <v>0</v>
      </c>
      <c r="G60" s="158">
        <f t="shared" si="0"/>
        <v>0</v>
      </c>
      <c r="H60" s="58"/>
      <c r="I60" s="58"/>
      <c r="J60" s="57"/>
    </row>
    <row r="61" spans="1:10" ht="14.5" thickBot="1" x14ac:dyDescent="0.35">
      <c r="A61" s="94"/>
      <c r="B61" s="58"/>
      <c r="C61" s="58"/>
      <c r="D61" s="104" t="s">
        <v>483</v>
      </c>
      <c r="E61" s="103">
        <f>SUM(E54:E60)</f>
        <v>0</v>
      </c>
      <c r="F61" s="103">
        <f>SUM(F54:F60)</f>
        <v>0</v>
      </c>
      <c r="G61" s="103">
        <f>SUM(G54:G60)</f>
        <v>0</v>
      </c>
      <c r="H61" s="58"/>
      <c r="I61" s="58"/>
      <c r="J61" s="57"/>
    </row>
    <row r="62" spans="1:10" ht="14.5" thickBot="1" x14ac:dyDescent="0.35">
      <c r="A62" s="94"/>
      <c r="B62" s="58"/>
      <c r="C62" s="58"/>
      <c r="D62" s="233" t="s">
        <v>492</v>
      </c>
      <c r="E62" s="234"/>
      <c r="F62" s="234"/>
      <c r="G62" s="235"/>
      <c r="H62" s="58"/>
      <c r="I62" s="58"/>
      <c r="J62" s="57"/>
    </row>
    <row r="63" spans="1:10" ht="14.5" thickBot="1" x14ac:dyDescent="0.35">
      <c r="A63" s="94"/>
      <c r="C63" s="58"/>
      <c r="D63" s="166" t="s">
        <v>512</v>
      </c>
      <c r="E63" s="158">
        <f>INDEX(Eligibility!$AA$2:$AA$423,Eligibility!$A$1)</f>
        <v>0</v>
      </c>
      <c r="F63" s="158">
        <f>-INDEX(Withholding!$AM$2:$AM$425,Withholding!$A$1)</f>
        <v>0</v>
      </c>
      <c r="G63" s="158">
        <f>E63+F63</f>
        <v>0</v>
      </c>
      <c r="H63" s="58"/>
      <c r="I63" s="58"/>
      <c r="J63" s="57"/>
    </row>
    <row r="64" spans="1:10" ht="14.5" thickBot="1" x14ac:dyDescent="0.35">
      <c r="A64" s="94"/>
      <c r="B64" s="58"/>
      <c r="C64" s="58"/>
      <c r="D64" s="2"/>
      <c r="E64" s="65"/>
      <c r="F64" s="58"/>
      <c r="G64" s="58"/>
      <c r="H64" s="58"/>
      <c r="I64" s="58"/>
      <c r="J64" s="57"/>
    </row>
    <row r="65" spans="1:10" ht="14.5" thickBot="1" x14ac:dyDescent="0.35">
      <c r="A65" s="94"/>
      <c r="B65" s="58"/>
      <c r="C65" s="58"/>
      <c r="D65" s="108" t="s">
        <v>485</v>
      </c>
      <c r="E65" s="135">
        <f>E31+E36+E38+E43+E45+E52+E61+E63</f>
        <v>0</v>
      </c>
      <c r="F65" s="135">
        <f>F31+F36+F38+F43+F45+F52+F61+F63</f>
        <v>0</v>
      </c>
      <c r="G65" s="135">
        <f>G31+G36+G38+G43+G45+G52+G61+G63</f>
        <v>0</v>
      </c>
      <c r="H65" s="58"/>
      <c r="I65" s="58"/>
      <c r="J65" s="57"/>
    </row>
    <row r="66" spans="1:10" ht="14.5" thickBot="1" x14ac:dyDescent="0.35">
      <c r="A66" s="96"/>
      <c r="B66" s="72"/>
      <c r="C66" s="72"/>
      <c r="D66" s="70"/>
      <c r="E66" s="70"/>
      <c r="F66" s="4"/>
      <c r="G66" s="71"/>
      <c r="H66" s="72"/>
      <c r="I66" s="72"/>
      <c r="J66" s="73"/>
    </row>
  </sheetData>
  <mergeCells count="24">
    <mergeCell ref="D62:G62"/>
    <mergeCell ref="C16:G16"/>
    <mergeCell ref="C22:G22"/>
    <mergeCell ref="D32:G32"/>
    <mergeCell ref="D37:G37"/>
    <mergeCell ref="D39:G39"/>
    <mergeCell ref="D44:G44"/>
    <mergeCell ref="D48:G48"/>
    <mergeCell ref="D53:G53"/>
    <mergeCell ref="D25:G25"/>
    <mergeCell ref="D46:G46"/>
    <mergeCell ref="B2:I2"/>
    <mergeCell ref="B6:I8"/>
    <mergeCell ref="I4:J4"/>
    <mergeCell ref="C10:G10"/>
    <mergeCell ref="C11:G11"/>
    <mergeCell ref="I3:J3"/>
    <mergeCell ref="C14:G14"/>
    <mergeCell ref="C15:G15"/>
    <mergeCell ref="C17:G17"/>
    <mergeCell ref="C20:G20"/>
    <mergeCell ref="C12:G12"/>
    <mergeCell ref="C18:G18"/>
    <mergeCell ref="C19:G19"/>
  </mergeCells>
  <pageMargins left="0.47" right="0.43" top="0.75" bottom="0.75" header="0.3" footer="0.3"/>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Fill="0" autoLine="0" autoPict="0">
                <anchor moveWithCells="1">
                  <from>
                    <xdr:col>3</xdr:col>
                    <xdr:colOff>0</xdr:colOff>
                    <xdr:row>3</xdr:row>
                    <xdr:rowOff>0</xdr:rowOff>
                  </from>
                  <to>
                    <xdr:col>3</xdr:col>
                    <xdr:colOff>2032000</xdr:colOff>
                    <xdr:row>4</xdr:row>
                    <xdr:rowOff>0</xdr:rowOff>
                  </to>
                </anchor>
              </controlPr>
            </control>
          </mc:Choice>
        </mc:AlternateContent>
        <mc:AlternateContent xmlns:mc="http://schemas.openxmlformats.org/markup-compatibility/2006">
          <mc:Choice Requires="x14">
            <control shapeId="1026" r:id="rId5" name="Drop Down 2">
              <controlPr locked="0" defaultSize="0" autoFill="0" autoLine="0" autoPict="0">
                <anchor moveWithCells="1">
                  <from>
                    <xdr:col>5</xdr:col>
                    <xdr:colOff>990600</xdr:colOff>
                    <xdr:row>3</xdr:row>
                    <xdr:rowOff>0</xdr:rowOff>
                  </from>
                  <to>
                    <xdr:col>6</xdr:col>
                    <xdr:colOff>1079500</xdr:colOff>
                    <xdr:row>4</xdr:row>
                    <xdr:rowOff>0</xdr:rowOff>
                  </to>
                </anchor>
              </controlPr>
            </control>
          </mc:Choice>
        </mc:AlternateContent>
        <mc:AlternateContent xmlns:mc="http://schemas.openxmlformats.org/markup-compatibility/2006">
          <mc:Choice Requires="x14">
            <control shapeId="1027" r:id="rId6" name="Drop Down 3">
              <controlPr locked="0" defaultSize="0" autoFill="0" autoLine="0" autoPict="0">
                <anchor moveWithCells="1">
                  <from>
                    <xdr:col>3</xdr:col>
                    <xdr:colOff>0</xdr:colOff>
                    <xdr:row>65508</xdr:row>
                    <xdr:rowOff>0</xdr:rowOff>
                  </from>
                  <to>
                    <xdr:col>3</xdr:col>
                    <xdr:colOff>2032000</xdr:colOff>
                    <xdr:row>65508</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25"/>
  <sheetViews>
    <sheetView zoomScale="93" zoomScaleNormal="93"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12" customWidth="1"/>
    <col min="2" max="2" width="32.54296875" style="8" customWidth="1"/>
    <col min="3" max="3" width="19" style="15" bestFit="1" customWidth="1"/>
    <col min="4" max="4" width="19.453125" style="15" bestFit="1" customWidth="1"/>
    <col min="5" max="5" width="16.1796875" style="15" bestFit="1" customWidth="1"/>
    <col min="6" max="6" width="20.7265625" style="15" bestFit="1" customWidth="1"/>
    <col min="7" max="7" width="21" style="15" bestFit="1" customWidth="1"/>
    <col min="8" max="8" width="15.81640625" style="15" customWidth="1"/>
    <col min="9" max="9" width="16.26953125" style="15" bestFit="1" customWidth="1"/>
    <col min="10" max="12" width="24.453125" style="37" customWidth="1"/>
    <col min="13" max="13" width="16.26953125" style="15" customWidth="1"/>
    <col min="14" max="15" width="15" style="15" customWidth="1"/>
    <col min="16" max="16" width="16.26953125" style="15" customWidth="1"/>
    <col min="17" max="17" width="13.81640625" style="15" bestFit="1" customWidth="1"/>
    <col min="18" max="19" width="17.7265625" style="15" customWidth="1"/>
    <col min="20" max="20" width="13.81640625" style="15" customWidth="1"/>
    <col min="21" max="21" width="12.1796875" style="15" bestFit="1" customWidth="1"/>
    <col min="22" max="22" width="15.453125" style="15" customWidth="1"/>
    <col min="23" max="23" width="22" style="9" customWidth="1"/>
    <col min="24" max="26" width="15" style="15" customWidth="1"/>
    <col min="27" max="28" width="18.54296875" style="15" customWidth="1"/>
    <col min="29" max="29" width="12.1796875" style="15" customWidth="1"/>
    <col min="30" max="31" width="17.7265625" style="15" customWidth="1"/>
    <col min="32" max="32" width="15" style="15" customWidth="1"/>
    <col min="33" max="36" width="15" style="9" customWidth="1"/>
    <col min="37" max="37" width="15" style="15" customWidth="1"/>
    <col min="38" max="38" width="22.1796875" style="15" customWidth="1"/>
    <col min="39" max="39" width="25.1796875" style="9" customWidth="1"/>
    <col min="40" max="40" width="24" style="21" bestFit="1" customWidth="1"/>
    <col min="41" max="16384" width="9.1796875" style="32"/>
  </cols>
  <sheetData>
    <row r="1" spans="1:40" s="28" customFormat="1" ht="42.5" x14ac:dyDescent="0.35">
      <c r="A1" s="6">
        <v>1</v>
      </c>
      <c r="B1" s="137" t="s">
        <v>5</v>
      </c>
      <c r="C1" s="22" t="s">
        <v>35</v>
      </c>
      <c r="D1" s="22" t="s">
        <v>36</v>
      </c>
      <c r="E1" s="18" t="s">
        <v>27</v>
      </c>
      <c r="F1" s="22" t="s">
        <v>37</v>
      </c>
      <c r="G1" s="22" t="s">
        <v>38</v>
      </c>
      <c r="H1" s="6" t="s">
        <v>28</v>
      </c>
      <c r="I1" s="28" t="s">
        <v>457</v>
      </c>
      <c r="J1" s="36" t="s">
        <v>462</v>
      </c>
      <c r="K1" s="36" t="s">
        <v>463</v>
      </c>
      <c r="L1" s="36" t="s">
        <v>475</v>
      </c>
      <c r="M1" s="36" t="s">
        <v>464</v>
      </c>
      <c r="N1" s="36" t="s">
        <v>465</v>
      </c>
      <c r="O1" s="36" t="s">
        <v>495</v>
      </c>
      <c r="P1" s="29" t="s">
        <v>458</v>
      </c>
      <c r="Q1" s="178" t="s">
        <v>459</v>
      </c>
      <c r="R1" s="89" t="s">
        <v>21</v>
      </c>
      <c r="S1" s="89" t="s">
        <v>24</v>
      </c>
      <c r="T1" s="178" t="s">
        <v>16</v>
      </c>
      <c r="U1" s="89" t="s">
        <v>22</v>
      </c>
      <c r="V1" s="89" t="s">
        <v>25</v>
      </c>
      <c r="W1" s="89" t="s">
        <v>52</v>
      </c>
      <c r="X1" s="178" t="s">
        <v>453</v>
      </c>
      <c r="Y1" s="89" t="s">
        <v>454</v>
      </c>
      <c r="Z1" s="89" t="s">
        <v>455</v>
      </c>
      <c r="AA1" s="89" t="s">
        <v>456</v>
      </c>
      <c r="AB1" s="89" t="s">
        <v>503</v>
      </c>
      <c r="AC1" s="178" t="s">
        <v>18</v>
      </c>
      <c r="AD1" s="89" t="s">
        <v>449</v>
      </c>
      <c r="AE1" s="89" t="s">
        <v>451</v>
      </c>
      <c r="AF1" s="178" t="s">
        <v>14</v>
      </c>
      <c r="AG1" s="178" t="s">
        <v>15</v>
      </c>
      <c r="AH1" s="178" t="s">
        <v>17</v>
      </c>
      <c r="AI1" s="89" t="s">
        <v>19</v>
      </c>
      <c r="AJ1" s="89" t="s">
        <v>20</v>
      </c>
      <c r="AK1" s="89" t="s">
        <v>23</v>
      </c>
      <c r="AL1" s="89" t="s">
        <v>450</v>
      </c>
      <c r="AM1" s="89" t="s">
        <v>473</v>
      </c>
      <c r="AN1" s="30" t="s">
        <v>26</v>
      </c>
    </row>
    <row r="2" spans="1:40" ht="15" thickBot="1" x14ac:dyDescent="0.4">
      <c r="A2" s="47" t="s">
        <v>29</v>
      </c>
      <c r="B2" s="48" t="s">
        <v>30</v>
      </c>
      <c r="C2" s="49">
        <v>0</v>
      </c>
      <c r="D2" s="49">
        <v>0</v>
      </c>
      <c r="E2" s="49">
        <v>0</v>
      </c>
      <c r="F2" s="49">
        <v>0</v>
      </c>
      <c r="G2" s="49">
        <v>0</v>
      </c>
      <c r="H2" s="49">
        <v>0</v>
      </c>
      <c r="I2" s="49">
        <v>0</v>
      </c>
      <c r="J2" s="50">
        <v>0</v>
      </c>
      <c r="K2" s="50">
        <v>0</v>
      </c>
      <c r="L2" s="50">
        <v>0</v>
      </c>
      <c r="M2" s="44">
        <v>0</v>
      </c>
      <c r="N2" s="44">
        <v>0</v>
      </c>
      <c r="O2" s="44"/>
      <c r="P2" s="49">
        <v>0</v>
      </c>
      <c r="Q2" s="179">
        <v>0</v>
      </c>
      <c r="R2" s="44">
        <v>0</v>
      </c>
      <c r="S2" s="44">
        <v>0</v>
      </c>
      <c r="T2" s="179">
        <v>0</v>
      </c>
      <c r="U2" s="44">
        <v>0</v>
      </c>
      <c r="V2" s="51">
        <v>0</v>
      </c>
      <c r="W2" s="44">
        <v>0</v>
      </c>
      <c r="X2" s="179">
        <v>0</v>
      </c>
      <c r="Y2" s="44">
        <v>0</v>
      </c>
      <c r="Z2" s="44">
        <v>0</v>
      </c>
      <c r="AA2" s="44">
        <v>0</v>
      </c>
      <c r="AB2" s="44"/>
      <c r="AC2" s="179">
        <v>0</v>
      </c>
      <c r="AD2" s="44">
        <v>0</v>
      </c>
      <c r="AE2" s="44">
        <v>0</v>
      </c>
      <c r="AF2" s="179">
        <v>0</v>
      </c>
      <c r="AG2" s="179">
        <v>0</v>
      </c>
      <c r="AH2" s="179">
        <v>0</v>
      </c>
      <c r="AI2" s="44">
        <v>0</v>
      </c>
      <c r="AJ2" s="44">
        <v>0</v>
      </c>
      <c r="AK2" s="44">
        <v>0</v>
      </c>
      <c r="AL2" s="44">
        <v>0</v>
      </c>
      <c r="AM2" s="44">
        <v>0</v>
      </c>
      <c r="AN2" s="44">
        <v>0</v>
      </c>
    </row>
    <row r="3" spans="1:40" ht="15" thickBot="1" x14ac:dyDescent="0.4">
      <c r="A3" s="76">
        <v>7</v>
      </c>
      <c r="B3" s="83" t="s">
        <v>55</v>
      </c>
      <c r="C3" s="46">
        <v>825159</v>
      </c>
      <c r="D3" s="99">
        <v>0</v>
      </c>
      <c r="E3" s="77">
        <v>825159</v>
      </c>
      <c r="F3" s="23">
        <v>1014196</v>
      </c>
      <c r="G3" s="23">
        <v>0</v>
      </c>
      <c r="H3" s="78">
        <v>1014196</v>
      </c>
      <c r="I3" s="78">
        <v>-189037</v>
      </c>
      <c r="J3" s="23">
        <v>24900</v>
      </c>
      <c r="K3" s="23">
        <v>0</v>
      </c>
      <c r="L3" s="46">
        <v>0</v>
      </c>
      <c r="M3" s="46">
        <v>0</v>
      </c>
      <c r="N3" s="46">
        <v>0</v>
      </c>
      <c r="O3" s="46">
        <v>0</v>
      </c>
      <c r="P3" s="78">
        <v>-213937</v>
      </c>
      <c r="Q3" s="195"/>
      <c r="R3" s="10"/>
      <c r="S3" s="45">
        <v>213937</v>
      </c>
      <c r="T3" s="195"/>
      <c r="U3" s="16"/>
      <c r="V3" s="10"/>
      <c r="W3" s="143"/>
      <c r="X3" s="180"/>
      <c r="Y3" s="77"/>
      <c r="Z3" s="77"/>
      <c r="AA3" s="77"/>
      <c r="AB3" s="77"/>
      <c r="AC3" s="181"/>
      <c r="AD3" s="16"/>
      <c r="AE3" s="16"/>
      <c r="AF3" s="180"/>
      <c r="AG3" s="181"/>
      <c r="AH3" s="181"/>
      <c r="AI3" s="143"/>
      <c r="AJ3" s="143"/>
      <c r="AK3" s="78"/>
      <c r="AL3" s="78"/>
      <c r="AM3" s="144"/>
      <c r="AN3" s="86">
        <v>0</v>
      </c>
    </row>
    <row r="4" spans="1:40" ht="15" thickBot="1" x14ac:dyDescent="0.4">
      <c r="A4" s="40">
        <v>14</v>
      </c>
      <c r="B4" s="79" t="s">
        <v>56</v>
      </c>
      <c r="C4" s="46">
        <v>250791</v>
      </c>
      <c r="D4" s="99">
        <v>0</v>
      </c>
      <c r="E4" s="10">
        <v>250791</v>
      </c>
      <c r="F4" s="23">
        <v>1154688</v>
      </c>
      <c r="G4" s="23">
        <v>0</v>
      </c>
      <c r="H4" s="16">
        <v>1154688</v>
      </c>
      <c r="I4" s="16">
        <v>-903897</v>
      </c>
      <c r="J4" s="23">
        <v>0</v>
      </c>
      <c r="K4" s="23">
        <v>12977</v>
      </c>
      <c r="L4" s="46">
        <v>0</v>
      </c>
      <c r="M4" s="46">
        <v>0</v>
      </c>
      <c r="N4" s="46">
        <v>0</v>
      </c>
      <c r="O4" s="46">
        <v>0</v>
      </c>
      <c r="P4" s="78">
        <v>-916874</v>
      </c>
      <c r="Q4" s="195"/>
      <c r="R4" s="10"/>
      <c r="S4" s="45">
        <v>916874</v>
      </c>
      <c r="T4" s="195"/>
      <c r="U4" s="38"/>
      <c r="V4" s="39"/>
      <c r="W4" s="11"/>
      <c r="X4" s="181"/>
      <c r="Y4" s="10"/>
      <c r="Z4" s="10"/>
      <c r="AA4" s="10"/>
      <c r="AB4" s="10"/>
      <c r="AC4" s="181"/>
      <c r="AD4" s="16"/>
      <c r="AE4" s="16"/>
      <c r="AF4" s="181"/>
      <c r="AG4" s="181"/>
      <c r="AH4" s="181"/>
      <c r="AI4" s="11"/>
      <c r="AJ4" s="11"/>
      <c r="AK4" s="16"/>
      <c r="AL4" s="16"/>
      <c r="AM4" s="145"/>
      <c r="AN4" s="86">
        <v>0</v>
      </c>
    </row>
    <row r="5" spans="1:40" ht="15" thickBot="1" x14ac:dyDescent="0.4">
      <c r="A5" s="40">
        <v>63</v>
      </c>
      <c r="B5" s="79" t="s">
        <v>57</v>
      </c>
      <c r="C5" s="46">
        <v>181820</v>
      </c>
      <c r="D5" s="99">
        <v>0</v>
      </c>
      <c r="E5" s="10">
        <v>181820</v>
      </c>
      <c r="F5" s="23">
        <v>1099584</v>
      </c>
      <c r="G5" s="23">
        <v>0</v>
      </c>
      <c r="H5" s="16">
        <v>1099584</v>
      </c>
      <c r="I5" s="16">
        <v>-917764</v>
      </c>
      <c r="J5" s="23">
        <v>0</v>
      </c>
      <c r="K5" s="23">
        <v>0</v>
      </c>
      <c r="L5" s="46">
        <v>0</v>
      </c>
      <c r="M5" s="46">
        <v>0</v>
      </c>
      <c r="N5" s="46">
        <v>0</v>
      </c>
      <c r="O5" s="46">
        <v>0</v>
      </c>
      <c r="P5" s="78">
        <v>-917764</v>
      </c>
      <c r="Q5" s="195"/>
      <c r="R5" s="10"/>
      <c r="S5" s="45">
        <v>917764</v>
      </c>
      <c r="T5" s="195"/>
      <c r="U5" s="38"/>
      <c r="V5" s="39"/>
      <c r="W5" s="11"/>
      <c r="X5" s="181"/>
      <c r="Y5" s="10"/>
      <c r="Z5" s="10"/>
      <c r="AA5" s="10"/>
      <c r="AB5" s="10"/>
      <c r="AC5" s="181"/>
      <c r="AD5" s="16"/>
      <c r="AE5" s="16"/>
      <c r="AF5" s="181"/>
      <c r="AG5" s="181"/>
      <c r="AH5" s="181"/>
      <c r="AI5" s="11"/>
      <c r="AJ5" s="11"/>
      <c r="AK5" s="16"/>
      <c r="AL5" s="16"/>
      <c r="AM5" s="145"/>
      <c r="AN5" s="86">
        <v>0</v>
      </c>
    </row>
    <row r="6" spans="1:40" ht="15" thickBot="1" x14ac:dyDescent="0.4">
      <c r="A6" s="40">
        <v>70</v>
      </c>
      <c r="B6" s="79" t="s">
        <v>58</v>
      </c>
      <c r="C6" s="46">
        <v>300284</v>
      </c>
      <c r="D6" s="99">
        <v>0</v>
      </c>
      <c r="E6" s="10">
        <v>300284</v>
      </c>
      <c r="F6" s="23">
        <v>660450</v>
      </c>
      <c r="G6" s="23">
        <v>0</v>
      </c>
      <c r="H6" s="16">
        <v>660450</v>
      </c>
      <c r="I6" s="16">
        <v>-360166</v>
      </c>
      <c r="J6" s="23">
        <v>76638</v>
      </c>
      <c r="K6" s="23">
        <v>0</v>
      </c>
      <c r="L6" s="46">
        <v>0</v>
      </c>
      <c r="M6" s="46">
        <v>0</v>
      </c>
      <c r="N6" s="46">
        <v>0</v>
      </c>
      <c r="O6" s="46">
        <v>0</v>
      </c>
      <c r="P6" s="78">
        <v>-436804</v>
      </c>
      <c r="Q6" s="195"/>
      <c r="R6" s="10"/>
      <c r="S6" s="45">
        <v>436804</v>
      </c>
      <c r="T6" s="195"/>
      <c r="U6" s="38"/>
      <c r="V6" s="39"/>
      <c r="W6" s="11"/>
      <c r="X6" s="181"/>
      <c r="Y6" s="10"/>
      <c r="Z6" s="25"/>
      <c r="AA6" s="10"/>
      <c r="AB6" s="10"/>
      <c r="AC6" s="181"/>
      <c r="AD6" s="16"/>
      <c r="AE6" s="16"/>
      <c r="AF6" s="181"/>
      <c r="AG6" s="181"/>
      <c r="AH6" s="181"/>
      <c r="AI6" s="11"/>
      <c r="AJ6" s="11"/>
      <c r="AK6" s="16"/>
      <c r="AL6" s="16"/>
      <c r="AM6" s="145"/>
      <c r="AN6" s="86">
        <v>0</v>
      </c>
    </row>
    <row r="7" spans="1:40" ht="15" thickBot="1" x14ac:dyDescent="0.4">
      <c r="A7" s="40">
        <v>84</v>
      </c>
      <c r="B7" s="79" t="s">
        <v>59</v>
      </c>
      <c r="C7" s="46">
        <v>392681</v>
      </c>
      <c r="D7" s="99">
        <v>0</v>
      </c>
      <c r="E7" s="10">
        <v>392681</v>
      </c>
      <c r="F7" s="23">
        <v>175872</v>
      </c>
      <c r="G7" s="23">
        <v>0</v>
      </c>
      <c r="H7" s="16">
        <v>175872</v>
      </c>
      <c r="I7" s="16">
        <v>216809</v>
      </c>
      <c r="J7" s="23">
        <v>0</v>
      </c>
      <c r="K7" s="23">
        <v>0</v>
      </c>
      <c r="L7" s="46">
        <v>0</v>
      </c>
      <c r="M7" s="46">
        <v>0</v>
      </c>
      <c r="N7" s="46">
        <v>0</v>
      </c>
      <c r="O7" s="46">
        <v>0</v>
      </c>
      <c r="P7" s="78">
        <v>216809</v>
      </c>
      <c r="Q7" s="195"/>
      <c r="R7" s="10"/>
      <c r="S7" s="45">
        <v>0</v>
      </c>
      <c r="T7" s="195"/>
      <c r="U7" s="38"/>
      <c r="V7" s="39"/>
      <c r="W7" s="11"/>
      <c r="X7" s="181"/>
      <c r="Y7" s="10"/>
      <c r="Z7" s="10"/>
      <c r="AA7" s="10"/>
      <c r="AB7" s="10"/>
      <c r="AC7" s="181"/>
      <c r="AD7" s="16"/>
      <c r="AE7" s="16"/>
      <c r="AF7" s="181"/>
      <c r="AG7" s="181"/>
      <c r="AH7" s="181"/>
      <c r="AI7" s="11"/>
      <c r="AJ7" s="11"/>
      <c r="AK7" s="16"/>
      <c r="AL7" s="16"/>
      <c r="AM7" s="145"/>
      <c r="AN7" s="86">
        <v>216809</v>
      </c>
    </row>
    <row r="8" spans="1:40" ht="15" thickBot="1" x14ac:dyDescent="0.4">
      <c r="A8" s="40">
        <v>91</v>
      </c>
      <c r="B8" s="79" t="s">
        <v>60</v>
      </c>
      <c r="C8" s="46">
        <v>664537</v>
      </c>
      <c r="D8" s="99">
        <v>0</v>
      </c>
      <c r="E8" s="10">
        <v>664537</v>
      </c>
      <c r="F8" s="23">
        <v>298914</v>
      </c>
      <c r="G8" s="23">
        <v>0</v>
      </c>
      <c r="H8" s="16">
        <v>298914</v>
      </c>
      <c r="I8" s="16">
        <v>365623</v>
      </c>
      <c r="J8" s="23">
        <v>0</v>
      </c>
      <c r="K8" s="23">
        <v>0</v>
      </c>
      <c r="L8" s="46">
        <v>0</v>
      </c>
      <c r="M8" s="46">
        <v>0</v>
      </c>
      <c r="N8" s="46">
        <v>0</v>
      </c>
      <c r="O8" s="46">
        <v>0</v>
      </c>
      <c r="P8" s="78">
        <v>365623</v>
      </c>
      <c r="Q8" s="195"/>
      <c r="R8" s="10"/>
      <c r="S8" s="45">
        <v>0</v>
      </c>
      <c r="T8" s="195"/>
      <c r="U8" s="16"/>
      <c r="V8" s="10"/>
      <c r="W8" s="11"/>
      <c r="X8" s="181"/>
      <c r="Y8" s="10"/>
      <c r="Z8" s="10"/>
      <c r="AA8" s="10"/>
      <c r="AB8" s="10"/>
      <c r="AC8" s="181"/>
      <c r="AD8" s="16"/>
      <c r="AE8" s="16"/>
      <c r="AF8" s="181"/>
      <c r="AG8" s="181"/>
      <c r="AH8" s="181"/>
      <c r="AI8" s="11"/>
      <c r="AJ8" s="11"/>
      <c r="AK8" s="16"/>
      <c r="AL8" s="16"/>
      <c r="AM8" s="145"/>
      <c r="AN8" s="86">
        <v>365623</v>
      </c>
    </row>
    <row r="9" spans="1:40" ht="15" thickBot="1" x14ac:dyDescent="0.4">
      <c r="A9" s="40">
        <v>105</v>
      </c>
      <c r="B9" s="79" t="s">
        <v>61</v>
      </c>
      <c r="C9" s="46">
        <v>256998</v>
      </c>
      <c r="D9" s="99">
        <v>0</v>
      </c>
      <c r="E9" s="10">
        <v>256998</v>
      </c>
      <c r="F9" s="23">
        <v>870453</v>
      </c>
      <c r="G9" s="23">
        <v>0</v>
      </c>
      <c r="H9" s="16">
        <v>870453</v>
      </c>
      <c r="I9" s="16">
        <v>-613455</v>
      </c>
      <c r="J9" s="23">
        <v>33200</v>
      </c>
      <c r="K9" s="23">
        <v>0</v>
      </c>
      <c r="L9" s="46">
        <v>0</v>
      </c>
      <c r="M9" s="46">
        <v>0</v>
      </c>
      <c r="N9" s="46">
        <v>0</v>
      </c>
      <c r="O9" s="46">
        <v>0</v>
      </c>
      <c r="P9" s="78">
        <v>-646655</v>
      </c>
      <c r="Q9" s="195"/>
      <c r="R9" s="10"/>
      <c r="S9" s="45">
        <v>646655</v>
      </c>
      <c r="T9" s="195"/>
      <c r="U9" s="16"/>
      <c r="V9" s="10"/>
      <c r="W9" s="11"/>
      <c r="X9" s="181"/>
      <c r="Y9" s="10"/>
      <c r="Z9" s="10"/>
      <c r="AA9" s="10"/>
      <c r="AB9" s="10"/>
      <c r="AC9" s="181"/>
      <c r="AD9" s="16"/>
      <c r="AE9" s="16"/>
      <c r="AF9" s="181"/>
      <c r="AG9" s="181"/>
      <c r="AH9" s="181"/>
      <c r="AI9" s="11"/>
      <c r="AJ9" s="11"/>
      <c r="AK9" s="16"/>
      <c r="AL9" s="16"/>
      <c r="AM9" s="145"/>
      <c r="AN9" s="86">
        <v>0</v>
      </c>
    </row>
    <row r="10" spans="1:40" ht="15" thickBot="1" x14ac:dyDescent="0.4">
      <c r="A10" s="40">
        <v>112</v>
      </c>
      <c r="B10" s="79" t="s">
        <v>62</v>
      </c>
      <c r="C10" s="46">
        <v>2824106</v>
      </c>
      <c r="D10" s="99">
        <v>0</v>
      </c>
      <c r="E10" s="10">
        <v>2824106</v>
      </c>
      <c r="F10" s="23">
        <v>1135738</v>
      </c>
      <c r="G10" s="23">
        <v>0</v>
      </c>
      <c r="H10" s="16">
        <v>1135738</v>
      </c>
      <c r="I10" s="16">
        <v>1688368</v>
      </c>
      <c r="J10" s="23">
        <v>141100</v>
      </c>
      <c r="K10" s="23">
        <v>0</v>
      </c>
      <c r="L10" s="46">
        <v>0</v>
      </c>
      <c r="M10" s="46">
        <v>0</v>
      </c>
      <c r="N10" s="46">
        <v>0</v>
      </c>
      <c r="O10" s="46">
        <v>0</v>
      </c>
      <c r="P10" s="78">
        <v>1547268</v>
      </c>
      <c r="Q10" s="195"/>
      <c r="R10" s="10"/>
      <c r="S10" s="45">
        <v>141100</v>
      </c>
      <c r="T10" s="195"/>
      <c r="U10" s="16"/>
      <c r="V10" s="10"/>
      <c r="W10" s="11"/>
      <c r="X10" s="181"/>
      <c r="Y10" s="10"/>
      <c r="Z10" s="10"/>
      <c r="AA10" s="10"/>
      <c r="AB10" s="10"/>
      <c r="AC10" s="181"/>
      <c r="AD10" s="16"/>
      <c r="AE10" s="16"/>
      <c r="AF10" s="181"/>
      <c r="AG10" s="181"/>
      <c r="AH10" s="181"/>
      <c r="AI10" s="11"/>
      <c r="AJ10" s="11"/>
      <c r="AK10" s="16"/>
      <c r="AL10" s="16"/>
      <c r="AM10" s="145"/>
      <c r="AN10" s="86">
        <v>1688368</v>
      </c>
    </row>
    <row r="11" spans="1:40" ht="15" thickBot="1" x14ac:dyDescent="0.4">
      <c r="A11" s="40">
        <v>119</v>
      </c>
      <c r="B11" s="79" t="s">
        <v>63</v>
      </c>
      <c r="C11" s="46">
        <v>1007965</v>
      </c>
      <c r="D11" s="99">
        <v>0</v>
      </c>
      <c r="E11" s="10">
        <v>1007965</v>
      </c>
      <c r="F11" s="23">
        <v>1335169</v>
      </c>
      <c r="G11" s="23">
        <v>0</v>
      </c>
      <c r="H11" s="16">
        <v>1335169</v>
      </c>
      <c r="I11" s="16">
        <v>-327204</v>
      </c>
      <c r="J11" s="23">
        <v>0</v>
      </c>
      <c r="K11" s="23">
        <v>0</v>
      </c>
      <c r="L11" s="46">
        <v>0</v>
      </c>
      <c r="M11" s="46">
        <v>0</v>
      </c>
      <c r="N11" s="46">
        <v>0</v>
      </c>
      <c r="O11" s="46">
        <v>0</v>
      </c>
      <c r="P11" s="78">
        <v>-327204</v>
      </c>
      <c r="Q11" s="195"/>
      <c r="R11" s="10"/>
      <c r="S11" s="45">
        <v>327204</v>
      </c>
      <c r="T11" s="195"/>
      <c r="U11" s="16"/>
      <c r="V11" s="10"/>
      <c r="W11" s="11"/>
      <c r="X11" s="181"/>
      <c r="Y11" s="10"/>
      <c r="Z11" s="10"/>
      <c r="AA11" s="10"/>
      <c r="AB11" s="10"/>
      <c r="AC11" s="181"/>
      <c r="AD11" s="16"/>
      <c r="AE11" s="16"/>
      <c r="AF11" s="181"/>
      <c r="AG11" s="181"/>
      <c r="AH11" s="181"/>
      <c r="AI11" s="11"/>
      <c r="AJ11" s="11"/>
      <c r="AK11" s="16"/>
      <c r="AL11" s="16"/>
      <c r="AM11" s="145"/>
      <c r="AN11" s="86">
        <v>0</v>
      </c>
    </row>
    <row r="12" spans="1:40" ht="15" thickBot="1" x14ac:dyDescent="0.4">
      <c r="A12" s="40">
        <v>140</v>
      </c>
      <c r="B12" s="79" t="s">
        <v>64</v>
      </c>
      <c r="C12" s="46">
        <v>256977</v>
      </c>
      <c r="D12" s="99">
        <v>0</v>
      </c>
      <c r="E12" s="10">
        <v>256977</v>
      </c>
      <c r="F12" s="23">
        <v>1556916</v>
      </c>
      <c r="G12" s="23">
        <v>0</v>
      </c>
      <c r="H12" s="16">
        <v>1556916</v>
      </c>
      <c r="I12" s="16">
        <v>-1299939</v>
      </c>
      <c r="J12" s="23">
        <v>780846</v>
      </c>
      <c r="K12" s="23">
        <v>0</v>
      </c>
      <c r="L12" s="46">
        <v>0</v>
      </c>
      <c r="M12" s="46">
        <v>6250</v>
      </c>
      <c r="N12" s="46">
        <v>0</v>
      </c>
      <c r="O12" s="46">
        <v>0</v>
      </c>
      <c r="P12" s="78">
        <v>-2087035</v>
      </c>
      <c r="Q12" s="195"/>
      <c r="R12" s="10"/>
      <c r="S12" s="45">
        <v>2087035</v>
      </c>
      <c r="T12" s="195"/>
      <c r="U12" s="16"/>
      <c r="V12" s="10"/>
      <c r="W12" s="11"/>
      <c r="X12" s="181"/>
      <c r="Y12" s="10"/>
      <c r="Z12" s="10"/>
      <c r="AA12" s="10"/>
      <c r="AB12" s="10"/>
      <c r="AC12" s="181"/>
      <c r="AD12" s="16"/>
      <c r="AE12" s="16"/>
      <c r="AF12" s="181"/>
      <c r="AG12" s="181"/>
      <c r="AH12" s="181"/>
      <c r="AI12" s="11"/>
      <c r="AJ12" s="11"/>
      <c r="AK12" s="16"/>
      <c r="AL12" s="16"/>
      <c r="AM12" s="145"/>
      <c r="AN12" s="86">
        <v>0</v>
      </c>
    </row>
    <row r="13" spans="1:40" ht="15" thickBot="1" x14ac:dyDescent="0.4">
      <c r="A13" s="40">
        <v>147</v>
      </c>
      <c r="B13" s="79" t="s">
        <v>65</v>
      </c>
      <c r="C13" s="46">
        <v>15188900</v>
      </c>
      <c r="D13" s="99">
        <v>0</v>
      </c>
      <c r="E13" s="10">
        <v>15188900</v>
      </c>
      <c r="F13" s="23">
        <v>7782624</v>
      </c>
      <c r="G13" s="23">
        <v>51908</v>
      </c>
      <c r="H13" s="16">
        <v>7834532</v>
      </c>
      <c r="I13" s="16">
        <v>7354368</v>
      </c>
      <c r="J13" s="23">
        <v>3328066</v>
      </c>
      <c r="K13" s="23">
        <v>436541</v>
      </c>
      <c r="L13" s="46">
        <v>0</v>
      </c>
      <c r="M13" s="46">
        <v>6250</v>
      </c>
      <c r="N13" s="46">
        <v>0</v>
      </c>
      <c r="O13" s="46">
        <v>0</v>
      </c>
      <c r="P13" s="78">
        <v>3583511</v>
      </c>
      <c r="Q13" s="195"/>
      <c r="R13" s="10"/>
      <c r="S13" s="45">
        <v>3770857</v>
      </c>
      <c r="T13" s="195"/>
      <c r="U13" s="16"/>
      <c r="V13" s="10"/>
      <c r="W13" s="11"/>
      <c r="X13" s="181"/>
      <c r="Y13" s="10"/>
      <c r="Z13" s="10"/>
      <c r="AA13" s="10"/>
      <c r="AB13" s="25"/>
      <c r="AC13" s="181"/>
      <c r="AD13" s="16"/>
      <c r="AE13" s="16"/>
      <c r="AF13" s="181"/>
      <c r="AG13" s="181"/>
      <c r="AH13" s="181"/>
      <c r="AI13" s="11"/>
      <c r="AJ13" s="11"/>
      <c r="AK13" s="16"/>
      <c r="AL13" s="16"/>
      <c r="AM13" s="145"/>
      <c r="AN13" s="86">
        <v>7354368</v>
      </c>
    </row>
    <row r="14" spans="1:40" ht="15" thickBot="1" x14ac:dyDescent="0.4">
      <c r="A14" s="40">
        <v>154</v>
      </c>
      <c r="B14" s="79" t="s">
        <v>66</v>
      </c>
      <c r="C14" s="46">
        <v>516589</v>
      </c>
      <c r="D14" s="99">
        <v>0</v>
      </c>
      <c r="E14" s="10">
        <v>516589</v>
      </c>
      <c r="F14" s="23">
        <v>438961</v>
      </c>
      <c r="G14" s="23">
        <v>0</v>
      </c>
      <c r="H14" s="16">
        <v>438961</v>
      </c>
      <c r="I14" s="16">
        <v>77628</v>
      </c>
      <c r="J14" s="23">
        <v>0</v>
      </c>
      <c r="K14" s="23">
        <v>0</v>
      </c>
      <c r="L14" s="46">
        <v>0</v>
      </c>
      <c r="M14" s="46">
        <v>0</v>
      </c>
      <c r="N14" s="46">
        <v>0</v>
      </c>
      <c r="O14" s="46">
        <v>0</v>
      </c>
      <c r="P14" s="78">
        <v>77628</v>
      </c>
      <c r="Q14" s="195"/>
      <c r="R14" s="10"/>
      <c r="S14" s="45">
        <v>0</v>
      </c>
      <c r="T14" s="195"/>
      <c r="U14" s="16"/>
      <c r="V14" s="10"/>
      <c r="W14" s="11"/>
      <c r="X14" s="181"/>
      <c r="Y14" s="10"/>
      <c r="Z14" s="10"/>
      <c r="AA14" s="10"/>
      <c r="AB14" s="10"/>
      <c r="AC14" s="181"/>
      <c r="AD14" s="16"/>
      <c r="AE14" s="16"/>
      <c r="AF14" s="181"/>
      <c r="AG14" s="181"/>
      <c r="AH14" s="181"/>
      <c r="AI14" s="11"/>
      <c r="AJ14" s="11"/>
      <c r="AK14" s="16"/>
      <c r="AL14" s="16"/>
      <c r="AM14" s="145"/>
      <c r="AN14" s="86">
        <v>77628</v>
      </c>
    </row>
    <row r="15" spans="1:40" ht="15" thickBot="1" x14ac:dyDescent="0.4">
      <c r="A15" s="40">
        <v>161</v>
      </c>
      <c r="B15" s="79" t="s">
        <v>67</v>
      </c>
      <c r="C15" s="46">
        <v>304939</v>
      </c>
      <c r="D15" s="99">
        <v>0</v>
      </c>
      <c r="E15" s="10">
        <v>304939</v>
      </c>
      <c r="F15" s="23">
        <v>326510</v>
      </c>
      <c r="G15" s="23">
        <v>0</v>
      </c>
      <c r="H15" s="16">
        <v>326510</v>
      </c>
      <c r="I15" s="16">
        <v>-21571</v>
      </c>
      <c r="J15" s="23">
        <v>0</v>
      </c>
      <c r="K15" s="23">
        <v>0</v>
      </c>
      <c r="L15" s="46">
        <v>0</v>
      </c>
      <c r="M15" s="46">
        <v>0</v>
      </c>
      <c r="N15" s="46">
        <v>0</v>
      </c>
      <c r="O15" s="46">
        <v>0</v>
      </c>
      <c r="P15" s="78">
        <v>-21571</v>
      </c>
      <c r="Q15" s="195"/>
      <c r="R15" s="10"/>
      <c r="S15" s="45">
        <v>21571</v>
      </c>
      <c r="T15" s="195"/>
      <c r="U15" s="38"/>
      <c r="V15" s="39"/>
      <c r="W15" s="11"/>
      <c r="X15" s="181"/>
      <c r="Y15" s="10"/>
      <c r="Z15" s="10"/>
      <c r="AA15" s="10"/>
      <c r="AB15" s="10"/>
      <c r="AC15" s="181"/>
      <c r="AD15" s="16"/>
      <c r="AE15" s="16"/>
      <c r="AF15" s="181"/>
      <c r="AG15" s="181"/>
      <c r="AH15" s="181"/>
      <c r="AI15" s="11"/>
      <c r="AJ15" s="11"/>
      <c r="AK15" s="16"/>
      <c r="AL15" s="16"/>
      <c r="AM15" s="145"/>
      <c r="AN15" s="86">
        <v>0</v>
      </c>
    </row>
    <row r="16" spans="1:40" ht="15" thickBot="1" x14ac:dyDescent="0.4">
      <c r="A16" s="40">
        <v>2450</v>
      </c>
      <c r="B16" s="79" t="s">
        <v>68</v>
      </c>
      <c r="C16" s="46">
        <v>1744368</v>
      </c>
      <c r="D16" s="99">
        <v>0</v>
      </c>
      <c r="E16" s="10">
        <v>1744368</v>
      </c>
      <c r="F16" s="23">
        <v>579831</v>
      </c>
      <c r="G16" s="23">
        <v>0</v>
      </c>
      <c r="H16" s="16">
        <v>579831</v>
      </c>
      <c r="I16" s="16">
        <v>1164537</v>
      </c>
      <c r="J16" s="23">
        <v>125244</v>
      </c>
      <c r="K16" s="23">
        <v>64885</v>
      </c>
      <c r="L16" s="46">
        <v>0</v>
      </c>
      <c r="M16" s="46">
        <v>0</v>
      </c>
      <c r="N16" s="46">
        <v>0</v>
      </c>
      <c r="O16" s="46">
        <v>0</v>
      </c>
      <c r="P16" s="78">
        <v>974408</v>
      </c>
      <c r="Q16" s="195"/>
      <c r="R16" s="10"/>
      <c r="S16" s="45">
        <v>190129</v>
      </c>
      <c r="T16" s="195"/>
      <c r="U16" s="16"/>
      <c r="V16" s="10"/>
      <c r="W16" s="11"/>
      <c r="X16" s="181"/>
      <c r="Y16" s="10"/>
      <c r="Z16" s="10"/>
      <c r="AA16" s="10"/>
      <c r="AB16" s="10"/>
      <c r="AC16" s="181"/>
      <c r="AD16" s="16"/>
      <c r="AE16" s="16"/>
      <c r="AF16" s="181"/>
      <c r="AG16" s="181"/>
      <c r="AH16" s="181"/>
      <c r="AI16" s="11"/>
      <c r="AJ16" s="11"/>
      <c r="AK16" s="16"/>
      <c r="AL16" s="16"/>
      <c r="AM16" s="145"/>
      <c r="AN16" s="86">
        <v>1164537</v>
      </c>
    </row>
    <row r="17" spans="1:40" ht="15" thickBot="1" x14ac:dyDescent="0.4">
      <c r="A17" s="40">
        <v>170</v>
      </c>
      <c r="B17" s="79" t="s">
        <v>69</v>
      </c>
      <c r="C17" s="46">
        <v>444945</v>
      </c>
      <c r="D17" s="99">
        <v>0</v>
      </c>
      <c r="E17" s="10">
        <v>444945</v>
      </c>
      <c r="F17" s="23">
        <v>1076959</v>
      </c>
      <c r="G17" s="23">
        <v>0</v>
      </c>
      <c r="H17" s="16">
        <v>1076959</v>
      </c>
      <c r="I17" s="16">
        <v>-632014</v>
      </c>
      <c r="J17" s="23">
        <v>361823</v>
      </c>
      <c r="K17" s="23">
        <v>120416</v>
      </c>
      <c r="L17" s="46">
        <v>0</v>
      </c>
      <c r="M17" s="46">
        <v>0</v>
      </c>
      <c r="N17" s="46">
        <v>0</v>
      </c>
      <c r="O17" s="46">
        <v>0</v>
      </c>
      <c r="P17" s="78">
        <v>-1114253</v>
      </c>
      <c r="Q17" s="195"/>
      <c r="R17" s="10"/>
      <c r="S17" s="45">
        <v>1114253</v>
      </c>
      <c r="T17" s="195"/>
      <c r="U17" s="16"/>
      <c r="V17" s="10"/>
      <c r="W17" s="11"/>
      <c r="X17" s="181"/>
      <c r="Y17" s="10"/>
      <c r="Z17" s="10"/>
      <c r="AA17" s="25"/>
      <c r="AB17" s="10"/>
      <c r="AC17" s="181"/>
      <c r="AD17" s="16"/>
      <c r="AE17" s="16"/>
      <c r="AF17" s="181"/>
      <c r="AG17" s="181"/>
      <c r="AH17" s="181"/>
      <c r="AI17" s="11"/>
      <c r="AJ17" s="11"/>
      <c r="AK17" s="16"/>
      <c r="AL17" s="16"/>
      <c r="AM17" s="145"/>
      <c r="AN17" s="86">
        <v>0</v>
      </c>
    </row>
    <row r="18" spans="1:40" ht="15" thickBot="1" x14ac:dyDescent="0.4">
      <c r="A18" s="40">
        <v>182</v>
      </c>
      <c r="B18" s="79" t="s">
        <v>70</v>
      </c>
      <c r="C18" s="46">
        <v>9490776</v>
      </c>
      <c r="D18" s="99">
        <v>8125</v>
      </c>
      <c r="E18" s="10">
        <v>9498901</v>
      </c>
      <c r="F18" s="23">
        <v>1133434</v>
      </c>
      <c r="G18" s="23">
        <v>0</v>
      </c>
      <c r="H18" s="16">
        <v>1133434</v>
      </c>
      <c r="I18" s="16">
        <v>8365467</v>
      </c>
      <c r="J18" s="23">
        <v>191456</v>
      </c>
      <c r="K18" s="23">
        <v>12977</v>
      </c>
      <c r="L18" s="46">
        <v>0</v>
      </c>
      <c r="M18" s="46">
        <v>6250</v>
      </c>
      <c r="N18" s="46">
        <v>0</v>
      </c>
      <c r="O18" s="46">
        <v>0</v>
      </c>
      <c r="P18" s="78">
        <v>8154784</v>
      </c>
      <c r="Q18" s="195"/>
      <c r="R18" s="10"/>
      <c r="S18" s="45">
        <v>210683</v>
      </c>
      <c r="T18" s="195"/>
      <c r="U18" s="16"/>
      <c r="V18" s="10"/>
      <c r="W18" s="11"/>
      <c r="X18" s="181"/>
      <c r="Y18" s="10"/>
      <c r="Z18" s="10"/>
      <c r="AA18" s="10"/>
      <c r="AB18" s="10"/>
      <c r="AC18" s="181"/>
      <c r="AD18" s="16"/>
      <c r="AE18" s="16"/>
      <c r="AF18" s="181"/>
      <c r="AG18" s="181"/>
      <c r="AH18" s="181"/>
      <c r="AI18" s="11"/>
      <c r="AJ18" s="11"/>
      <c r="AK18" s="16"/>
      <c r="AL18" s="16"/>
      <c r="AM18" s="145"/>
      <c r="AN18" s="86">
        <v>8365467</v>
      </c>
    </row>
    <row r="19" spans="1:40" ht="15" thickBot="1" x14ac:dyDescent="0.4">
      <c r="A19" s="40">
        <v>196</v>
      </c>
      <c r="B19" s="79" t="s">
        <v>71</v>
      </c>
      <c r="C19" s="46">
        <v>277852</v>
      </c>
      <c r="D19" s="99">
        <v>0</v>
      </c>
      <c r="E19" s="39">
        <v>277852</v>
      </c>
      <c r="F19" s="23">
        <v>268056</v>
      </c>
      <c r="G19" s="23">
        <v>0</v>
      </c>
      <c r="H19" s="38">
        <v>268056</v>
      </c>
      <c r="I19" s="38">
        <v>9796</v>
      </c>
      <c r="J19" s="23">
        <v>182600</v>
      </c>
      <c r="K19" s="23">
        <v>0</v>
      </c>
      <c r="L19" s="46">
        <v>0</v>
      </c>
      <c r="M19" s="46">
        <v>0</v>
      </c>
      <c r="N19" s="46">
        <v>0</v>
      </c>
      <c r="O19" s="46">
        <v>0</v>
      </c>
      <c r="P19" s="78">
        <v>-172804</v>
      </c>
      <c r="Q19" s="195"/>
      <c r="R19" s="10"/>
      <c r="S19" s="45">
        <v>182600</v>
      </c>
      <c r="T19" s="195"/>
      <c r="U19" s="38"/>
      <c r="V19" s="39"/>
      <c r="W19" s="146"/>
      <c r="X19" s="182"/>
      <c r="Y19" s="39"/>
      <c r="Z19" s="39"/>
      <c r="AA19" s="81"/>
      <c r="AB19" s="81"/>
      <c r="AC19" s="181"/>
      <c r="AD19" s="38"/>
      <c r="AE19" s="38"/>
      <c r="AF19" s="182"/>
      <c r="AG19" s="181"/>
      <c r="AH19" s="181"/>
      <c r="AI19" s="146"/>
      <c r="AJ19" s="146"/>
      <c r="AK19" s="38"/>
      <c r="AL19" s="38"/>
      <c r="AM19" s="147"/>
      <c r="AN19" s="86">
        <v>9796</v>
      </c>
    </row>
    <row r="20" spans="1:40" ht="15" thickBot="1" x14ac:dyDescent="0.4">
      <c r="A20" s="40">
        <v>203</v>
      </c>
      <c r="B20" s="79" t="s">
        <v>72</v>
      </c>
      <c r="C20" s="46">
        <v>1105558</v>
      </c>
      <c r="D20" s="99">
        <v>0</v>
      </c>
      <c r="E20" s="10">
        <v>1105558</v>
      </c>
      <c r="F20" s="23">
        <v>774965</v>
      </c>
      <c r="G20" s="23">
        <v>0</v>
      </c>
      <c r="H20" s="16">
        <v>774965</v>
      </c>
      <c r="I20" s="16">
        <v>330593</v>
      </c>
      <c r="J20" s="23">
        <v>8946</v>
      </c>
      <c r="K20" s="23">
        <v>0</v>
      </c>
      <c r="L20" s="46">
        <v>0</v>
      </c>
      <c r="M20" s="46">
        <v>0</v>
      </c>
      <c r="N20" s="46">
        <v>0</v>
      </c>
      <c r="O20" s="46">
        <v>0</v>
      </c>
      <c r="P20" s="78">
        <v>321647</v>
      </c>
      <c r="Q20" s="195"/>
      <c r="R20" s="10"/>
      <c r="S20" s="45">
        <v>8946</v>
      </c>
      <c r="T20" s="195"/>
      <c r="U20" s="38"/>
      <c r="V20" s="39"/>
      <c r="W20" s="11"/>
      <c r="X20" s="181"/>
      <c r="Y20" s="10"/>
      <c r="Z20" s="10"/>
      <c r="AA20" s="148"/>
      <c r="AB20" s="148"/>
      <c r="AC20" s="181"/>
      <c r="AD20" s="16"/>
      <c r="AE20" s="16"/>
      <c r="AF20" s="181"/>
      <c r="AG20" s="181"/>
      <c r="AH20" s="181"/>
      <c r="AI20" s="11"/>
      <c r="AJ20" s="11"/>
      <c r="AK20" s="16"/>
      <c r="AL20" s="16"/>
      <c r="AM20" s="145"/>
      <c r="AN20" s="86">
        <v>330593</v>
      </c>
    </row>
    <row r="21" spans="1:40" ht="15" thickBot="1" x14ac:dyDescent="0.4">
      <c r="A21" s="40">
        <v>217</v>
      </c>
      <c r="B21" s="79" t="s">
        <v>73</v>
      </c>
      <c r="C21" s="46">
        <v>641783</v>
      </c>
      <c r="D21" s="99">
        <v>0</v>
      </c>
      <c r="E21" s="10">
        <v>641783</v>
      </c>
      <c r="F21" s="23">
        <v>472367</v>
      </c>
      <c r="G21" s="23">
        <v>0</v>
      </c>
      <c r="H21" s="16">
        <v>472367</v>
      </c>
      <c r="I21" s="16">
        <v>169416</v>
      </c>
      <c r="J21" s="23">
        <v>17246</v>
      </c>
      <c r="K21" s="23">
        <v>0</v>
      </c>
      <c r="L21" s="46">
        <v>0</v>
      </c>
      <c r="M21" s="46">
        <v>0</v>
      </c>
      <c r="N21" s="46">
        <v>0</v>
      </c>
      <c r="O21" s="46">
        <v>0</v>
      </c>
      <c r="P21" s="78">
        <v>152170</v>
      </c>
      <c r="Q21" s="195"/>
      <c r="R21" s="10"/>
      <c r="S21" s="45">
        <v>17246</v>
      </c>
      <c r="T21" s="195"/>
      <c r="U21" s="38"/>
      <c r="V21" s="39"/>
      <c r="W21" s="11"/>
      <c r="X21" s="181"/>
      <c r="Y21" s="10"/>
      <c r="Z21" s="10"/>
      <c r="AA21" s="148"/>
      <c r="AB21" s="148"/>
      <c r="AC21" s="181"/>
      <c r="AD21" s="16"/>
      <c r="AE21" s="16"/>
      <c r="AF21" s="181"/>
      <c r="AG21" s="181"/>
      <c r="AH21" s="181"/>
      <c r="AI21" s="11"/>
      <c r="AJ21" s="11"/>
      <c r="AK21" s="16"/>
      <c r="AL21" s="16"/>
      <c r="AM21" s="145"/>
      <c r="AN21" s="86">
        <v>169416</v>
      </c>
    </row>
    <row r="22" spans="1:40" ht="15" thickBot="1" x14ac:dyDescent="0.4">
      <c r="A22" s="40">
        <v>231</v>
      </c>
      <c r="B22" s="79" t="s">
        <v>74</v>
      </c>
      <c r="C22" s="46">
        <v>1495621</v>
      </c>
      <c r="D22" s="99">
        <v>0</v>
      </c>
      <c r="E22" s="10">
        <v>1495621</v>
      </c>
      <c r="F22" s="23">
        <v>1001293</v>
      </c>
      <c r="G22" s="23">
        <v>0</v>
      </c>
      <c r="H22" s="16">
        <v>1001293</v>
      </c>
      <c r="I22" s="16">
        <v>494328</v>
      </c>
      <c r="J22" s="23">
        <v>0</v>
      </c>
      <c r="K22" s="23">
        <v>0</v>
      </c>
      <c r="L22" s="46">
        <v>0</v>
      </c>
      <c r="M22" s="46">
        <v>0</v>
      </c>
      <c r="N22" s="46">
        <v>0</v>
      </c>
      <c r="O22" s="46">
        <v>0</v>
      </c>
      <c r="P22" s="78">
        <v>494328</v>
      </c>
      <c r="Q22" s="195"/>
      <c r="R22" s="10"/>
      <c r="S22" s="45">
        <v>0</v>
      </c>
      <c r="T22" s="195"/>
      <c r="U22" s="16"/>
      <c r="V22" s="10"/>
      <c r="W22" s="11"/>
      <c r="X22" s="181"/>
      <c r="Y22" s="10"/>
      <c r="Z22" s="10"/>
      <c r="AA22" s="148"/>
      <c r="AB22" s="148"/>
      <c r="AC22" s="181"/>
      <c r="AD22" s="16"/>
      <c r="AE22" s="16"/>
      <c r="AF22" s="181"/>
      <c r="AG22" s="181"/>
      <c r="AH22" s="181"/>
      <c r="AI22" s="11"/>
      <c r="AJ22" s="11"/>
      <c r="AK22" s="16"/>
      <c r="AL22" s="16"/>
      <c r="AM22" s="145"/>
      <c r="AN22" s="86">
        <v>494328</v>
      </c>
    </row>
    <row r="23" spans="1:40" ht="15" thickBot="1" x14ac:dyDescent="0.4">
      <c r="A23" s="40">
        <v>245</v>
      </c>
      <c r="B23" s="79" t="s">
        <v>75</v>
      </c>
      <c r="C23" s="46">
        <v>702608</v>
      </c>
      <c r="D23" s="99">
        <v>0</v>
      </c>
      <c r="E23" s="10">
        <v>702608</v>
      </c>
      <c r="F23" s="23">
        <v>846722</v>
      </c>
      <c r="G23" s="23">
        <v>0</v>
      </c>
      <c r="H23" s="16">
        <v>846722</v>
      </c>
      <c r="I23" s="16">
        <v>-144114</v>
      </c>
      <c r="J23" s="23">
        <v>42146</v>
      </c>
      <c r="K23" s="23">
        <v>12977</v>
      </c>
      <c r="L23" s="46">
        <v>0</v>
      </c>
      <c r="M23" s="46">
        <v>0</v>
      </c>
      <c r="N23" s="46">
        <v>0</v>
      </c>
      <c r="O23" s="46">
        <v>0</v>
      </c>
      <c r="P23" s="78">
        <v>-199237</v>
      </c>
      <c r="Q23" s="195"/>
      <c r="R23" s="10"/>
      <c r="S23" s="45">
        <v>199237</v>
      </c>
      <c r="T23" s="195"/>
      <c r="U23" s="16"/>
      <c r="V23" s="10"/>
      <c r="W23" s="11"/>
      <c r="X23" s="181"/>
      <c r="Y23" s="10"/>
      <c r="Z23" s="10"/>
      <c r="AA23" s="10"/>
      <c r="AB23" s="10"/>
      <c r="AC23" s="181"/>
      <c r="AD23" s="16"/>
      <c r="AE23" s="16"/>
      <c r="AF23" s="181"/>
      <c r="AG23" s="181"/>
      <c r="AH23" s="181"/>
      <c r="AI23" s="11"/>
      <c r="AJ23" s="11"/>
      <c r="AK23" s="16"/>
      <c r="AL23" s="16"/>
      <c r="AM23" s="150"/>
      <c r="AN23" s="86">
        <v>0</v>
      </c>
    </row>
    <row r="24" spans="1:40" ht="15" thickBot="1" x14ac:dyDescent="0.4">
      <c r="A24" s="40">
        <v>280</v>
      </c>
      <c r="B24" s="79" t="s">
        <v>76</v>
      </c>
      <c r="C24" s="46">
        <v>805682</v>
      </c>
      <c r="D24" s="99">
        <v>0</v>
      </c>
      <c r="E24" s="10">
        <v>805682</v>
      </c>
      <c r="F24" s="23">
        <v>1773085</v>
      </c>
      <c r="G24" s="23">
        <v>0</v>
      </c>
      <c r="H24" s="16">
        <v>1773085</v>
      </c>
      <c r="I24" s="16">
        <v>-967403</v>
      </c>
      <c r="J24" s="23">
        <v>357399</v>
      </c>
      <c r="K24" s="23">
        <v>12977</v>
      </c>
      <c r="L24" s="46">
        <v>0</v>
      </c>
      <c r="M24" s="46">
        <v>0</v>
      </c>
      <c r="N24" s="46">
        <v>0</v>
      </c>
      <c r="O24" s="46">
        <v>0</v>
      </c>
      <c r="P24" s="78">
        <v>-1337779</v>
      </c>
      <c r="Q24" s="195"/>
      <c r="R24" s="10"/>
      <c r="S24" s="45">
        <v>1337779</v>
      </c>
      <c r="T24" s="195"/>
      <c r="U24" s="38"/>
      <c r="V24" s="39"/>
      <c r="W24" s="11"/>
      <c r="X24" s="181"/>
      <c r="Y24" s="10"/>
      <c r="Z24" s="10"/>
      <c r="AA24" s="148"/>
      <c r="AB24" s="148"/>
      <c r="AC24" s="181"/>
      <c r="AD24" s="16"/>
      <c r="AE24" s="16"/>
      <c r="AF24" s="181"/>
      <c r="AG24" s="181"/>
      <c r="AH24" s="181"/>
      <c r="AI24" s="11"/>
      <c r="AJ24" s="11"/>
      <c r="AK24" s="16"/>
      <c r="AL24" s="16"/>
      <c r="AM24" s="145"/>
      <c r="AN24" s="86">
        <v>0</v>
      </c>
    </row>
    <row r="25" spans="1:40" ht="15" thickBot="1" x14ac:dyDescent="0.4">
      <c r="A25" s="40">
        <v>287</v>
      </c>
      <c r="B25" s="79" t="s">
        <v>77</v>
      </c>
      <c r="C25" s="46">
        <v>579995</v>
      </c>
      <c r="D25" s="99">
        <v>0</v>
      </c>
      <c r="E25" s="10">
        <v>579995</v>
      </c>
      <c r="F25" s="23">
        <v>265257</v>
      </c>
      <c r="G25" s="23">
        <v>0</v>
      </c>
      <c r="H25" s="16">
        <v>265257</v>
      </c>
      <c r="I25" s="16">
        <v>314738</v>
      </c>
      <c r="J25" s="23">
        <v>0</v>
      </c>
      <c r="K25" s="23">
        <v>0</v>
      </c>
      <c r="L25" s="46">
        <v>9165</v>
      </c>
      <c r="M25" s="46">
        <v>0</v>
      </c>
      <c r="N25" s="46">
        <v>0</v>
      </c>
      <c r="O25" s="46">
        <v>0</v>
      </c>
      <c r="P25" s="78">
        <v>305573</v>
      </c>
      <c r="Q25" s="195"/>
      <c r="R25" s="10"/>
      <c r="S25" s="45">
        <v>9165</v>
      </c>
      <c r="T25" s="195"/>
      <c r="U25" s="38"/>
      <c r="V25" s="39"/>
      <c r="W25" s="11"/>
      <c r="X25" s="181"/>
      <c r="Y25" s="10"/>
      <c r="Z25" s="10"/>
      <c r="AA25" s="148"/>
      <c r="AB25" s="148"/>
      <c r="AC25" s="181"/>
      <c r="AD25" s="16"/>
      <c r="AE25" s="16"/>
      <c r="AF25" s="181"/>
      <c r="AG25" s="181"/>
      <c r="AH25" s="181"/>
      <c r="AI25" s="11"/>
      <c r="AJ25" s="11"/>
      <c r="AK25" s="16"/>
      <c r="AL25" s="16"/>
      <c r="AM25" s="145"/>
      <c r="AN25" s="86">
        <v>314738</v>
      </c>
    </row>
    <row r="26" spans="1:40" ht="15" thickBot="1" x14ac:dyDescent="0.4">
      <c r="A26" s="40">
        <v>308</v>
      </c>
      <c r="B26" s="79" t="s">
        <v>78</v>
      </c>
      <c r="C26" s="46">
        <v>993263</v>
      </c>
      <c r="D26" s="99">
        <v>0</v>
      </c>
      <c r="E26" s="10">
        <v>993263</v>
      </c>
      <c r="F26" s="23">
        <v>2479224</v>
      </c>
      <c r="G26" s="23">
        <v>0</v>
      </c>
      <c r="H26" s="16">
        <v>2479224</v>
      </c>
      <c r="I26" s="16">
        <v>-1485961</v>
      </c>
      <c r="J26" s="23">
        <v>17892</v>
      </c>
      <c r="K26" s="23">
        <v>0</v>
      </c>
      <c r="L26" s="46">
        <v>0</v>
      </c>
      <c r="M26" s="46">
        <v>0</v>
      </c>
      <c r="N26" s="46">
        <v>0</v>
      </c>
      <c r="O26" s="46">
        <v>0</v>
      </c>
      <c r="P26" s="78">
        <v>-1503853</v>
      </c>
      <c r="Q26" s="195"/>
      <c r="R26" s="10"/>
      <c r="S26" s="45">
        <v>1503853</v>
      </c>
      <c r="T26" s="195"/>
      <c r="U26" s="38"/>
      <c r="V26" s="10"/>
      <c r="W26" s="11"/>
      <c r="X26" s="181"/>
      <c r="Y26" s="10"/>
      <c r="Z26" s="10"/>
      <c r="AA26" s="148"/>
      <c r="AB26" s="148"/>
      <c r="AC26" s="181"/>
      <c r="AD26" s="16"/>
      <c r="AE26" s="16"/>
      <c r="AF26" s="181"/>
      <c r="AG26" s="181"/>
      <c r="AH26" s="181"/>
      <c r="AI26" s="11"/>
      <c r="AJ26" s="11"/>
      <c r="AK26" s="16"/>
      <c r="AL26" s="16"/>
      <c r="AM26" s="145"/>
      <c r="AN26" s="86">
        <v>0</v>
      </c>
    </row>
    <row r="27" spans="1:40" ht="15" thickBot="1" x14ac:dyDescent="0.4">
      <c r="A27" s="40">
        <v>315</v>
      </c>
      <c r="B27" s="79" t="s">
        <v>31</v>
      </c>
      <c r="C27" s="46">
        <v>75746</v>
      </c>
      <c r="D27" s="99">
        <v>0</v>
      </c>
      <c r="E27" s="10">
        <v>75746</v>
      </c>
      <c r="F27" s="23">
        <v>401125</v>
      </c>
      <c r="G27" s="23">
        <v>0</v>
      </c>
      <c r="H27" s="16">
        <v>401125</v>
      </c>
      <c r="I27" s="16">
        <v>-325379</v>
      </c>
      <c r="J27" s="23">
        <v>0</v>
      </c>
      <c r="K27" s="23">
        <v>0</v>
      </c>
      <c r="L27" s="46">
        <v>0</v>
      </c>
      <c r="M27" s="46">
        <v>0</v>
      </c>
      <c r="N27" s="46">
        <v>0</v>
      </c>
      <c r="O27" s="46">
        <v>0</v>
      </c>
      <c r="P27" s="78">
        <v>-325379</v>
      </c>
      <c r="Q27" s="195">
        <v>33734</v>
      </c>
      <c r="R27" s="10">
        <v>33908</v>
      </c>
      <c r="S27" s="45">
        <v>47471</v>
      </c>
      <c r="T27" s="195"/>
      <c r="U27" s="38"/>
      <c r="V27" s="38"/>
      <c r="W27" s="10">
        <v>29092</v>
      </c>
      <c r="X27" s="181">
        <v>33185.160000000003</v>
      </c>
      <c r="Y27" s="245">
        <v>69848</v>
      </c>
      <c r="Z27" s="10">
        <v>70767.5</v>
      </c>
      <c r="AA27" s="148">
        <v>7373.34</v>
      </c>
      <c r="AB27" s="148"/>
      <c r="AC27" s="181"/>
      <c r="AD27" s="16"/>
      <c r="AE27" s="16"/>
      <c r="AF27" s="181"/>
      <c r="AG27" s="181"/>
      <c r="AH27" s="181"/>
      <c r="AI27" s="11"/>
      <c r="AJ27" s="11"/>
      <c r="AK27" s="16"/>
      <c r="AL27" s="16"/>
      <c r="AM27" s="145"/>
      <c r="AN27" s="86">
        <v>0</v>
      </c>
    </row>
    <row r="28" spans="1:40" ht="15" thickBot="1" x14ac:dyDescent="0.4">
      <c r="A28" s="40">
        <v>336</v>
      </c>
      <c r="B28" s="79" t="s">
        <v>79</v>
      </c>
      <c r="C28" s="46">
        <v>987536</v>
      </c>
      <c r="D28" s="99">
        <v>0</v>
      </c>
      <c r="E28" s="10">
        <v>987536</v>
      </c>
      <c r="F28" s="23">
        <v>1225662</v>
      </c>
      <c r="G28" s="23">
        <v>0</v>
      </c>
      <c r="H28" s="16">
        <v>1225662</v>
      </c>
      <c r="I28" s="16">
        <v>-238126</v>
      </c>
      <c r="J28" s="23">
        <v>482974</v>
      </c>
      <c r="K28" s="23">
        <v>38931</v>
      </c>
      <c r="L28" s="46">
        <v>0</v>
      </c>
      <c r="M28" s="46">
        <v>0</v>
      </c>
      <c r="N28" s="46">
        <v>0</v>
      </c>
      <c r="O28" s="46">
        <v>0</v>
      </c>
      <c r="P28" s="78">
        <v>-760031</v>
      </c>
      <c r="Q28" s="195"/>
      <c r="R28" s="10"/>
      <c r="S28" s="45">
        <v>760031</v>
      </c>
      <c r="T28" s="195"/>
      <c r="U28" s="16"/>
      <c r="V28" s="10"/>
      <c r="W28" s="11"/>
      <c r="X28" s="181"/>
      <c r="Y28" s="10"/>
      <c r="Z28" s="10"/>
      <c r="AA28" s="148"/>
      <c r="AB28" s="148"/>
      <c r="AC28" s="181"/>
      <c r="AD28" s="16"/>
      <c r="AE28" s="16"/>
      <c r="AF28" s="181"/>
      <c r="AG28" s="181"/>
      <c r="AH28" s="181"/>
      <c r="AI28" s="11"/>
      <c r="AJ28" s="11"/>
      <c r="AK28" s="16"/>
      <c r="AL28" s="16"/>
      <c r="AM28" s="145"/>
      <c r="AN28" s="86">
        <v>0</v>
      </c>
    </row>
    <row r="29" spans="1:40" ht="15" thickBot="1" x14ac:dyDescent="0.4">
      <c r="A29" s="40">
        <v>4263</v>
      </c>
      <c r="B29" s="79" t="s">
        <v>80</v>
      </c>
      <c r="C29" s="46">
        <v>98300</v>
      </c>
      <c r="D29" s="99">
        <v>0</v>
      </c>
      <c r="E29" s="10">
        <v>98300</v>
      </c>
      <c r="F29" s="23">
        <v>282031</v>
      </c>
      <c r="G29" s="23">
        <v>0</v>
      </c>
      <c r="H29" s="16">
        <v>282031</v>
      </c>
      <c r="I29" s="16">
        <v>-183731</v>
      </c>
      <c r="J29" s="23">
        <v>16600</v>
      </c>
      <c r="K29" s="23">
        <v>0</v>
      </c>
      <c r="L29" s="46">
        <v>0</v>
      </c>
      <c r="M29" s="46">
        <v>0</v>
      </c>
      <c r="N29" s="46">
        <v>0</v>
      </c>
      <c r="O29" s="46">
        <v>0</v>
      </c>
      <c r="P29" s="78">
        <v>-200331</v>
      </c>
      <c r="Q29" s="195">
        <v>24049</v>
      </c>
      <c r="R29" s="10">
        <v>24508</v>
      </c>
      <c r="S29" s="45">
        <v>34311</v>
      </c>
      <c r="T29" s="195">
        <v>26158</v>
      </c>
      <c r="U29" s="39">
        <v>16349</v>
      </c>
      <c r="V29" s="38">
        <v>22887</v>
      </c>
      <c r="W29" s="11">
        <v>15670</v>
      </c>
      <c r="X29" s="181"/>
      <c r="Y29" s="10">
        <v>3198.89</v>
      </c>
      <c r="Z29" s="250">
        <v>33200.11</v>
      </c>
      <c r="AA29" s="148"/>
      <c r="AB29" s="148"/>
      <c r="AC29" s="181"/>
      <c r="AD29" s="16"/>
      <c r="AE29" s="16"/>
      <c r="AF29" s="181"/>
      <c r="AG29" s="181"/>
      <c r="AH29" s="181"/>
      <c r="AI29" s="11"/>
      <c r="AJ29" s="11"/>
      <c r="AK29" s="16"/>
      <c r="AL29" s="11"/>
      <c r="AM29" s="145"/>
      <c r="AN29" s="86">
        <v>0</v>
      </c>
    </row>
    <row r="30" spans="1:40" ht="15" thickBot="1" x14ac:dyDescent="0.4">
      <c r="A30" s="40">
        <v>350</v>
      </c>
      <c r="B30" s="79" t="s">
        <v>81</v>
      </c>
      <c r="C30" s="46">
        <v>493456</v>
      </c>
      <c r="D30" s="99">
        <v>0</v>
      </c>
      <c r="E30" s="10">
        <v>493456</v>
      </c>
      <c r="F30" s="23">
        <v>566252</v>
      </c>
      <c r="G30" s="23">
        <v>16250</v>
      </c>
      <c r="H30" s="16">
        <v>582502</v>
      </c>
      <c r="I30" s="16">
        <v>-89046</v>
      </c>
      <c r="J30" s="23">
        <v>0</v>
      </c>
      <c r="K30" s="23">
        <v>0</v>
      </c>
      <c r="L30" s="46">
        <v>9165</v>
      </c>
      <c r="M30" s="46">
        <v>0</v>
      </c>
      <c r="N30" s="46">
        <v>0</v>
      </c>
      <c r="O30" s="46">
        <v>0</v>
      </c>
      <c r="P30" s="78">
        <v>-98211</v>
      </c>
      <c r="Q30" s="195"/>
      <c r="R30" s="10"/>
      <c r="S30" s="45">
        <v>98211</v>
      </c>
      <c r="T30" s="195"/>
      <c r="U30" s="38"/>
      <c r="V30" s="39"/>
      <c r="W30" s="11"/>
      <c r="X30" s="181"/>
      <c r="Y30" s="10"/>
      <c r="Z30" s="10"/>
      <c r="AA30" s="10"/>
      <c r="AB30" s="10"/>
      <c r="AC30" s="181"/>
      <c r="AD30" s="16"/>
      <c r="AE30" s="16"/>
      <c r="AF30" s="181"/>
      <c r="AG30" s="181"/>
      <c r="AH30" s="181"/>
      <c r="AI30" s="11"/>
      <c r="AJ30" s="11"/>
      <c r="AK30" s="16"/>
      <c r="AL30" s="16"/>
      <c r="AM30" s="145"/>
      <c r="AN30" s="86">
        <v>0</v>
      </c>
    </row>
    <row r="31" spans="1:40" ht="15" thickBot="1" x14ac:dyDescent="0.4">
      <c r="A31" s="40">
        <v>364</v>
      </c>
      <c r="B31" s="79" t="s">
        <v>82</v>
      </c>
      <c r="C31" s="46">
        <v>404671</v>
      </c>
      <c r="D31" s="99">
        <v>0</v>
      </c>
      <c r="E31" s="10">
        <v>404671</v>
      </c>
      <c r="F31" s="23">
        <v>274090</v>
      </c>
      <c r="G31" s="23">
        <v>0</v>
      </c>
      <c r="H31" s="16">
        <v>274090</v>
      </c>
      <c r="I31" s="16">
        <v>130581</v>
      </c>
      <c r="J31" s="23">
        <v>0</v>
      </c>
      <c r="K31" s="23">
        <v>0</v>
      </c>
      <c r="L31" s="46">
        <v>0</v>
      </c>
      <c r="M31" s="46">
        <v>0</v>
      </c>
      <c r="N31" s="46">
        <v>0</v>
      </c>
      <c r="O31" s="46">
        <v>0</v>
      </c>
      <c r="P31" s="78">
        <v>130581</v>
      </c>
      <c r="Q31" s="195"/>
      <c r="R31" s="10"/>
      <c r="S31" s="45">
        <v>0</v>
      </c>
      <c r="T31" s="195"/>
      <c r="U31" s="38"/>
      <c r="V31" s="39"/>
      <c r="W31" s="11"/>
      <c r="X31" s="181"/>
      <c r="Y31" s="10"/>
      <c r="Z31" s="10"/>
      <c r="AA31" s="10"/>
      <c r="AB31" s="10"/>
      <c r="AC31" s="181"/>
      <c r="AD31" s="16"/>
      <c r="AE31" s="16"/>
      <c r="AF31" s="181"/>
      <c r="AG31" s="181"/>
      <c r="AH31" s="181"/>
      <c r="AI31" s="11"/>
      <c r="AJ31" s="11"/>
      <c r="AK31" s="16"/>
      <c r="AL31" s="16"/>
      <c r="AM31" s="145"/>
      <c r="AN31" s="86">
        <v>130581</v>
      </c>
    </row>
    <row r="32" spans="1:40" s="75" customFormat="1" ht="15" thickBot="1" x14ac:dyDescent="0.4">
      <c r="A32" s="40">
        <v>413</v>
      </c>
      <c r="B32" s="79" t="s">
        <v>83</v>
      </c>
      <c r="C32" s="46">
        <v>1001907</v>
      </c>
      <c r="D32" s="99">
        <v>0</v>
      </c>
      <c r="E32" s="10">
        <v>1001907</v>
      </c>
      <c r="F32" s="23">
        <v>6920126</v>
      </c>
      <c r="G32" s="23">
        <v>0</v>
      </c>
      <c r="H32" s="16">
        <v>6920126</v>
      </c>
      <c r="I32" s="16">
        <v>-5918219</v>
      </c>
      <c r="J32" s="23">
        <v>1469274.6</v>
      </c>
      <c r="K32" s="23">
        <v>0</v>
      </c>
      <c r="L32" s="46">
        <v>0</v>
      </c>
      <c r="M32" s="46">
        <v>37500</v>
      </c>
      <c r="N32" s="46">
        <v>0</v>
      </c>
      <c r="O32" s="46">
        <v>0</v>
      </c>
      <c r="P32" s="78">
        <v>-7424993.5999999996</v>
      </c>
      <c r="Q32" s="195"/>
      <c r="R32" s="10"/>
      <c r="S32" s="45">
        <v>7424993.5999999996</v>
      </c>
      <c r="T32" s="195"/>
      <c r="U32" s="38"/>
      <c r="V32" s="39"/>
      <c r="W32" s="11"/>
      <c r="X32" s="181"/>
      <c r="Y32" s="10"/>
      <c r="Z32" s="10"/>
      <c r="AA32" s="10"/>
      <c r="AB32" s="10"/>
      <c r="AC32" s="181"/>
      <c r="AD32" s="16"/>
      <c r="AE32" s="16"/>
      <c r="AF32" s="181"/>
      <c r="AG32" s="181"/>
      <c r="AH32" s="181"/>
      <c r="AI32" s="11"/>
      <c r="AJ32" s="11"/>
      <c r="AK32" s="16"/>
      <c r="AL32" s="16"/>
      <c r="AM32" s="145"/>
      <c r="AN32" s="86">
        <v>0</v>
      </c>
    </row>
    <row r="33" spans="1:40" ht="15" thickBot="1" x14ac:dyDescent="0.4">
      <c r="A33" s="40">
        <v>422</v>
      </c>
      <c r="B33" s="79" t="s">
        <v>84</v>
      </c>
      <c r="C33" s="46">
        <v>4477350</v>
      </c>
      <c r="D33" s="99">
        <v>0</v>
      </c>
      <c r="E33" s="10">
        <v>4477350</v>
      </c>
      <c r="F33" s="23">
        <v>998858</v>
      </c>
      <c r="G33" s="23">
        <v>12977</v>
      </c>
      <c r="H33" s="16">
        <v>1011835</v>
      </c>
      <c r="I33" s="16">
        <v>3465515</v>
      </c>
      <c r="J33" s="23">
        <v>199110</v>
      </c>
      <c r="K33" s="23">
        <v>0</v>
      </c>
      <c r="L33" s="46">
        <v>0</v>
      </c>
      <c r="M33" s="46">
        <v>0</v>
      </c>
      <c r="N33" s="46">
        <v>0</v>
      </c>
      <c r="O33" s="46"/>
      <c r="P33" s="78">
        <v>3266405</v>
      </c>
      <c r="Q33" s="195"/>
      <c r="R33" s="10"/>
      <c r="S33" s="45">
        <v>199110</v>
      </c>
      <c r="T33" s="195"/>
      <c r="U33" s="38"/>
      <c r="V33" s="39"/>
      <c r="W33" s="26"/>
      <c r="X33" s="181"/>
      <c r="Y33" s="10"/>
      <c r="Z33" s="10"/>
      <c r="AA33" s="10"/>
      <c r="AB33" s="10"/>
      <c r="AC33" s="181"/>
      <c r="AD33" s="16"/>
      <c r="AE33" s="16"/>
      <c r="AF33" s="181"/>
      <c r="AG33" s="181"/>
      <c r="AH33" s="181"/>
      <c r="AI33" s="11"/>
      <c r="AJ33" s="11"/>
      <c r="AK33" s="16"/>
      <c r="AL33" s="16"/>
      <c r="AM33" s="145"/>
      <c r="AN33" s="86">
        <v>3465515</v>
      </c>
    </row>
    <row r="34" spans="1:40" ht="15" thickBot="1" x14ac:dyDescent="0.4">
      <c r="A34" s="40">
        <v>427</v>
      </c>
      <c r="B34" s="79" t="s">
        <v>85</v>
      </c>
      <c r="C34" s="46">
        <v>167724</v>
      </c>
      <c r="D34" s="99">
        <v>0</v>
      </c>
      <c r="E34" s="10">
        <v>167724</v>
      </c>
      <c r="F34" s="23">
        <v>494948</v>
      </c>
      <c r="G34" s="23">
        <v>0</v>
      </c>
      <c r="H34" s="16">
        <v>494948</v>
      </c>
      <c r="I34" s="16">
        <v>-327224</v>
      </c>
      <c r="J34" s="23">
        <v>0</v>
      </c>
      <c r="K34" s="23">
        <v>0</v>
      </c>
      <c r="L34" s="46">
        <v>0</v>
      </c>
      <c r="M34" s="46">
        <v>0</v>
      </c>
      <c r="N34" s="46">
        <v>0</v>
      </c>
      <c r="O34" s="46">
        <v>0</v>
      </c>
      <c r="P34" s="78">
        <v>-327224</v>
      </c>
      <c r="Q34" s="195"/>
      <c r="R34" s="10"/>
      <c r="S34" s="45">
        <v>327224</v>
      </c>
      <c r="T34" s="195"/>
      <c r="U34" s="38"/>
      <c r="V34" s="39"/>
      <c r="W34" s="11"/>
      <c r="X34" s="181"/>
      <c r="Y34" s="10"/>
      <c r="Z34" s="10"/>
      <c r="AA34" s="10"/>
      <c r="AB34" s="10"/>
      <c r="AC34" s="181"/>
      <c r="AD34" s="16"/>
      <c r="AE34" s="16"/>
      <c r="AF34" s="181"/>
      <c r="AG34" s="181"/>
      <c r="AH34" s="181"/>
      <c r="AI34" s="11"/>
      <c r="AJ34" s="11"/>
      <c r="AK34" s="16"/>
      <c r="AL34" s="16"/>
      <c r="AM34" s="145"/>
      <c r="AN34" s="86">
        <v>0</v>
      </c>
    </row>
    <row r="35" spans="1:40" ht="15" thickBot="1" x14ac:dyDescent="0.4">
      <c r="A35" s="40">
        <v>434</v>
      </c>
      <c r="B35" s="79" t="s">
        <v>86</v>
      </c>
      <c r="C35" s="46">
        <v>794878</v>
      </c>
      <c r="D35" s="99">
        <v>0</v>
      </c>
      <c r="E35" s="10">
        <v>794878</v>
      </c>
      <c r="F35" s="23">
        <v>1480069</v>
      </c>
      <c r="G35" s="23">
        <v>0</v>
      </c>
      <c r="H35" s="16">
        <v>1480069</v>
      </c>
      <c r="I35" s="16">
        <v>-685191</v>
      </c>
      <c r="J35" s="23">
        <v>284784</v>
      </c>
      <c r="K35" s="23">
        <v>0</v>
      </c>
      <c r="L35" s="46">
        <v>0</v>
      </c>
      <c r="M35" s="46">
        <v>0</v>
      </c>
      <c r="N35" s="46">
        <v>0</v>
      </c>
      <c r="O35" s="46">
        <v>0</v>
      </c>
      <c r="P35" s="78">
        <v>-969975</v>
      </c>
      <c r="Q35" s="195"/>
      <c r="R35" s="10"/>
      <c r="S35" s="45">
        <v>969975</v>
      </c>
      <c r="T35" s="195"/>
      <c r="U35" s="38"/>
      <c r="V35" s="39"/>
      <c r="W35" s="11"/>
      <c r="X35" s="181"/>
      <c r="Y35" s="10"/>
      <c r="Z35" s="10"/>
      <c r="AA35" s="10"/>
      <c r="AB35" s="10"/>
      <c r="AC35" s="181"/>
      <c r="AD35" s="16"/>
      <c r="AE35" s="16"/>
      <c r="AF35" s="181"/>
      <c r="AG35" s="181"/>
      <c r="AH35" s="181"/>
      <c r="AI35" s="11"/>
      <c r="AJ35" s="11"/>
      <c r="AK35" s="16"/>
      <c r="AL35" s="16"/>
      <c r="AM35" s="145"/>
      <c r="AN35" s="86">
        <v>0</v>
      </c>
    </row>
    <row r="36" spans="1:40" ht="15" thickBot="1" x14ac:dyDescent="0.4">
      <c r="A36" s="40">
        <v>6013</v>
      </c>
      <c r="B36" s="79" t="s">
        <v>41</v>
      </c>
      <c r="C36" s="46">
        <v>544056</v>
      </c>
      <c r="D36" s="99">
        <v>0</v>
      </c>
      <c r="E36" s="39">
        <v>544056</v>
      </c>
      <c r="F36" s="23">
        <v>827749</v>
      </c>
      <c r="G36" s="23">
        <v>0</v>
      </c>
      <c r="H36" s="38">
        <v>827749</v>
      </c>
      <c r="I36" s="38">
        <v>-283693</v>
      </c>
      <c r="J36" s="23">
        <v>0</v>
      </c>
      <c r="K36" s="23">
        <v>0</v>
      </c>
      <c r="L36" s="46">
        <v>0</v>
      </c>
      <c r="M36" s="46">
        <v>0</v>
      </c>
      <c r="N36" s="46">
        <v>0</v>
      </c>
      <c r="O36" s="46">
        <v>0</v>
      </c>
      <c r="P36" s="78">
        <v>-283693</v>
      </c>
      <c r="Q36" s="195">
        <v>10819</v>
      </c>
      <c r="R36" s="10">
        <v>12318</v>
      </c>
      <c r="S36" s="45">
        <v>17245</v>
      </c>
      <c r="T36" s="195">
        <v>5280</v>
      </c>
      <c r="U36" s="38">
        <v>3300</v>
      </c>
      <c r="V36" s="38">
        <v>4620</v>
      </c>
      <c r="W36" s="146"/>
      <c r="X36" s="182"/>
      <c r="Y36" s="39"/>
      <c r="Z36" s="39"/>
      <c r="AA36" s="149">
        <v>230111</v>
      </c>
      <c r="AB36" s="39"/>
      <c r="AC36" s="181"/>
      <c r="AD36" s="38"/>
      <c r="AE36" s="39"/>
      <c r="AF36" s="182"/>
      <c r="AG36" s="181"/>
      <c r="AH36" s="181"/>
      <c r="AI36" s="146"/>
      <c r="AJ36" s="146"/>
      <c r="AK36" s="38"/>
      <c r="AL36" s="38"/>
      <c r="AM36" s="147"/>
      <c r="AN36" s="86">
        <v>0</v>
      </c>
    </row>
    <row r="37" spans="1:40" ht="15" thickBot="1" x14ac:dyDescent="0.4">
      <c r="A37" s="40">
        <v>441</v>
      </c>
      <c r="B37" s="79" t="s">
        <v>87</v>
      </c>
      <c r="C37" s="46">
        <v>1085094</v>
      </c>
      <c r="D37" s="99">
        <v>0</v>
      </c>
      <c r="E37" s="10">
        <v>1085094</v>
      </c>
      <c r="F37" s="23">
        <v>300504</v>
      </c>
      <c r="G37" s="23">
        <v>0</v>
      </c>
      <c r="H37" s="16">
        <v>300504</v>
      </c>
      <c r="I37" s="16">
        <v>784590</v>
      </c>
      <c r="J37" s="23">
        <v>0</v>
      </c>
      <c r="K37" s="23">
        <v>0</v>
      </c>
      <c r="L37" s="46">
        <v>0</v>
      </c>
      <c r="M37" s="46">
        <v>0</v>
      </c>
      <c r="N37" s="46">
        <v>0</v>
      </c>
      <c r="O37" s="46">
        <v>0</v>
      </c>
      <c r="P37" s="78">
        <v>784590</v>
      </c>
      <c r="Q37" s="195"/>
      <c r="R37" s="10"/>
      <c r="S37" s="45">
        <v>0</v>
      </c>
      <c r="T37" s="195"/>
      <c r="U37" s="16"/>
      <c r="V37" s="39"/>
      <c r="W37" s="11"/>
      <c r="X37" s="181"/>
      <c r="Y37" s="10"/>
      <c r="Z37" s="10"/>
      <c r="AA37" s="10"/>
      <c r="AB37" s="10"/>
      <c r="AC37" s="181"/>
      <c r="AD37" s="16"/>
      <c r="AE37" s="16"/>
      <c r="AF37" s="181"/>
      <c r="AG37" s="181"/>
      <c r="AH37" s="181"/>
      <c r="AI37" s="11"/>
      <c r="AJ37" s="11"/>
      <c r="AK37" s="16"/>
      <c r="AL37" s="16"/>
      <c r="AM37" s="145"/>
      <c r="AN37" s="86">
        <v>784590</v>
      </c>
    </row>
    <row r="38" spans="1:40" ht="15" thickBot="1" x14ac:dyDescent="0.4">
      <c r="A38" s="40">
        <v>2240</v>
      </c>
      <c r="B38" s="79" t="s">
        <v>88</v>
      </c>
      <c r="C38" s="46">
        <v>314323</v>
      </c>
      <c r="D38" s="99">
        <v>0</v>
      </c>
      <c r="E38" s="10">
        <v>314323</v>
      </c>
      <c r="F38" s="23">
        <v>542724</v>
      </c>
      <c r="G38" s="23">
        <v>0</v>
      </c>
      <c r="H38" s="16">
        <v>542724</v>
      </c>
      <c r="I38" s="16">
        <v>-228401</v>
      </c>
      <c r="J38" s="23">
        <v>0</v>
      </c>
      <c r="K38" s="23">
        <v>0</v>
      </c>
      <c r="L38" s="46">
        <v>0</v>
      </c>
      <c r="M38" s="46">
        <v>0</v>
      </c>
      <c r="N38" s="46">
        <v>0</v>
      </c>
      <c r="O38" s="46">
        <v>0</v>
      </c>
      <c r="P38" s="78">
        <v>-228401</v>
      </c>
      <c r="Q38" s="195"/>
      <c r="R38" s="10"/>
      <c r="S38" s="45">
        <v>228401</v>
      </c>
      <c r="T38" s="195"/>
      <c r="U38" s="16"/>
      <c r="V38" s="39"/>
      <c r="W38" s="11"/>
      <c r="X38" s="181"/>
      <c r="Y38" s="10"/>
      <c r="Z38" s="10"/>
      <c r="AA38" s="10"/>
      <c r="AB38" s="10"/>
      <c r="AC38" s="181"/>
      <c r="AD38" s="16"/>
      <c r="AE38" s="16"/>
      <c r="AF38" s="181"/>
      <c r="AG38" s="181"/>
      <c r="AH38" s="181"/>
      <c r="AI38" s="11"/>
      <c r="AJ38" s="11"/>
      <c r="AK38" s="16"/>
      <c r="AL38" s="16"/>
      <c r="AM38" s="145"/>
      <c r="AN38" s="86">
        <v>0</v>
      </c>
    </row>
    <row r="39" spans="1:40" ht="15" thickBot="1" x14ac:dyDescent="0.4">
      <c r="A39" s="40">
        <v>476</v>
      </c>
      <c r="B39" s="79" t="s">
        <v>89</v>
      </c>
      <c r="C39" s="46">
        <v>367284</v>
      </c>
      <c r="D39" s="99">
        <v>0</v>
      </c>
      <c r="E39" s="10">
        <v>367284</v>
      </c>
      <c r="F39" s="23">
        <v>1305405</v>
      </c>
      <c r="G39" s="23">
        <v>0</v>
      </c>
      <c r="H39" s="16">
        <v>1305405</v>
      </c>
      <c r="I39" s="16">
        <v>-938121</v>
      </c>
      <c r="J39" s="23">
        <v>30342</v>
      </c>
      <c r="K39" s="23">
        <v>0</v>
      </c>
      <c r="L39" s="46">
        <v>0</v>
      </c>
      <c r="M39" s="46">
        <v>18750</v>
      </c>
      <c r="N39" s="46">
        <v>0</v>
      </c>
      <c r="O39" s="46">
        <v>0</v>
      </c>
      <c r="P39" s="78">
        <v>-987213</v>
      </c>
      <c r="Q39" s="195"/>
      <c r="R39" s="10"/>
      <c r="S39" s="45">
        <v>987213</v>
      </c>
      <c r="T39" s="195"/>
      <c r="U39" s="16"/>
      <c r="V39" s="39"/>
      <c r="W39" s="11"/>
      <c r="X39" s="181"/>
      <c r="Y39" s="10"/>
      <c r="Z39" s="10"/>
      <c r="AA39" s="10"/>
      <c r="AB39" s="10"/>
      <c r="AC39" s="181"/>
      <c r="AD39" s="16"/>
      <c r="AE39" s="16"/>
      <c r="AF39" s="181"/>
      <c r="AG39" s="181"/>
      <c r="AH39" s="181"/>
      <c r="AI39" s="11"/>
      <c r="AJ39" s="11"/>
      <c r="AK39" s="16"/>
      <c r="AL39" s="16"/>
      <c r="AM39" s="145"/>
      <c r="AN39" s="86">
        <v>0</v>
      </c>
    </row>
    <row r="40" spans="1:40" ht="15" thickBot="1" x14ac:dyDescent="0.4">
      <c r="A40" s="40">
        <v>485</v>
      </c>
      <c r="B40" s="79" t="s">
        <v>90</v>
      </c>
      <c r="C40" s="46">
        <v>437401</v>
      </c>
      <c r="D40" s="99">
        <v>0</v>
      </c>
      <c r="E40" s="10">
        <v>437401</v>
      </c>
      <c r="F40" s="23">
        <v>667364</v>
      </c>
      <c r="G40" s="23">
        <v>0</v>
      </c>
      <c r="H40" s="16">
        <v>667364</v>
      </c>
      <c r="I40" s="16">
        <v>-229963</v>
      </c>
      <c r="J40" s="23">
        <v>0</v>
      </c>
      <c r="K40" s="23">
        <v>0</v>
      </c>
      <c r="L40" s="46">
        <v>0</v>
      </c>
      <c r="M40" s="46">
        <v>0</v>
      </c>
      <c r="N40" s="46">
        <v>0</v>
      </c>
      <c r="O40" s="46">
        <v>0</v>
      </c>
      <c r="P40" s="78">
        <v>-229963</v>
      </c>
      <c r="Q40" s="195"/>
      <c r="R40" s="10"/>
      <c r="S40" s="45">
        <v>229963</v>
      </c>
      <c r="T40" s="195"/>
      <c r="U40" s="16"/>
      <c r="V40" s="39"/>
      <c r="W40" s="11"/>
      <c r="X40" s="181"/>
      <c r="Y40" s="10"/>
      <c r="Z40" s="10"/>
      <c r="AA40" s="10"/>
      <c r="AB40" s="10"/>
      <c r="AC40" s="181"/>
      <c r="AD40" s="16"/>
      <c r="AE40" s="16"/>
      <c r="AF40" s="181"/>
      <c r="AG40" s="181"/>
      <c r="AH40" s="181"/>
      <c r="AI40" s="11"/>
      <c r="AJ40" s="11"/>
      <c r="AK40" s="16"/>
      <c r="AL40" s="16"/>
      <c r="AM40" s="145"/>
      <c r="AN40" s="86">
        <v>0</v>
      </c>
    </row>
    <row r="41" spans="1:40" ht="15" thickBot="1" x14ac:dyDescent="0.4">
      <c r="A41" s="40">
        <v>497</v>
      </c>
      <c r="B41" s="79" t="s">
        <v>91</v>
      </c>
      <c r="C41" s="46">
        <v>820232</v>
      </c>
      <c r="D41" s="99">
        <v>0</v>
      </c>
      <c r="E41" s="10">
        <v>820232</v>
      </c>
      <c r="F41" s="23">
        <v>655374</v>
      </c>
      <c r="G41" s="23">
        <v>0</v>
      </c>
      <c r="H41" s="16">
        <v>655374</v>
      </c>
      <c r="I41" s="16">
        <v>164858</v>
      </c>
      <c r="J41" s="23">
        <v>25546</v>
      </c>
      <c r="K41" s="23">
        <v>0</v>
      </c>
      <c r="L41" s="46">
        <v>0</v>
      </c>
      <c r="M41" s="46">
        <v>0</v>
      </c>
      <c r="N41" s="46">
        <v>0</v>
      </c>
      <c r="O41" s="46">
        <v>0</v>
      </c>
      <c r="P41" s="78">
        <v>139312</v>
      </c>
      <c r="Q41" s="195"/>
      <c r="R41" s="10"/>
      <c r="S41" s="45">
        <v>25546</v>
      </c>
      <c r="T41" s="195"/>
      <c r="U41" s="16"/>
      <c r="V41" s="39"/>
      <c r="W41" s="11"/>
      <c r="X41" s="181"/>
      <c r="Y41" s="10"/>
      <c r="Z41" s="10"/>
      <c r="AA41" s="10"/>
      <c r="AB41" s="10"/>
      <c r="AC41" s="181"/>
      <c r="AD41" s="16"/>
      <c r="AE41" s="16"/>
      <c r="AF41" s="181"/>
      <c r="AG41" s="181"/>
      <c r="AH41" s="181"/>
      <c r="AI41" s="11"/>
      <c r="AJ41" s="11"/>
      <c r="AK41" s="16"/>
      <c r="AL41" s="16"/>
      <c r="AM41" s="145"/>
      <c r="AN41" s="86">
        <v>164858</v>
      </c>
    </row>
    <row r="42" spans="1:40" ht="15" thickBot="1" x14ac:dyDescent="0.4">
      <c r="A42" s="40">
        <v>602</v>
      </c>
      <c r="B42" s="79" t="s">
        <v>92</v>
      </c>
      <c r="C42" s="46">
        <v>584909</v>
      </c>
      <c r="D42" s="99">
        <v>0</v>
      </c>
      <c r="E42" s="10">
        <v>584909</v>
      </c>
      <c r="F42" s="23">
        <v>975722</v>
      </c>
      <c r="G42" s="23">
        <v>0</v>
      </c>
      <c r="H42" s="16">
        <v>975722</v>
      </c>
      <c r="I42" s="16">
        <v>-390813</v>
      </c>
      <c r="J42" s="23">
        <v>228250</v>
      </c>
      <c r="K42" s="23">
        <v>90839</v>
      </c>
      <c r="L42" s="46">
        <v>0</v>
      </c>
      <c r="M42" s="46">
        <v>0</v>
      </c>
      <c r="N42" s="46">
        <v>0</v>
      </c>
      <c r="O42" s="46">
        <v>0</v>
      </c>
      <c r="P42" s="78">
        <v>-709902</v>
      </c>
      <c r="Q42" s="195"/>
      <c r="R42" s="10"/>
      <c r="S42" s="45">
        <v>709902</v>
      </c>
      <c r="T42" s="195"/>
      <c r="U42" s="16"/>
      <c r="V42" s="39"/>
      <c r="W42" s="11"/>
      <c r="X42" s="181"/>
      <c r="Y42" s="10"/>
      <c r="Z42" s="10"/>
      <c r="AA42" s="10"/>
      <c r="AB42" s="10"/>
      <c r="AC42" s="181"/>
      <c r="AD42" s="16"/>
      <c r="AE42" s="16"/>
      <c r="AF42" s="181"/>
      <c r="AG42" s="181"/>
      <c r="AH42" s="181"/>
      <c r="AI42" s="11"/>
      <c r="AJ42" s="11"/>
      <c r="AK42" s="16"/>
      <c r="AL42" s="16"/>
      <c r="AM42" s="145"/>
      <c r="AN42" s="86">
        <v>0</v>
      </c>
    </row>
    <row r="43" spans="1:40" ht="15" thickBot="1" x14ac:dyDescent="0.4">
      <c r="A43" s="40">
        <v>609</v>
      </c>
      <c r="B43" s="79" t="s">
        <v>93</v>
      </c>
      <c r="C43" s="46">
        <v>341202</v>
      </c>
      <c r="D43" s="99">
        <v>0</v>
      </c>
      <c r="E43" s="10">
        <v>341202</v>
      </c>
      <c r="F43" s="23">
        <v>901336</v>
      </c>
      <c r="G43" s="23">
        <v>0</v>
      </c>
      <c r="H43" s="16">
        <v>901336</v>
      </c>
      <c r="I43" s="16">
        <v>-560134</v>
      </c>
      <c r="J43" s="23">
        <v>0</v>
      </c>
      <c r="K43" s="23">
        <v>0</v>
      </c>
      <c r="L43" s="46">
        <v>0</v>
      </c>
      <c r="M43" s="46">
        <v>0</v>
      </c>
      <c r="N43" s="46">
        <v>0</v>
      </c>
      <c r="O43" s="46">
        <v>0</v>
      </c>
      <c r="P43" s="78">
        <v>-560134</v>
      </c>
      <c r="Q43" s="195"/>
      <c r="R43" s="10"/>
      <c r="S43" s="45">
        <v>560134</v>
      </c>
      <c r="T43" s="195"/>
      <c r="U43" s="16"/>
      <c r="V43" s="39"/>
      <c r="W43" s="11"/>
      <c r="X43" s="181"/>
      <c r="Y43" s="10"/>
      <c r="Z43" s="10"/>
      <c r="AA43" s="10"/>
      <c r="AB43" s="10"/>
      <c r="AC43" s="181"/>
      <c r="AD43" s="16"/>
      <c r="AE43" s="16"/>
      <c r="AF43" s="181"/>
      <c r="AG43" s="181"/>
      <c r="AH43" s="181"/>
      <c r="AI43" s="11"/>
      <c r="AJ43" s="11"/>
      <c r="AK43" s="16"/>
      <c r="AL43" s="16"/>
      <c r="AM43" s="145"/>
      <c r="AN43" s="86">
        <v>0</v>
      </c>
    </row>
    <row r="44" spans="1:40" ht="15" thickBot="1" x14ac:dyDescent="0.4">
      <c r="A44" s="40">
        <v>623</v>
      </c>
      <c r="B44" s="79" t="s">
        <v>94</v>
      </c>
      <c r="C44" s="46">
        <v>214453</v>
      </c>
      <c r="D44" s="99">
        <v>0</v>
      </c>
      <c r="E44" s="10">
        <v>214453</v>
      </c>
      <c r="F44" s="23">
        <v>656064</v>
      </c>
      <c r="G44" s="23">
        <v>0</v>
      </c>
      <c r="H44" s="16">
        <v>656064</v>
      </c>
      <c r="I44" s="16">
        <v>-441611</v>
      </c>
      <c r="J44" s="23">
        <v>41500</v>
      </c>
      <c r="K44" s="23">
        <v>0</v>
      </c>
      <c r="L44" s="46">
        <v>0</v>
      </c>
      <c r="M44" s="46">
        <v>0</v>
      </c>
      <c r="N44" s="46">
        <v>0</v>
      </c>
      <c r="O44" s="46">
        <v>0</v>
      </c>
      <c r="P44" s="78">
        <v>-483111</v>
      </c>
      <c r="Q44" s="195"/>
      <c r="R44" s="10"/>
      <c r="S44" s="45">
        <v>483111</v>
      </c>
      <c r="T44" s="195"/>
      <c r="U44" s="16"/>
      <c r="V44" s="39"/>
      <c r="W44" s="11"/>
      <c r="X44" s="181"/>
      <c r="Y44" s="10"/>
      <c r="Z44" s="10"/>
      <c r="AA44" s="10"/>
      <c r="AB44" s="10"/>
      <c r="AC44" s="181"/>
      <c r="AD44" s="16"/>
      <c r="AE44" s="16"/>
      <c r="AF44" s="181"/>
      <c r="AG44" s="181"/>
      <c r="AH44" s="181"/>
      <c r="AI44" s="11"/>
      <c r="AJ44" s="11"/>
      <c r="AK44" s="16"/>
      <c r="AL44" s="16"/>
      <c r="AM44" s="145"/>
      <c r="AN44" s="86">
        <v>0</v>
      </c>
    </row>
    <row r="45" spans="1:40" ht="15" thickBot="1" x14ac:dyDescent="0.4">
      <c r="A45" s="40">
        <v>637</v>
      </c>
      <c r="B45" s="79" t="s">
        <v>95</v>
      </c>
      <c r="C45" s="46">
        <v>545208</v>
      </c>
      <c r="D45" s="99">
        <v>0</v>
      </c>
      <c r="E45" s="10">
        <v>545208</v>
      </c>
      <c r="F45" s="23">
        <v>890234</v>
      </c>
      <c r="G45" s="23">
        <v>0</v>
      </c>
      <c r="H45" s="16">
        <v>890234</v>
      </c>
      <c r="I45" s="16">
        <v>-345026</v>
      </c>
      <c r="J45" s="23">
        <v>0</v>
      </c>
      <c r="K45" s="23">
        <v>0</v>
      </c>
      <c r="L45" s="46">
        <v>0</v>
      </c>
      <c r="M45" s="46">
        <v>0</v>
      </c>
      <c r="N45" s="46">
        <v>0</v>
      </c>
      <c r="O45" s="46">
        <v>0</v>
      </c>
      <c r="P45" s="78">
        <v>-345026</v>
      </c>
      <c r="Q45" s="195"/>
      <c r="R45" s="10"/>
      <c r="S45" s="45">
        <v>345026</v>
      </c>
      <c r="T45" s="195"/>
      <c r="U45" s="16"/>
      <c r="V45" s="39"/>
      <c r="W45" s="11"/>
      <c r="X45" s="181"/>
      <c r="Y45" s="10"/>
      <c r="Z45" s="10"/>
      <c r="AA45" s="10"/>
      <c r="AB45" s="10"/>
      <c r="AC45" s="181"/>
      <c r="AD45" s="16"/>
      <c r="AE45" s="16"/>
      <c r="AF45" s="181"/>
      <c r="AG45" s="181"/>
      <c r="AH45" s="181"/>
      <c r="AI45" s="11"/>
      <c r="AJ45" s="11"/>
      <c r="AK45" s="16"/>
      <c r="AL45" s="16"/>
      <c r="AM45" s="145"/>
      <c r="AN45" s="86">
        <v>0</v>
      </c>
    </row>
    <row r="46" spans="1:40" ht="15" thickBot="1" x14ac:dyDescent="0.4">
      <c r="A46" s="40">
        <v>657</v>
      </c>
      <c r="B46" s="79" t="s">
        <v>96</v>
      </c>
      <c r="C46" s="46">
        <v>683789</v>
      </c>
      <c r="D46" s="99">
        <v>0</v>
      </c>
      <c r="E46" s="10">
        <v>683789</v>
      </c>
      <c r="F46" s="23">
        <v>170383</v>
      </c>
      <c r="G46" s="23">
        <v>0</v>
      </c>
      <c r="H46" s="16">
        <v>170383</v>
      </c>
      <c r="I46" s="16">
        <v>513406</v>
      </c>
      <c r="J46" s="23">
        <v>0</v>
      </c>
      <c r="K46" s="23">
        <v>0</v>
      </c>
      <c r="L46" s="46">
        <v>0</v>
      </c>
      <c r="M46" s="46">
        <v>0</v>
      </c>
      <c r="N46" s="46">
        <v>0</v>
      </c>
      <c r="O46" s="46">
        <v>0</v>
      </c>
      <c r="P46" s="78">
        <v>513406</v>
      </c>
      <c r="Q46" s="195"/>
      <c r="R46" s="10"/>
      <c r="S46" s="45">
        <v>0</v>
      </c>
      <c r="T46" s="195"/>
      <c r="U46" s="16"/>
      <c r="V46" s="39"/>
      <c r="W46" s="11"/>
      <c r="X46" s="181"/>
      <c r="Y46" s="10"/>
      <c r="Z46" s="10"/>
      <c r="AA46" s="10"/>
      <c r="AB46" s="10"/>
      <c r="AC46" s="181"/>
      <c r="AD46" s="16"/>
      <c r="AE46" s="16"/>
      <c r="AF46" s="181"/>
      <c r="AG46" s="181"/>
      <c r="AH46" s="181"/>
      <c r="AI46" s="11"/>
      <c r="AJ46" s="11"/>
      <c r="AK46" s="16"/>
      <c r="AL46" s="16"/>
      <c r="AM46" s="145"/>
      <c r="AN46" s="86">
        <v>513406</v>
      </c>
    </row>
    <row r="47" spans="1:40" ht="15" thickBot="1" x14ac:dyDescent="0.4">
      <c r="A47" s="40">
        <v>658</v>
      </c>
      <c r="B47" s="79" t="s">
        <v>97</v>
      </c>
      <c r="C47" s="46">
        <v>1085400</v>
      </c>
      <c r="D47" s="99">
        <v>0</v>
      </c>
      <c r="E47" s="10">
        <v>1085400</v>
      </c>
      <c r="F47" s="23">
        <v>423370</v>
      </c>
      <c r="G47" s="23">
        <v>0</v>
      </c>
      <c r="H47" s="16">
        <v>423370</v>
      </c>
      <c r="I47" s="16">
        <v>662030</v>
      </c>
      <c r="J47" s="23">
        <v>296588</v>
      </c>
      <c r="K47" s="23">
        <v>0</v>
      </c>
      <c r="L47" s="46">
        <v>0</v>
      </c>
      <c r="M47" s="46">
        <v>0</v>
      </c>
      <c r="N47" s="46">
        <v>0</v>
      </c>
      <c r="O47" s="46">
        <v>0</v>
      </c>
      <c r="P47" s="78">
        <v>365442</v>
      </c>
      <c r="Q47" s="195"/>
      <c r="R47" s="10"/>
      <c r="S47" s="45">
        <v>296588</v>
      </c>
      <c r="T47" s="195"/>
      <c r="U47" s="16"/>
      <c r="V47" s="39"/>
      <c r="W47" s="11"/>
      <c r="X47" s="181"/>
      <c r="Y47" s="10"/>
      <c r="Z47" s="10"/>
      <c r="AA47" s="10"/>
      <c r="AB47" s="10"/>
      <c r="AC47" s="181"/>
      <c r="AD47" s="16"/>
      <c r="AE47" s="16"/>
      <c r="AF47" s="181"/>
      <c r="AG47" s="181"/>
      <c r="AH47" s="181"/>
      <c r="AI47" s="11"/>
      <c r="AJ47" s="11"/>
      <c r="AK47" s="16"/>
      <c r="AL47" s="16"/>
      <c r="AM47" s="145"/>
      <c r="AN47" s="86">
        <v>662030</v>
      </c>
    </row>
    <row r="48" spans="1:40" ht="15" thickBot="1" x14ac:dyDescent="0.4">
      <c r="A48" s="40">
        <v>665</v>
      </c>
      <c r="B48" s="79" t="s">
        <v>98</v>
      </c>
      <c r="C48" s="46">
        <v>815145</v>
      </c>
      <c r="D48" s="99">
        <v>0</v>
      </c>
      <c r="E48" s="10">
        <v>815145</v>
      </c>
      <c r="F48" s="23">
        <v>456781</v>
      </c>
      <c r="G48" s="23">
        <v>0</v>
      </c>
      <c r="H48" s="16">
        <v>456781</v>
      </c>
      <c r="I48" s="16">
        <v>358364</v>
      </c>
      <c r="J48" s="23">
        <v>0</v>
      </c>
      <c r="K48" s="23">
        <v>0</v>
      </c>
      <c r="L48" s="46">
        <v>0</v>
      </c>
      <c r="M48" s="46">
        <v>0</v>
      </c>
      <c r="N48" s="46">
        <v>0</v>
      </c>
      <c r="O48" s="46">
        <v>0</v>
      </c>
      <c r="P48" s="78">
        <v>358364</v>
      </c>
      <c r="Q48" s="195"/>
      <c r="R48" s="10"/>
      <c r="S48" s="45">
        <v>0</v>
      </c>
      <c r="T48" s="195"/>
      <c r="U48" s="16"/>
      <c r="V48" s="39"/>
      <c r="W48" s="11"/>
      <c r="X48" s="181"/>
      <c r="Y48" s="10"/>
      <c r="Z48" s="10"/>
      <c r="AA48" s="10"/>
      <c r="AB48" s="10"/>
      <c r="AC48" s="181"/>
      <c r="AD48" s="16"/>
      <c r="AE48" s="16"/>
      <c r="AF48" s="181"/>
      <c r="AG48" s="181"/>
      <c r="AH48" s="181"/>
      <c r="AI48" s="11"/>
      <c r="AJ48" s="11"/>
      <c r="AK48" s="16"/>
      <c r="AL48" s="16"/>
      <c r="AM48" s="145"/>
      <c r="AN48" s="86">
        <v>358364</v>
      </c>
    </row>
    <row r="49" spans="1:40" ht="15" thickBot="1" x14ac:dyDescent="0.4">
      <c r="A49" s="40">
        <v>700</v>
      </c>
      <c r="B49" s="79" t="s">
        <v>99</v>
      </c>
      <c r="C49" s="46">
        <v>759310</v>
      </c>
      <c r="D49" s="99">
        <v>0</v>
      </c>
      <c r="E49" s="10">
        <v>759310</v>
      </c>
      <c r="F49" s="23">
        <v>820219</v>
      </c>
      <c r="G49" s="23">
        <v>0</v>
      </c>
      <c r="H49" s="16">
        <v>820219</v>
      </c>
      <c r="I49" s="16">
        <v>-60909</v>
      </c>
      <c r="J49" s="23">
        <v>0</v>
      </c>
      <c r="K49" s="23">
        <v>0</v>
      </c>
      <c r="L49" s="46">
        <v>0</v>
      </c>
      <c r="M49" s="46">
        <v>0</v>
      </c>
      <c r="N49" s="46">
        <v>0</v>
      </c>
      <c r="O49" s="46">
        <v>0</v>
      </c>
      <c r="P49" s="78">
        <v>-60909</v>
      </c>
      <c r="Q49" s="195"/>
      <c r="R49" s="10"/>
      <c r="S49" s="45">
        <v>60909</v>
      </c>
      <c r="T49" s="195"/>
      <c r="U49" s="16"/>
      <c r="V49" s="39"/>
      <c r="W49" s="11"/>
      <c r="X49" s="181"/>
      <c r="Y49" s="10"/>
      <c r="Z49" s="10"/>
      <c r="AA49" s="10"/>
      <c r="AB49" s="10"/>
      <c r="AC49" s="181"/>
      <c r="AD49" s="16"/>
      <c r="AE49" s="16"/>
      <c r="AF49" s="181"/>
      <c r="AG49" s="181"/>
      <c r="AH49" s="181"/>
      <c r="AI49" s="11"/>
      <c r="AJ49" s="11"/>
      <c r="AK49" s="16"/>
      <c r="AL49" s="16"/>
      <c r="AM49" s="145"/>
      <c r="AN49" s="86">
        <v>0</v>
      </c>
    </row>
    <row r="50" spans="1:40" ht="15" thickBot="1" x14ac:dyDescent="0.4">
      <c r="A50" s="40">
        <v>721</v>
      </c>
      <c r="B50" s="79" t="s">
        <v>100</v>
      </c>
      <c r="C50" s="46">
        <v>439765</v>
      </c>
      <c r="D50" s="99">
        <v>112056</v>
      </c>
      <c r="E50" s="10">
        <v>551821</v>
      </c>
      <c r="F50" s="23">
        <v>1858936</v>
      </c>
      <c r="G50" s="23">
        <v>24375</v>
      </c>
      <c r="H50" s="16">
        <v>1883311</v>
      </c>
      <c r="I50" s="16">
        <v>-1331490</v>
      </c>
      <c r="J50" s="23">
        <v>402319.2</v>
      </c>
      <c r="K50" s="23">
        <v>25954</v>
      </c>
      <c r="L50" s="46">
        <v>0</v>
      </c>
      <c r="M50" s="46">
        <v>0</v>
      </c>
      <c r="N50" s="46">
        <v>0</v>
      </c>
      <c r="O50" s="46">
        <v>0</v>
      </c>
      <c r="P50" s="78">
        <v>-1759763.2</v>
      </c>
      <c r="Q50" s="195"/>
      <c r="R50" s="10"/>
      <c r="S50" s="45">
        <v>1759763.2</v>
      </c>
      <c r="T50" s="195"/>
      <c r="U50" s="16"/>
      <c r="V50" s="39"/>
      <c r="W50" s="11"/>
      <c r="X50" s="181"/>
      <c r="Y50" s="10"/>
      <c r="Z50" s="10"/>
      <c r="AA50" s="10"/>
      <c r="AB50" s="10"/>
      <c r="AC50" s="181"/>
      <c r="AD50" s="16"/>
      <c r="AE50" s="16"/>
      <c r="AF50" s="181"/>
      <c r="AG50" s="181"/>
      <c r="AH50" s="181"/>
      <c r="AI50" s="11"/>
      <c r="AJ50" s="11"/>
      <c r="AK50" s="16"/>
      <c r="AL50" s="16"/>
      <c r="AM50" s="145"/>
      <c r="AN50" s="86">
        <v>0</v>
      </c>
    </row>
    <row r="51" spans="1:40" ht="15" thickBot="1" x14ac:dyDescent="0.4">
      <c r="A51" s="40">
        <v>735</v>
      </c>
      <c r="B51" s="79" t="s">
        <v>101</v>
      </c>
      <c r="C51" s="46">
        <v>332808</v>
      </c>
      <c r="D51" s="99">
        <v>0</v>
      </c>
      <c r="E51" s="10">
        <v>332808</v>
      </c>
      <c r="F51" s="23">
        <v>800745</v>
      </c>
      <c r="G51" s="23">
        <v>0</v>
      </c>
      <c r="H51" s="16">
        <v>800745</v>
      </c>
      <c r="I51" s="16">
        <v>-467937</v>
      </c>
      <c r="J51" s="23">
        <v>8300</v>
      </c>
      <c r="K51" s="23">
        <v>0</v>
      </c>
      <c r="L51" s="46">
        <v>17136</v>
      </c>
      <c r="M51" s="46">
        <v>0</v>
      </c>
      <c r="N51" s="46">
        <v>0</v>
      </c>
      <c r="O51" s="46">
        <v>0</v>
      </c>
      <c r="P51" s="78">
        <v>-493373</v>
      </c>
      <c r="Q51" s="195"/>
      <c r="R51" s="10"/>
      <c r="S51" s="45">
        <v>493373</v>
      </c>
      <c r="T51" s="195"/>
      <c r="U51" s="16"/>
      <c r="V51" s="39"/>
      <c r="W51" s="11"/>
      <c r="X51" s="181"/>
      <c r="Y51" s="10"/>
      <c r="Z51" s="10"/>
      <c r="AA51" s="10"/>
      <c r="AB51" s="10"/>
      <c r="AC51" s="181"/>
      <c r="AD51" s="16"/>
      <c r="AE51" s="16"/>
      <c r="AF51" s="181"/>
      <c r="AG51" s="181"/>
      <c r="AH51" s="181"/>
      <c r="AI51" s="11"/>
      <c r="AJ51" s="11"/>
      <c r="AK51" s="16"/>
      <c r="AL51" s="16"/>
      <c r="AM51" s="145"/>
      <c r="AN51" s="86">
        <v>0</v>
      </c>
    </row>
    <row r="52" spans="1:40" ht="15" thickBot="1" x14ac:dyDescent="0.4">
      <c r="A52" s="40">
        <v>777</v>
      </c>
      <c r="B52" s="79" t="s">
        <v>102</v>
      </c>
      <c r="C52" s="46">
        <v>812460</v>
      </c>
      <c r="D52" s="99">
        <v>0</v>
      </c>
      <c r="E52" s="10">
        <v>812460</v>
      </c>
      <c r="F52" s="23">
        <v>3277237</v>
      </c>
      <c r="G52" s="23">
        <v>8125</v>
      </c>
      <c r="H52" s="16">
        <v>3285362</v>
      </c>
      <c r="I52" s="16">
        <v>-2472902</v>
      </c>
      <c r="J52" s="23">
        <v>1059092</v>
      </c>
      <c r="K52" s="23">
        <v>0</v>
      </c>
      <c r="L52" s="46">
        <v>0</v>
      </c>
      <c r="M52" s="46">
        <v>0</v>
      </c>
      <c r="N52" s="46">
        <v>0</v>
      </c>
      <c r="O52" s="46">
        <v>0</v>
      </c>
      <c r="P52" s="78">
        <v>-3531994</v>
      </c>
      <c r="Q52" s="195"/>
      <c r="R52" s="10"/>
      <c r="S52" s="45">
        <v>3531994</v>
      </c>
      <c r="T52" s="195"/>
      <c r="U52" s="16"/>
      <c r="V52" s="39"/>
      <c r="W52" s="11"/>
      <c r="X52" s="181"/>
      <c r="Y52" s="10"/>
      <c r="Z52" s="10"/>
      <c r="AA52" s="10"/>
      <c r="AB52" s="10"/>
      <c r="AC52" s="181"/>
      <c r="AD52" s="16"/>
      <c r="AE52" s="16"/>
      <c r="AF52" s="181"/>
      <c r="AG52" s="181"/>
      <c r="AH52" s="181"/>
      <c r="AI52" s="11"/>
      <c r="AJ52" s="11"/>
      <c r="AK52" s="16"/>
      <c r="AL52" s="16"/>
      <c r="AM52" s="145"/>
      <c r="AN52" s="86">
        <v>0</v>
      </c>
    </row>
    <row r="53" spans="1:40" ht="15" thickBot="1" x14ac:dyDescent="0.4">
      <c r="A53" s="40">
        <v>840</v>
      </c>
      <c r="B53" s="79" t="s">
        <v>103</v>
      </c>
      <c r="C53" s="46">
        <v>675177</v>
      </c>
      <c r="D53" s="99">
        <v>0</v>
      </c>
      <c r="E53" s="10">
        <v>675177</v>
      </c>
      <c r="F53" s="23">
        <v>359917</v>
      </c>
      <c r="G53" s="23">
        <v>0</v>
      </c>
      <c r="H53" s="16">
        <v>359917</v>
      </c>
      <c r="I53" s="16">
        <v>315260</v>
      </c>
      <c r="J53" s="23">
        <v>0</v>
      </c>
      <c r="K53" s="23">
        <v>0</v>
      </c>
      <c r="L53" s="46">
        <v>0</v>
      </c>
      <c r="M53" s="46">
        <v>0</v>
      </c>
      <c r="N53" s="46">
        <v>0</v>
      </c>
      <c r="O53" s="46">
        <v>0</v>
      </c>
      <c r="P53" s="78">
        <v>315260</v>
      </c>
      <c r="Q53" s="195"/>
      <c r="R53" s="10"/>
      <c r="S53" s="45">
        <v>0</v>
      </c>
      <c r="T53" s="195"/>
      <c r="U53" s="16"/>
      <c r="V53" s="39"/>
      <c r="W53" s="11"/>
      <c r="X53" s="181"/>
      <c r="Y53" s="10"/>
      <c r="Z53" s="10"/>
      <c r="AA53" s="10"/>
      <c r="AB53" s="10"/>
      <c r="AC53" s="181"/>
      <c r="AD53" s="16"/>
      <c r="AE53" s="16"/>
      <c r="AF53" s="181"/>
      <c r="AG53" s="181"/>
      <c r="AH53" s="181"/>
      <c r="AI53" s="11"/>
      <c r="AJ53" s="11"/>
      <c r="AK53" s="16"/>
      <c r="AL53" s="16"/>
      <c r="AM53" s="145"/>
      <c r="AN53" s="86">
        <v>315260</v>
      </c>
    </row>
    <row r="54" spans="1:40" ht="15" thickBot="1" x14ac:dyDescent="0.4">
      <c r="A54" s="40">
        <v>870</v>
      </c>
      <c r="B54" s="79" t="s">
        <v>104</v>
      </c>
      <c r="C54" s="46">
        <v>563806</v>
      </c>
      <c r="D54" s="99">
        <v>0</v>
      </c>
      <c r="E54" s="10">
        <v>563806</v>
      </c>
      <c r="F54" s="23">
        <v>691971</v>
      </c>
      <c r="G54" s="23">
        <v>0</v>
      </c>
      <c r="H54" s="16">
        <v>691971</v>
      </c>
      <c r="I54" s="16">
        <v>-128165</v>
      </c>
      <c r="J54" s="23">
        <v>124848.66</v>
      </c>
      <c r="K54" s="23">
        <v>51908</v>
      </c>
      <c r="L54" s="46">
        <v>0</v>
      </c>
      <c r="M54" s="46">
        <v>0</v>
      </c>
      <c r="N54" s="46">
        <v>0</v>
      </c>
      <c r="O54" s="46">
        <v>0</v>
      </c>
      <c r="P54" s="78">
        <v>-304921.65999999997</v>
      </c>
      <c r="Q54" s="195"/>
      <c r="R54" s="10"/>
      <c r="S54" s="45">
        <v>304921.65999999997</v>
      </c>
      <c r="T54" s="195"/>
      <c r="U54" s="16"/>
      <c r="V54" s="39"/>
      <c r="W54" s="11"/>
      <c r="X54" s="181"/>
      <c r="Y54" s="10"/>
      <c r="Z54" s="10"/>
      <c r="AA54" s="10"/>
      <c r="AB54" s="10"/>
      <c r="AC54" s="181"/>
      <c r="AD54" s="16"/>
      <c r="AE54" s="16"/>
      <c r="AF54" s="181"/>
      <c r="AG54" s="181"/>
      <c r="AH54" s="181"/>
      <c r="AI54" s="11"/>
      <c r="AJ54" s="11"/>
      <c r="AK54" s="16"/>
      <c r="AL54" s="16"/>
      <c r="AM54" s="145"/>
      <c r="AN54" s="86">
        <v>0</v>
      </c>
    </row>
    <row r="55" spans="1:40" ht="15" thickBot="1" x14ac:dyDescent="0.4">
      <c r="A55" s="40">
        <v>882</v>
      </c>
      <c r="B55" s="79" t="s">
        <v>105</v>
      </c>
      <c r="C55" s="46">
        <v>278979</v>
      </c>
      <c r="D55" s="99">
        <v>0</v>
      </c>
      <c r="E55" s="10">
        <v>278979</v>
      </c>
      <c r="F55" s="23">
        <v>434718</v>
      </c>
      <c r="G55" s="23">
        <v>0</v>
      </c>
      <c r="H55" s="16">
        <v>434718</v>
      </c>
      <c r="I55" s="16">
        <v>-155739</v>
      </c>
      <c r="J55" s="23">
        <v>16600</v>
      </c>
      <c r="K55" s="23">
        <v>8300</v>
      </c>
      <c r="L55" s="46">
        <v>0</v>
      </c>
      <c r="M55" s="46">
        <v>0</v>
      </c>
      <c r="N55" s="46">
        <v>0</v>
      </c>
      <c r="O55" s="46">
        <v>0</v>
      </c>
      <c r="P55" s="78">
        <v>-180639</v>
      </c>
      <c r="Q55" s="195"/>
      <c r="R55" s="10"/>
      <c r="S55" s="45">
        <v>180639</v>
      </c>
      <c r="T55" s="195"/>
      <c r="U55" s="16"/>
      <c r="V55" s="39"/>
      <c r="W55" s="11"/>
      <c r="X55" s="181"/>
      <c r="Y55" s="10"/>
      <c r="Z55" s="10"/>
      <c r="AA55" s="10"/>
      <c r="AB55" s="10"/>
      <c r="AC55" s="181"/>
      <c r="AD55" s="16"/>
      <c r="AE55" s="16"/>
      <c r="AF55" s="181"/>
      <c r="AG55" s="181"/>
      <c r="AH55" s="181"/>
      <c r="AI55" s="11"/>
      <c r="AJ55" s="11"/>
      <c r="AK55" s="16"/>
      <c r="AL55" s="16"/>
      <c r="AM55" s="145"/>
      <c r="AN55" s="86">
        <v>0</v>
      </c>
    </row>
    <row r="56" spans="1:40" ht="15" thickBot="1" x14ac:dyDescent="0.4">
      <c r="A56" s="40">
        <v>896</v>
      </c>
      <c r="B56" s="79" t="s">
        <v>106</v>
      </c>
      <c r="C56" s="46">
        <v>1124900</v>
      </c>
      <c r="D56" s="99">
        <v>0</v>
      </c>
      <c r="E56" s="10">
        <v>1124900</v>
      </c>
      <c r="F56" s="23">
        <v>701869</v>
      </c>
      <c r="G56" s="23">
        <v>0</v>
      </c>
      <c r="H56" s="16">
        <v>701869</v>
      </c>
      <c r="I56" s="16">
        <v>423031</v>
      </c>
      <c r="J56" s="23">
        <v>4150</v>
      </c>
      <c r="K56" s="23">
        <v>19465.5</v>
      </c>
      <c r="L56" s="46">
        <v>0</v>
      </c>
      <c r="M56" s="46">
        <v>0</v>
      </c>
      <c r="N56" s="46">
        <v>0</v>
      </c>
      <c r="O56" s="46">
        <v>0</v>
      </c>
      <c r="P56" s="78">
        <v>399415.5</v>
      </c>
      <c r="Q56" s="195"/>
      <c r="R56" s="10"/>
      <c r="S56" s="45">
        <v>23615.5</v>
      </c>
      <c r="T56" s="195"/>
      <c r="U56" s="16"/>
      <c r="V56" s="39"/>
      <c r="W56" s="11"/>
      <c r="X56" s="181"/>
      <c r="Y56" s="10"/>
      <c r="Z56" s="10"/>
      <c r="AA56" s="10"/>
      <c r="AB56" s="10"/>
      <c r="AC56" s="181"/>
      <c r="AD56" s="16"/>
      <c r="AE56" s="16"/>
      <c r="AF56" s="181"/>
      <c r="AG56" s="181"/>
      <c r="AH56" s="181"/>
      <c r="AI56" s="11"/>
      <c r="AJ56" s="11"/>
      <c r="AK56" s="16"/>
      <c r="AL56" s="16"/>
      <c r="AM56" s="145"/>
      <c r="AN56" s="86">
        <v>423031</v>
      </c>
    </row>
    <row r="57" spans="1:40" ht="15" thickBot="1" x14ac:dyDescent="0.4">
      <c r="A57" s="40">
        <v>903</v>
      </c>
      <c r="B57" s="79" t="s">
        <v>107</v>
      </c>
      <c r="C57" s="46">
        <v>2855571</v>
      </c>
      <c r="D57" s="99">
        <v>0</v>
      </c>
      <c r="E57" s="10">
        <v>2855571</v>
      </c>
      <c r="F57" s="23">
        <v>863141</v>
      </c>
      <c r="G57" s="23">
        <v>0</v>
      </c>
      <c r="H57" s="16">
        <v>863141</v>
      </c>
      <c r="I57" s="16">
        <v>1992430</v>
      </c>
      <c r="J57" s="23">
        <v>0</v>
      </c>
      <c r="K57" s="23">
        <v>0</v>
      </c>
      <c r="L57" s="46">
        <v>0</v>
      </c>
      <c r="M57" s="46">
        <v>0</v>
      </c>
      <c r="N57" s="46">
        <v>0</v>
      </c>
      <c r="O57" s="46">
        <v>0</v>
      </c>
      <c r="P57" s="78">
        <v>1992430</v>
      </c>
      <c r="Q57" s="195"/>
      <c r="R57" s="10"/>
      <c r="S57" s="45">
        <v>0</v>
      </c>
      <c r="T57" s="195"/>
      <c r="U57" s="16"/>
      <c r="V57" s="39"/>
      <c r="W57" s="11"/>
      <c r="X57" s="181"/>
      <c r="Y57" s="10"/>
      <c r="Z57" s="10"/>
      <c r="AA57" s="10"/>
      <c r="AB57" s="10"/>
      <c r="AC57" s="181"/>
      <c r="AD57" s="16"/>
      <c r="AE57" s="16"/>
      <c r="AF57" s="181"/>
      <c r="AG57" s="181"/>
      <c r="AH57" s="181"/>
      <c r="AI57" s="11"/>
      <c r="AJ57" s="11"/>
      <c r="AK57" s="16"/>
      <c r="AL57" s="16"/>
      <c r="AM57" s="145"/>
      <c r="AN57" s="86">
        <v>1992430</v>
      </c>
    </row>
    <row r="58" spans="1:40" ht="15" thickBot="1" x14ac:dyDescent="0.4">
      <c r="A58" s="40">
        <v>910</v>
      </c>
      <c r="B58" s="79" t="s">
        <v>108</v>
      </c>
      <c r="C58" s="46">
        <v>780975</v>
      </c>
      <c r="D58" s="99">
        <v>0</v>
      </c>
      <c r="E58" s="10">
        <v>780975</v>
      </c>
      <c r="F58" s="23">
        <v>1289337</v>
      </c>
      <c r="G58" s="23">
        <v>0</v>
      </c>
      <c r="H58" s="16">
        <v>1289337</v>
      </c>
      <c r="I58" s="16">
        <v>-508362</v>
      </c>
      <c r="J58" s="23">
        <v>137968</v>
      </c>
      <c r="K58" s="23">
        <v>25954</v>
      </c>
      <c r="L58" s="46">
        <v>0</v>
      </c>
      <c r="M58" s="46">
        <v>0</v>
      </c>
      <c r="N58" s="46">
        <v>0</v>
      </c>
      <c r="O58" s="46">
        <v>0</v>
      </c>
      <c r="P58" s="78">
        <v>-672284</v>
      </c>
      <c r="Q58" s="195"/>
      <c r="R58" s="10"/>
      <c r="S58" s="45">
        <v>672284</v>
      </c>
      <c r="T58" s="195"/>
      <c r="U58" s="16"/>
      <c r="V58" s="39"/>
      <c r="W58" s="11"/>
      <c r="X58" s="181"/>
      <c r="Y58" s="10"/>
      <c r="Z58" s="10"/>
      <c r="AA58" s="10"/>
      <c r="AB58" s="10"/>
      <c r="AC58" s="181"/>
      <c r="AD58" s="16"/>
      <c r="AE58" s="16"/>
      <c r="AF58" s="181"/>
      <c r="AG58" s="181"/>
      <c r="AH58" s="181"/>
      <c r="AI58" s="11"/>
      <c r="AJ58" s="11"/>
      <c r="AK58" s="16"/>
      <c r="AL58" s="16"/>
      <c r="AM58" s="145"/>
      <c r="AN58" s="86">
        <v>0</v>
      </c>
    </row>
    <row r="59" spans="1:40" ht="15" thickBot="1" x14ac:dyDescent="0.4">
      <c r="A59" s="40">
        <v>980</v>
      </c>
      <c r="B59" s="79" t="s">
        <v>109</v>
      </c>
      <c r="C59" s="46">
        <v>782219</v>
      </c>
      <c r="D59" s="99">
        <v>0</v>
      </c>
      <c r="E59" s="10">
        <v>782219</v>
      </c>
      <c r="F59" s="23">
        <v>254698</v>
      </c>
      <c r="G59" s="23">
        <v>0</v>
      </c>
      <c r="H59" s="16">
        <v>254698</v>
      </c>
      <c r="I59" s="16">
        <v>527521</v>
      </c>
      <c r="J59" s="23">
        <v>33200</v>
      </c>
      <c r="K59" s="23">
        <v>12977</v>
      </c>
      <c r="L59" s="46">
        <v>0</v>
      </c>
      <c r="M59" s="46">
        <v>0</v>
      </c>
      <c r="N59" s="46">
        <v>0</v>
      </c>
      <c r="O59" s="46">
        <v>0</v>
      </c>
      <c r="P59" s="78">
        <v>481344</v>
      </c>
      <c r="Q59" s="195"/>
      <c r="R59" s="10"/>
      <c r="S59" s="45">
        <v>46177</v>
      </c>
      <c r="T59" s="195"/>
      <c r="U59" s="16"/>
      <c r="V59" s="39"/>
      <c r="W59" s="11"/>
      <c r="X59" s="181"/>
      <c r="Y59" s="10"/>
      <c r="Z59" s="10"/>
      <c r="AA59" s="10"/>
      <c r="AB59" s="10"/>
      <c r="AC59" s="181"/>
      <c r="AD59" s="16"/>
      <c r="AE59" s="16"/>
      <c r="AF59" s="181"/>
      <c r="AG59" s="181"/>
      <c r="AH59" s="181"/>
      <c r="AI59" s="11"/>
      <c r="AJ59" s="11"/>
      <c r="AK59" s="16"/>
      <c r="AL59" s="16"/>
      <c r="AM59" s="145"/>
      <c r="AN59" s="86">
        <v>527521</v>
      </c>
    </row>
    <row r="60" spans="1:40" ht="15" thickBot="1" x14ac:dyDescent="0.4">
      <c r="A60" s="40">
        <v>994</v>
      </c>
      <c r="B60" s="79" t="s">
        <v>110</v>
      </c>
      <c r="C60" s="46">
        <v>63329</v>
      </c>
      <c r="D60" s="99">
        <v>0</v>
      </c>
      <c r="E60" s="10">
        <v>63329</v>
      </c>
      <c r="F60" s="23">
        <v>440715</v>
      </c>
      <c r="G60" s="23">
        <v>0</v>
      </c>
      <c r="H60" s="16">
        <v>440715</v>
      </c>
      <c r="I60" s="16">
        <v>-377386</v>
      </c>
      <c r="J60" s="23">
        <v>0</v>
      </c>
      <c r="K60" s="23">
        <v>0</v>
      </c>
      <c r="L60" s="46">
        <v>0</v>
      </c>
      <c r="M60" s="46">
        <v>0</v>
      </c>
      <c r="N60" s="46">
        <v>0</v>
      </c>
      <c r="O60" s="46">
        <v>0</v>
      </c>
      <c r="P60" s="78">
        <v>-377386</v>
      </c>
      <c r="Q60" s="195"/>
      <c r="R60" s="10"/>
      <c r="S60" s="45">
        <v>377386</v>
      </c>
      <c r="T60" s="195"/>
      <c r="U60" s="16"/>
      <c r="V60" s="39"/>
      <c r="W60" s="11"/>
      <c r="X60" s="181"/>
      <c r="Y60" s="10"/>
      <c r="Z60" s="10"/>
      <c r="AA60" s="10"/>
      <c r="AB60" s="10"/>
      <c r="AC60" s="181"/>
      <c r="AD60" s="16"/>
      <c r="AE60" s="16"/>
      <c r="AF60" s="181"/>
      <c r="AG60" s="181"/>
      <c r="AH60" s="181"/>
      <c r="AI60" s="11"/>
      <c r="AJ60" s="11"/>
      <c r="AK60" s="16"/>
      <c r="AL60" s="16"/>
      <c r="AM60" s="145"/>
      <c r="AN60" s="86">
        <v>0</v>
      </c>
    </row>
    <row r="61" spans="1:40" ht="15" thickBot="1" x14ac:dyDescent="0.4">
      <c r="A61" s="40">
        <v>1029</v>
      </c>
      <c r="B61" s="79" t="s">
        <v>111</v>
      </c>
      <c r="C61" s="46">
        <v>505194</v>
      </c>
      <c r="D61" s="99">
        <v>0</v>
      </c>
      <c r="E61" s="10">
        <v>505194</v>
      </c>
      <c r="F61" s="23">
        <v>898130</v>
      </c>
      <c r="G61" s="23">
        <v>0</v>
      </c>
      <c r="H61" s="16">
        <v>898130</v>
      </c>
      <c r="I61" s="16">
        <v>-392936</v>
      </c>
      <c r="J61" s="23">
        <v>248080</v>
      </c>
      <c r="K61" s="23">
        <v>0</v>
      </c>
      <c r="L61" s="46">
        <v>0</v>
      </c>
      <c r="M61" s="46">
        <v>0</v>
      </c>
      <c r="N61" s="46">
        <v>0</v>
      </c>
      <c r="O61" s="46">
        <v>0</v>
      </c>
      <c r="P61" s="78">
        <v>-641016</v>
      </c>
      <c r="Q61" s="195"/>
      <c r="R61" s="10"/>
      <c r="S61" s="45">
        <v>641016</v>
      </c>
      <c r="T61" s="195"/>
      <c r="U61" s="16"/>
      <c r="V61" s="39"/>
      <c r="W61" s="11"/>
      <c r="X61" s="181"/>
      <c r="Y61" s="10"/>
      <c r="Z61" s="10"/>
      <c r="AA61" s="10"/>
      <c r="AB61" s="10"/>
      <c r="AC61" s="181"/>
      <c r="AD61" s="16"/>
      <c r="AE61" s="16"/>
      <c r="AF61" s="181"/>
      <c r="AG61" s="181"/>
      <c r="AH61" s="181"/>
      <c r="AI61" s="11"/>
      <c r="AJ61" s="11"/>
      <c r="AK61" s="16"/>
      <c r="AL61" s="16"/>
      <c r="AM61" s="145"/>
      <c r="AN61" s="86">
        <v>0</v>
      </c>
    </row>
    <row r="62" spans="1:40" ht="15" thickBot="1" x14ac:dyDescent="0.4">
      <c r="A62" s="40">
        <v>1015</v>
      </c>
      <c r="B62" s="79" t="s">
        <v>112</v>
      </c>
      <c r="C62" s="46">
        <v>1334707</v>
      </c>
      <c r="D62" s="99">
        <v>8125</v>
      </c>
      <c r="E62" s="10">
        <v>1342832</v>
      </c>
      <c r="F62" s="23">
        <v>768151</v>
      </c>
      <c r="G62" s="23">
        <v>0</v>
      </c>
      <c r="H62" s="16">
        <v>768151</v>
      </c>
      <c r="I62" s="16">
        <v>574681</v>
      </c>
      <c r="J62" s="23">
        <v>302676</v>
      </c>
      <c r="K62" s="23">
        <v>25954</v>
      </c>
      <c r="L62" s="46">
        <v>0</v>
      </c>
      <c r="M62" s="46">
        <v>0</v>
      </c>
      <c r="N62" s="46">
        <v>0</v>
      </c>
      <c r="O62" s="46">
        <v>0</v>
      </c>
      <c r="P62" s="78">
        <v>246051</v>
      </c>
      <c r="Q62" s="195"/>
      <c r="R62" s="10"/>
      <c r="S62" s="45">
        <v>328630</v>
      </c>
      <c r="T62" s="195"/>
      <c r="U62" s="16"/>
      <c r="V62" s="39"/>
      <c r="W62" s="11"/>
      <c r="X62" s="181"/>
      <c r="Y62" s="10"/>
      <c r="Z62" s="10"/>
      <c r="AA62" s="10"/>
      <c r="AB62" s="10"/>
      <c r="AC62" s="181"/>
      <c r="AD62" s="16"/>
      <c r="AE62" s="16"/>
      <c r="AF62" s="181"/>
      <c r="AG62" s="181"/>
      <c r="AH62" s="181"/>
      <c r="AI62" s="11"/>
      <c r="AJ62" s="11"/>
      <c r="AK62" s="16"/>
      <c r="AL62" s="16"/>
      <c r="AM62" s="145"/>
      <c r="AN62" s="86">
        <v>574681</v>
      </c>
    </row>
    <row r="63" spans="1:40" ht="15" thickBot="1" x14ac:dyDescent="0.4">
      <c r="A63" s="40">
        <v>5054</v>
      </c>
      <c r="B63" s="79" t="s">
        <v>113</v>
      </c>
      <c r="C63" s="46">
        <v>1385250</v>
      </c>
      <c r="D63" s="99">
        <v>0</v>
      </c>
      <c r="E63" s="10">
        <v>1385250</v>
      </c>
      <c r="F63" s="23">
        <v>1022689</v>
      </c>
      <c r="G63" s="23">
        <v>0</v>
      </c>
      <c r="H63" s="16">
        <v>1022689</v>
      </c>
      <c r="I63" s="16">
        <v>362561</v>
      </c>
      <c r="J63" s="23">
        <v>17892</v>
      </c>
      <c r="K63" s="23">
        <v>0</v>
      </c>
      <c r="L63" s="46">
        <v>0</v>
      </c>
      <c r="M63" s="46">
        <v>0</v>
      </c>
      <c r="N63" s="46">
        <v>0</v>
      </c>
      <c r="O63" s="46">
        <v>0</v>
      </c>
      <c r="P63" s="78">
        <v>344669</v>
      </c>
      <c r="Q63" s="195"/>
      <c r="R63" s="10"/>
      <c r="S63" s="45">
        <v>17892</v>
      </c>
      <c r="T63" s="195"/>
      <c r="U63" s="16"/>
      <c r="V63" s="39"/>
      <c r="W63" s="11"/>
      <c r="X63" s="181"/>
      <c r="Y63" s="10"/>
      <c r="Z63" s="10"/>
      <c r="AA63" s="10"/>
      <c r="AB63" s="10"/>
      <c r="AC63" s="181"/>
      <c r="AD63" s="16"/>
      <c r="AE63" s="16"/>
      <c r="AF63" s="181"/>
      <c r="AG63" s="181"/>
      <c r="AH63" s="181"/>
      <c r="AI63" s="11"/>
      <c r="AJ63" s="11"/>
      <c r="AK63" s="16"/>
      <c r="AL63" s="16"/>
      <c r="AM63" s="145"/>
      <c r="AN63" s="86">
        <v>362561</v>
      </c>
    </row>
    <row r="64" spans="1:40" ht="15" thickBot="1" x14ac:dyDescent="0.4">
      <c r="A64" s="40">
        <v>1071</v>
      </c>
      <c r="B64" s="79" t="s">
        <v>114</v>
      </c>
      <c r="C64" s="46">
        <v>355485</v>
      </c>
      <c r="D64" s="99">
        <v>0</v>
      </c>
      <c r="E64" s="10">
        <v>355485</v>
      </c>
      <c r="F64" s="23">
        <v>915493</v>
      </c>
      <c r="G64" s="23">
        <v>0</v>
      </c>
      <c r="H64" s="16">
        <v>915493</v>
      </c>
      <c r="I64" s="16">
        <v>-560008</v>
      </c>
      <c r="J64" s="23">
        <v>0</v>
      </c>
      <c r="K64" s="23">
        <v>0</v>
      </c>
      <c r="L64" s="46">
        <v>0</v>
      </c>
      <c r="M64" s="46">
        <v>0</v>
      </c>
      <c r="N64" s="46">
        <v>0</v>
      </c>
      <c r="O64" s="46">
        <v>0</v>
      </c>
      <c r="P64" s="78">
        <v>-560008</v>
      </c>
      <c r="Q64" s="195"/>
      <c r="R64" s="10"/>
      <c r="S64" s="45">
        <v>560008</v>
      </c>
      <c r="T64" s="195"/>
      <c r="U64" s="16"/>
      <c r="V64" s="39"/>
      <c r="W64" s="11"/>
      <c r="X64" s="181"/>
      <c r="Y64" s="10"/>
      <c r="Z64" s="10"/>
      <c r="AA64" s="10"/>
      <c r="AB64" s="10"/>
      <c r="AC64" s="181"/>
      <c r="AD64" s="16"/>
      <c r="AE64" s="16"/>
      <c r="AF64" s="181"/>
      <c r="AG64" s="181"/>
      <c r="AH64" s="181"/>
      <c r="AI64" s="11"/>
      <c r="AJ64" s="11"/>
      <c r="AK64" s="16"/>
      <c r="AL64" s="16"/>
      <c r="AM64" s="145"/>
      <c r="AN64" s="86">
        <v>0</v>
      </c>
    </row>
    <row r="65" spans="1:40" ht="15" thickBot="1" x14ac:dyDescent="0.4">
      <c r="A65" s="40">
        <v>1080</v>
      </c>
      <c r="B65" s="79" t="s">
        <v>115</v>
      </c>
      <c r="C65" s="46">
        <v>711394</v>
      </c>
      <c r="D65" s="99">
        <v>0</v>
      </c>
      <c r="E65" s="10">
        <v>711394</v>
      </c>
      <c r="F65" s="23">
        <v>1784734</v>
      </c>
      <c r="G65" s="23">
        <v>0</v>
      </c>
      <c r="H65" s="16">
        <v>1784734</v>
      </c>
      <c r="I65" s="16">
        <v>-1073340</v>
      </c>
      <c r="J65" s="23">
        <v>0</v>
      </c>
      <c r="K65" s="23">
        <v>0</v>
      </c>
      <c r="L65" s="46">
        <v>0</v>
      </c>
      <c r="M65" s="46">
        <v>0</v>
      </c>
      <c r="N65" s="46">
        <v>0</v>
      </c>
      <c r="O65" s="46">
        <v>0</v>
      </c>
      <c r="P65" s="78">
        <v>-1073340</v>
      </c>
      <c r="Q65" s="195"/>
      <c r="R65" s="10">
        <v>42392</v>
      </c>
      <c r="S65" s="45">
        <v>1030948</v>
      </c>
      <c r="T65" s="195"/>
      <c r="U65" s="10"/>
      <c r="V65" s="39"/>
      <c r="W65" s="11"/>
      <c r="X65" s="181"/>
      <c r="Y65" s="10"/>
      <c r="Z65" s="10"/>
      <c r="AA65" s="10"/>
      <c r="AB65" s="10"/>
      <c r="AC65" s="181"/>
      <c r="AD65" s="16"/>
      <c r="AE65" s="16"/>
      <c r="AF65" s="181"/>
      <c r="AG65" s="181"/>
      <c r="AH65" s="181"/>
      <c r="AI65" s="11"/>
      <c r="AJ65" s="11"/>
      <c r="AK65" s="16"/>
      <c r="AL65" s="16"/>
      <c r="AM65" s="145"/>
      <c r="AN65" s="86">
        <v>0</v>
      </c>
    </row>
    <row r="66" spans="1:40" ht="15" thickBot="1" x14ac:dyDescent="0.4">
      <c r="A66" s="40">
        <v>1085</v>
      </c>
      <c r="B66" s="79" t="s">
        <v>116</v>
      </c>
      <c r="C66" s="46">
        <v>1155883</v>
      </c>
      <c r="D66" s="99">
        <v>0</v>
      </c>
      <c r="E66" s="10">
        <v>1155883</v>
      </c>
      <c r="F66" s="23">
        <v>768423</v>
      </c>
      <c r="G66" s="23">
        <v>0</v>
      </c>
      <c r="H66" s="16">
        <v>768423</v>
      </c>
      <c r="I66" s="16">
        <v>387460</v>
      </c>
      <c r="J66" s="23">
        <v>269476</v>
      </c>
      <c r="K66" s="23">
        <v>12977</v>
      </c>
      <c r="L66" s="46">
        <v>0</v>
      </c>
      <c r="M66" s="46">
        <v>0</v>
      </c>
      <c r="N66" s="46">
        <v>0</v>
      </c>
      <c r="O66" s="46">
        <v>0</v>
      </c>
      <c r="P66" s="78">
        <v>105007</v>
      </c>
      <c r="Q66" s="195"/>
      <c r="R66" s="10"/>
      <c r="S66" s="45">
        <v>282453</v>
      </c>
      <c r="T66" s="195"/>
      <c r="U66" s="16"/>
      <c r="V66" s="39"/>
      <c r="W66" s="11"/>
      <c r="X66" s="181"/>
      <c r="Y66" s="10"/>
      <c r="Z66" s="10"/>
      <c r="AA66" s="10"/>
      <c r="AB66" s="10"/>
      <c r="AC66" s="181"/>
      <c r="AD66" s="16"/>
      <c r="AE66" s="16"/>
      <c r="AF66" s="181">
        <v>0</v>
      </c>
      <c r="AG66" s="181"/>
      <c r="AH66" s="181"/>
      <c r="AI66" s="11"/>
      <c r="AJ66" s="11"/>
      <c r="AK66" s="16"/>
      <c r="AL66" s="16"/>
      <c r="AM66" s="145"/>
      <c r="AN66" s="86">
        <v>387460</v>
      </c>
    </row>
    <row r="67" spans="1:40" ht="15" thickBot="1" x14ac:dyDescent="0.4">
      <c r="A67" s="40">
        <v>1092</v>
      </c>
      <c r="B67" s="79" t="s">
        <v>117</v>
      </c>
      <c r="C67" s="46">
        <v>1318780</v>
      </c>
      <c r="D67" s="99">
        <v>34079</v>
      </c>
      <c r="E67" s="10">
        <v>1352859</v>
      </c>
      <c r="F67" s="23">
        <v>2826336</v>
      </c>
      <c r="G67" s="23">
        <v>0</v>
      </c>
      <c r="H67" s="16">
        <v>2826336</v>
      </c>
      <c r="I67" s="16">
        <v>-1473477</v>
      </c>
      <c r="J67" s="23">
        <v>948241.94</v>
      </c>
      <c r="K67" s="23">
        <v>316537.2</v>
      </c>
      <c r="L67" s="46">
        <v>0</v>
      </c>
      <c r="M67" s="46">
        <v>6250</v>
      </c>
      <c r="N67" s="46">
        <v>0</v>
      </c>
      <c r="O67" s="46">
        <v>0</v>
      </c>
      <c r="P67" s="78">
        <v>-2744506.14</v>
      </c>
      <c r="Q67" s="195"/>
      <c r="R67" s="10"/>
      <c r="S67" s="45">
        <v>2744506.14</v>
      </c>
      <c r="T67" s="195"/>
      <c r="U67" s="16"/>
      <c r="V67" s="39"/>
      <c r="W67" s="11"/>
      <c r="X67" s="181"/>
      <c r="Y67" s="10"/>
      <c r="Z67" s="10"/>
      <c r="AA67" s="10"/>
      <c r="AB67" s="10"/>
      <c r="AC67" s="181"/>
      <c r="AD67" s="16"/>
      <c r="AE67" s="16"/>
      <c r="AF67" s="181"/>
      <c r="AG67" s="181"/>
      <c r="AH67" s="181"/>
      <c r="AI67" s="11"/>
      <c r="AJ67" s="11"/>
      <c r="AK67" s="16"/>
      <c r="AL67" s="16"/>
      <c r="AM67" s="145"/>
      <c r="AN67" s="86">
        <v>0</v>
      </c>
    </row>
    <row r="68" spans="1:40" ht="15" thickBot="1" x14ac:dyDescent="0.4">
      <c r="A68" s="40">
        <v>1120</v>
      </c>
      <c r="B68" s="79" t="s">
        <v>118</v>
      </c>
      <c r="C68" s="46">
        <v>514987</v>
      </c>
      <c r="D68" s="99">
        <v>0</v>
      </c>
      <c r="E68" s="10">
        <v>514987</v>
      </c>
      <c r="F68" s="23">
        <v>384063</v>
      </c>
      <c r="G68" s="23">
        <v>0</v>
      </c>
      <c r="H68" s="16">
        <v>384063</v>
      </c>
      <c r="I68" s="16">
        <v>130924</v>
      </c>
      <c r="J68" s="23">
        <v>0</v>
      </c>
      <c r="K68" s="23">
        <v>0</v>
      </c>
      <c r="L68" s="46">
        <v>0</v>
      </c>
      <c r="M68" s="46">
        <v>0</v>
      </c>
      <c r="N68" s="46">
        <v>0</v>
      </c>
      <c r="O68" s="46">
        <v>0</v>
      </c>
      <c r="P68" s="78">
        <v>130924</v>
      </c>
      <c r="Q68" s="195"/>
      <c r="R68" s="10"/>
      <c r="S68" s="45">
        <v>0</v>
      </c>
      <c r="T68" s="195"/>
      <c r="U68" s="16"/>
      <c r="V68" s="39"/>
      <c r="W68" s="11"/>
      <c r="X68" s="181"/>
      <c r="Y68" s="10"/>
      <c r="Z68" s="10"/>
      <c r="AA68" s="10"/>
      <c r="AB68" s="10"/>
      <c r="AC68" s="181"/>
      <c r="AD68" s="16"/>
      <c r="AE68" s="16"/>
      <c r="AF68" s="181"/>
      <c r="AG68" s="181"/>
      <c r="AH68" s="181"/>
      <c r="AI68" s="11"/>
      <c r="AJ68" s="11"/>
      <c r="AK68" s="16"/>
      <c r="AL68" s="16"/>
      <c r="AM68" s="145"/>
      <c r="AN68" s="86">
        <v>130924</v>
      </c>
    </row>
    <row r="69" spans="1:40" ht="15" thickBot="1" x14ac:dyDescent="0.4">
      <c r="A69" s="40">
        <v>1127</v>
      </c>
      <c r="B69" s="79" t="s">
        <v>119</v>
      </c>
      <c r="C69" s="46">
        <v>374313</v>
      </c>
      <c r="D69" s="99">
        <v>0</v>
      </c>
      <c r="E69" s="10">
        <v>374313</v>
      </c>
      <c r="F69" s="23">
        <v>607247</v>
      </c>
      <c r="G69" s="23">
        <v>0</v>
      </c>
      <c r="H69" s="16">
        <v>607247</v>
      </c>
      <c r="I69" s="16">
        <v>-232934</v>
      </c>
      <c r="J69" s="23">
        <v>0</v>
      </c>
      <c r="K69" s="23">
        <v>0</v>
      </c>
      <c r="L69" s="46">
        <v>0</v>
      </c>
      <c r="M69" s="46">
        <v>0</v>
      </c>
      <c r="N69" s="46">
        <v>0</v>
      </c>
      <c r="O69" s="46">
        <v>0</v>
      </c>
      <c r="P69" s="78">
        <v>-232934</v>
      </c>
      <c r="Q69" s="195"/>
      <c r="R69" s="10"/>
      <c r="S69" s="45">
        <v>232934</v>
      </c>
      <c r="T69" s="195"/>
      <c r="U69" s="16"/>
      <c r="V69" s="39"/>
      <c r="W69" s="11"/>
      <c r="X69" s="181"/>
      <c r="Y69" s="10"/>
      <c r="Z69" s="10"/>
      <c r="AA69" s="10"/>
      <c r="AB69" s="10"/>
      <c r="AC69" s="181"/>
      <c r="AD69" s="16"/>
      <c r="AE69" s="16"/>
      <c r="AF69" s="181"/>
      <c r="AG69" s="181"/>
      <c r="AH69" s="181"/>
      <c r="AI69" s="11"/>
      <c r="AJ69" s="11"/>
      <c r="AK69" s="16"/>
      <c r="AL69" s="16"/>
      <c r="AM69" s="145"/>
      <c r="AN69" s="86">
        <v>0</v>
      </c>
    </row>
    <row r="70" spans="1:40" ht="15" thickBot="1" x14ac:dyDescent="0.4">
      <c r="A70" s="40">
        <v>1134</v>
      </c>
      <c r="B70" s="79" t="s">
        <v>120</v>
      </c>
      <c r="C70" s="46">
        <v>1471974</v>
      </c>
      <c r="D70" s="99">
        <v>0</v>
      </c>
      <c r="E70" s="10">
        <v>1471974</v>
      </c>
      <c r="F70" s="23">
        <v>394314</v>
      </c>
      <c r="G70" s="23">
        <v>0</v>
      </c>
      <c r="H70" s="16">
        <v>394314</v>
      </c>
      <c r="I70" s="16">
        <v>1077660</v>
      </c>
      <c r="J70" s="23">
        <v>60038</v>
      </c>
      <c r="K70" s="23">
        <v>0</v>
      </c>
      <c r="L70" s="46">
        <v>0</v>
      </c>
      <c r="M70" s="46">
        <v>0</v>
      </c>
      <c r="N70" s="46">
        <v>0</v>
      </c>
      <c r="O70" s="46">
        <v>0</v>
      </c>
      <c r="P70" s="78">
        <v>1017622</v>
      </c>
      <c r="Q70" s="195"/>
      <c r="R70" s="10"/>
      <c r="S70" s="45">
        <v>60038</v>
      </c>
      <c r="T70" s="195"/>
      <c r="U70" s="16"/>
      <c r="V70" s="39"/>
      <c r="W70" s="11"/>
      <c r="X70" s="181"/>
      <c r="Y70" s="10"/>
      <c r="Z70" s="10"/>
      <c r="AA70" s="10"/>
      <c r="AB70" s="10"/>
      <c r="AC70" s="181"/>
      <c r="AD70" s="16"/>
      <c r="AE70" s="16"/>
      <c r="AF70" s="181"/>
      <c r="AG70" s="181"/>
      <c r="AH70" s="181"/>
      <c r="AI70" s="11"/>
      <c r="AJ70" s="11"/>
      <c r="AK70" s="16"/>
      <c r="AL70" s="16"/>
      <c r="AM70" s="145"/>
      <c r="AN70" s="86">
        <v>1077660</v>
      </c>
    </row>
    <row r="71" spans="1:40" ht="15" thickBot="1" x14ac:dyDescent="0.4">
      <c r="A71" s="40">
        <v>1141</v>
      </c>
      <c r="B71" s="79" t="s">
        <v>121</v>
      </c>
      <c r="C71" s="46">
        <v>497550</v>
      </c>
      <c r="D71" s="99">
        <v>0</v>
      </c>
      <c r="E71" s="10">
        <v>497550</v>
      </c>
      <c r="F71" s="23">
        <v>1148657</v>
      </c>
      <c r="G71" s="23">
        <v>0</v>
      </c>
      <c r="H71" s="16">
        <v>1148657</v>
      </c>
      <c r="I71" s="16">
        <v>-651107</v>
      </c>
      <c r="J71" s="23">
        <v>488134</v>
      </c>
      <c r="K71" s="23">
        <v>21277</v>
      </c>
      <c r="L71" s="46">
        <v>0</v>
      </c>
      <c r="M71" s="46">
        <v>0</v>
      </c>
      <c r="N71" s="46">
        <v>0</v>
      </c>
      <c r="O71" s="46">
        <v>0</v>
      </c>
      <c r="P71" s="78">
        <v>-1160518</v>
      </c>
      <c r="Q71" s="195"/>
      <c r="R71" s="10"/>
      <c r="S71" s="45">
        <v>1160518</v>
      </c>
      <c r="T71" s="195"/>
      <c r="U71" s="16"/>
      <c r="V71" s="39"/>
      <c r="W71" s="11"/>
      <c r="X71" s="181"/>
      <c r="Y71" s="10"/>
      <c r="Z71" s="10"/>
      <c r="AA71" s="10"/>
      <c r="AB71" s="10"/>
      <c r="AC71" s="181"/>
      <c r="AD71" s="16"/>
      <c r="AE71" s="16"/>
      <c r="AF71" s="181"/>
      <c r="AG71" s="181"/>
      <c r="AH71" s="181"/>
      <c r="AI71" s="11"/>
      <c r="AJ71" s="11"/>
      <c r="AK71" s="16"/>
      <c r="AL71" s="16"/>
      <c r="AM71" s="145"/>
      <c r="AN71" s="86">
        <v>0</v>
      </c>
    </row>
    <row r="72" spans="1:40" ht="15" thickBot="1" x14ac:dyDescent="0.4">
      <c r="A72" s="40">
        <v>1155</v>
      </c>
      <c r="B72" s="79" t="s">
        <v>122</v>
      </c>
      <c r="C72" s="46">
        <v>246061</v>
      </c>
      <c r="D72" s="99">
        <v>0</v>
      </c>
      <c r="E72" s="10">
        <v>246061</v>
      </c>
      <c r="F72" s="23">
        <v>285862</v>
      </c>
      <c r="G72" s="23">
        <v>0</v>
      </c>
      <c r="H72" s="16">
        <v>285862</v>
      </c>
      <c r="I72" s="16">
        <v>-39801</v>
      </c>
      <c r="J72" s="23">
        <v>35784</v>
      </c>
      <c r="K72" s="23">
        <v>0</v>
      </c>
      <c r="L72" s="46">
        <v>0</v>
      </c>
      <c r="M72" s="46">
        <v>0</v>
      </c>
      <c r="N72" s="46">
        <v>0</v>
      </c>
      <c r="O72" s="46">
        <v>0</v>
      </c>
      <c r="P72" s="78">
        <v>-75585</v>
      </c>
      <c r="Q72" s="195"/>
      <c r="R72" s="10"/>
      <c r="S72" s="45">
        <v>75585</v>
      </c>
      <c r="T72" s="195"/>
      <c r="U72" s="16"/>
      <c r="V72" s="39"/>
      <c r="W72" s="11"/>
      <c r="X72" s="181"/>
      <c r="Y72" s="10"/>
      <c r="Z72" s="10"/>
      <c r="AA72" s="10"/>
      <c r="AB72" s="10"/>
      <c r="AC72" s="181"/>
      <c r="AD72" s="16"/>
      <c r="AE72" s="16"/>
      <c r="AF72" s="181"/>
      <c r="AG72" s="181"/>
      <c r="AH72" s="181"/>
      <c r="AI72" s="11"/>
      <c r="AJ72" s="11"/>
      <c r="AK72" s="16"/>
      <c r="AL72" s="16"/>
      <c r="AM72" s="145"/>
      <c r="AN72" s="86">
        <v>0</v>
      </c>
    </row>
    <row r="73" spans="1:40" ht="15" thickBot="1" x14ac:dyDescent="0.4">
      <c r="A73" s="40">
        <v>1162</v>
      </c>
      <c r="B73" s="79" t="s">
        <v>123</v>
      </c>
      <c r="C73" s="46">
        <v>998140</v>
      </c>
      <c r="D73" s="99">
        <v>0</v>
      </c>
      <c r="E73" s="10">
        <v>998140</v>
      </c>
      <c r="F73" s="23">
        <v>1224028</v>
      </c>
      <c r="G73" s="23">
        <v>0</v>
      </c>
      <c r="H73" s="16">
        <v>1224028</v>
      </c>
      <c r="I73" s="16">
        <v>-225888</v>
      </c>
      <c r="J73" s="23">
        <v>186750</v>
      </c>
      <c r="K73" s="23">
        <v>0</v>
      </c>
      <c r="L73" s="46">
        <v>0</v>
      </c>
      <c r="M73" s="46">
        <v>0</v>
      </c>
      <c r="N73" s="46">
        <v>0</v>
      </c>
      <c r="O73" s="46">
        <v>0</v>
      </c>
      <c r="P73" s="78">
        <v>-412638</v>
      </c>
      <c r="Q73" s="195"/>
      <c r="R73" s="10"/>
      <c r="S73" s="45">
        <v>412638</v>
      </c>
      <c r="T73" s="195"/>
      <c r="U73" s="16"/>
      <c r="V73" s="39"/>
      <c r="W73" s="11"/>
      <c r="X73" s="181"/>
      <c r="Y73" s="10"/>
      <c r="Z73" s="10"/>
      <c r="AA73" s="10"/>
      <c r="AB73" s="10"/>
      <c r="AC73" s="181"/>
      <c r="AD73" s="16"/>
      <c r="AE73" s="16"/>
      <c r="AF73" s="181"/>
      <c r="AG73" s="181"/>
      <c r="AH73" s="181"/>
      <c r="AI73" s="11"/>
      <c r="AJ73" s="11"/>
      <c r="AK73" s="16"/>
      <c r="AL73" s="16"/>
      <c r="AM73" s="145"/>
      <c r="AN73" s="86">
        <v>0</v>
      </c>
    </row>
    <row r="74" spans="1:40" ht="15" thickBot="1" x14ac:dyDescent="0.4">
      <c r="A74" s="40">
        <v>1169</v>
      </c>
      <c r="B74" s="79" t="s">
        <v>124</v>
      </c>
      <c r="C74" s="46">
        <v>462941</v>
      </c>
      <c r="D74" s="99">
        <v>0</v>
      </c>
      <c r="E74" s="10">
        <v>462941</v>
      </c>
      <c r="F74" s="23">
        <v>637857</v>
      </c>
      <c r="G74" s="23">
        <v>0</v>
      </c>
      <c r="H74" s="16">
        <v>637857</v>
      </c>
      <c r="I74" s="16">
        <v>-174916</v>
      </c>
      <c r="J74" s="23">
        <v>245868</v>
      </c>
      <c r="K74" s="23">
        <v>12977</v>
      </c>
      <c r="L74" s="46">
        <v>0</v>
      </c>
      <c r="M74" s="46">
        <v>0</v>
      </c>
      <c r="N74" s="46">
        <v>0</v>
      </c>
      <c r="O74" s="46">
        <v>0</v>
      </c>
      <c r="P74" s="78">
        <v>-433761</v>
      </c>
      <c r="Q74" s="195"/>
      <c r="R74" s="10"/>
      <c r="S74" s="45">
        <v>433761</v>
      </c>
      <c r="T74" s="195"/>
      <c r="U74" s="16"/>
      <c r="V74" s="39"/>
      <c r="W74" s="11"/>
      <c r="X74" s="181"/>
      <c r="Y74" s="10"/>
      <c r="Z74" s="10"/>
      <c r="AA74" s="10"/>
      <c r="AB74" s="10"/>
      <c r="AC74" s="181"/>
      <c r="AD74" s="16"/>
      <c r="AE74" s="16"/>
      <c r="AF74" s="181"/>
      <c r="AG74" s="181"/>
      <c r="AH74" s="181"/>
      <c r="AI74" s="11"/>
      <c r="AJ74" s="11"/>
      <c r="AK74" s="16"/>
      <c r="AL74" s="16"/>
      <c r="AM74" s="145"/>
      <c r="AN74" s="86">
        <v>0</v>
      </c>
    </row>
    <row r="75" spans="1:40" ht="15" thickBot="1" x14ac:dyDescent="0.4">
      <c r="A75" s="40">
        <v>1176</v>
      </c>
      <c r="B75" s="79" t="s">
        <v>125</v>
      </c>
      <c r="C75" s="46">
        <v>524891</v>
      </c>
      <c r="D75" s="99">
        <v>0</v>
      </c>
      <c r="E75" s="10">
        <v>524891</v>
      </c>
      <c r="F75" s="23">
        <v>830650</v>
      </c>
      <c r="G75" s="23">
        <v>0</v>
      </c>
      <c r="H75" s="16">
        <v>830650</v>
      </c>
      <c r="I75" s="16">
        <v>-305759</v>
      </c>
      <c r="J75" s="23">
        <v>16600</v>
      </c>
      <c r="K75" s="23">
        <v>0</v>
      </c>
      <c r="L75" s="46">
        <v>0</v>
      </c>
      <c r="M75" s="46">
        <v>0</v>
      </c>
      <c r="N75" s="46">
        <v>0</v>
      </c>
      <c r="O75" s="46">
        <v>0</v>
      </c>
      <c r="P75" s="78">
        <v>-322359</v>
      </c>
      <c r="Q75" s="195"/>
      <c r="R75" s="10"/>
      <c r="S75" s="45">
        <v>322359</v>
      </c>
      <c r="T75" s="195"/>
      <c r="U75" s="16"/>
      <c r="V75" s="39"/>
      <c r="W75" s="11"/>
      <c r="X75" s="181"/>
      <c r="Y75" s="10"/>
      <c r="Z75" s="10"/>
      <c r="AA75" s="10"/>
      <c r="AB75" s="10"/>
      <c r="AC75" s="181"/>
      <c r="AD75" s="16"/>
      <c r="AE75" s="16"/>
      <c r="AF75" s="181"/>
      <c r="AG75" s="181"/>
      <c r="AH75" s="181"/>
      <c r="AI75" s="11"/>
      <c r="AJ75" s="11"/>
      <c r="AK75" s="16"/>
      <c r="AL75" s="16"/>
      <c r="AM75" s="145"/>
      <c r="AN75" s="86">
        <v>0</v>
      </c>
    </row>
    <row r="76" spans="1:40" ht="15" thickBot="1" x14ac:dyDescent="0.4">
      <c r="A76" s="40">
        <v>1183</v>
      </c>
      <c r="B76" s="79" t="s">
        <v>126</v>
      </c>
      <c r="C76" s="46">
        <v>1286627</v>
      </c>
      <c r="D76" s="99">
        <v>0</v>
      </c>
      <c r="E76" s="10">
        <v>1286627</v>
      </c>
      <c r="F76" s="23">
        <v>1188578</v>
      </c>
      <c r="G76" s="23">
        <v>0</v>
      </c>
      <c r="H76" s="16">
        <v>1188578</v>
      </c>
      <c r="I76" s="16">
        <v>98049</v>
      </c>
      <c r="J76" s="23">
        <v>86230</v>
      </c>
      <c r="K76" s="23">
        <v>12977</v>
      </c>
      <c r="L76" s="46">
        <v>0</v>
      </c>
      <c r="M76" s="46">
        <v>0</v>
      </c>
      <c r="N76" s="46">
        <v>0</v>
      </c>
      <c r="O76" s="46">
        <v>0</v>
      </c>
      <c r="P76" s="78">
        <v>-1158</v>
      </c>
      <c r="Q76" s="195"/>
      <c r="R76" s="10"/>
      <c r="S76" s="45">
        <v>99207</v>
      </c>
      <c r="T76" s="195"/>
      <c r="U76" s="16"/>
      <c r="V76" s="39"/>
      <c r="W76" s="11"/>
      <c r="X76" s="181"/>
      <c r="Y76" s="10"/>
      <c r="Z76" s="10"/>
      <c r="AA76" s="10"/>
      <c r="AB76" s="10"/>
      <c r="AC76" s="181"/>
      <c r="AD76" s="16"/>
      <c r="AE76" s="16"/>
      <c r="AF76" s="181"/>
      <c r="AG76" s="181"/>
      <c r="AH76" s="181"/>
      <c r="AI76" s="11"/>
      <c r="AJ76" s="11"/>
      <c r="AK76" s="16"/>
      <c r="AL76" s="16"/>
      <c r="AM76" s="145"/>
      <c r="AN76" s="86">
        <v>98049</v>
      </c>
    </row>
    <row r="77" spans="1:40" ht="15" thickBot="1" x14ac:dyDescent="0.4">
      <c r="A77" s="40">
        <v>1204</v>
      </c>
      <c r="B77" s="79" t="s">
        <v>127</v>
      </c>
      <c r="C77" s="46">
        <v>207430</v>
      </c>
      <c r="D77" s="99">
        <v>0</v>
      </c>
      <c r="E77" s="10">
        <v>207430</v>
      </c>
      <c r="F77" s="23">
        <v>527402</v>
      </c>
      <c r="G77" s="23">
        <v>0</v>
      </c>
      <c r="H77" s="16">
        <v>527402</v>
      </c>
      <c r="I77" s="16">
        <v>-319972</v>
      </c>
      <c r="J77" s="23">
        <v>0</v>
      </c>
      <c r="K77" s="23">
        <v>0</v>
      </c>
      <c r="L77" s="46">
        <v>0</v>
      </c>
      <c r="M77" s="46">
        <v>0</v>
      </c>
      <c r="N77" s="46">
        <v>0</v>
      </c>
      <c r="O77" s="46">
        <v>0</v>
      </c>
      <c r="P77" s="78">
        <v>-319972</v>
      </c>
      <c r="Q77" s="195"/>
      <c r="R77" s="10"/>
      <c r="S77" s="45">
        <v>319972</v>
      </c>
      <c r="T77" s="195"/>
      <c r="U77" s="16"/>
      <c r="V77" s="39"/>
      <c r="W77" s="11"/>
      <c r="X77" s="181"/>
      <c r="Y77" s="10"/>
      <c r="Z77" s="10"/>
      <c r="AA77" s="10"/>
      <c r="AB77" s="10"/>
      <c r="AC77" s="181"/>
      <c r="AD77" s="16"/>
      <c r="AE77" s="16"/>
      <c r="AF77" s="181"/>
      <c r="AG77" s="181"/>
      <c r="AH77" s="181"/>
      <c r="AI77" s="11"/>
      <c r="AJ77" s="11"/>
      <c r="AK77" s="16"/>
      <c r="AL77" s="16"/>
      <c r="AM77" s="145"/>
      <c r="AN77" s="86">
        <v>0</v>
      </c>
    </row>
    <row r="78" spans="1:40" ht="15" thickBot="1" x14ac:dyDescent="0.4">
      <c r="A78" s="40">
        <v>1218</v>
      </c>
      <c r="B78" s="79" t="s">
        <v>128</v>
      </c>
      <c r="C78" s="46">
        <v>224835</v>
      </c>
      <c r="D78" s="99">
        <v>0</v>
      </c>
      <c r="E78" s="10">
        <v>224835</v>
      </c>
      <c r="F78" s="23">
        <v>818269</v>
      </c>
      <c r="G78" s="23">
        <v>0</v>
      </c>
      <c r="H78" s="16">
        <v>818269</v>
      </c>
      <c r="I78" s="16">
        <v>-593434</v>
      </c>
      <c r="J78" s="23">
        <v>0</v>
      </c>
      <c r="K78" s="23">
        <v>0</v>
      </c>
      <c r="L78" s="46">
        <v>0</v>
      </c>
      <c r="M78" s="46">
        <v>0</v>
      </c>
      <c r="N78" s="46">
        <v>0</v>
      </c>
      <c r="O78" s="46">
        <v>0</v>
      </c>
      <c r="P78" s="78">
        <v>-593434</v>
      </c>
      <c r="Q78" s="195"/>
      <c r="R78" s="10"/>
      <c r="S78" s="45">
        <v>593434</v>
      </c>
      <c r="T78" s="195"/>
      <c r="U78" s="16"/>
      <c r="V78" s="39"/>
      <c r="W78" s="11"/>
      <c r="X78" s="181"/>
      <c r="Y78" s="10"/>
      <c r="Z78" s="10"/>
      <c r="AA78" s="10"/>
      <c r="AB78" s="10"/>
      <c r="AC78" s="181"/>
      <c r="AD78" s="16"/>
      <c r="AE78" s="16"/>
      <c r="AF78" s="181"/>
      <c r="AG78" s="181"/>
      <c r="AH78" s="181"/>
      <c r="AI78" s="11"/>
      <c r="AJ78" s="11"/>
      <c r="AK78" s="16"/>
      <c r="AL78" s="16"/>
      <c r="AM78" s="145"/>
      <c r="AN78" s="86">
        <v>0</v>
      </c>
    </row>
    <row r="79" spans="1:40" ht="15" thickBot="1" x14ac:dyDescent="0.4">
      <c r="A79" s="40">
        <v>1232</v>
      </c>
      <c r="B79" s="79" t="s">
        <v>129</v>
      </c>
      <c r="C79" s="46">
        <v>516182</v>
      </c>
      <c r="D79" s="99">
        <v>0</v>
      </c>
      <c r="E79" s="10">
        <v>516182</v>
      </c>
      <c r="F79" s="23">
        <v>449668</v>
      </c>
      <c r="G79" s="23">
        <v>0</v>
      </c>
      <c r="H79" s="16">
        <v>449668</v>
      </c>
      <c r="I79" s="16">
        <v>66514</v>
      </c>
      <c r="J79" s="23">
        <v>35138</v>
      </c>
      <c r="K79" s="23">
        <v>0</v>
      </c>
      <c r="L79" s="46">
        <v>0</v>
      </c>
      <c r="M79" s="46">
        <v>6250</v>
      </c>
      <c r="N79" s="46">
        <v>0</v>
      </c>
      <c r="O79" s="46">
        <v>0</v>
      </c>
      <c r="P79" s="78">
        <v>25126</v>
      </c>
      <c r="Q79" s="195"/>
      <c r="R79" s="10"/>
      <c r="S79" s="45">
        <v>41388</v>
      </c>
      <c r="T79" s="195"/>
      <c r="U79" s="16"/>
      <c r="V79" s="39"/>
      <c r="W79" s="11"/>
      <c r="X79" s="181"/>
      <c r="Y79" s="10"/>
      <c r="Z79" s="10"/>
      <c r="AA79" s="10"/>
      <c r="AB79" s="10"/>
      <c r="AC79" s="181"/>
      <c r="AD79" s="16"/>
      <c r="AE79" s="16"/>
      <c r="AF79" s="181"/>
      <c r="AG79" s="181"/>
      <c r="AH79" s="181"/>
      <c r="AI79" s="11"/>
      <c r="AJ79" s="11"/>
      <c r="AK79" s="16"/>
      <c r="AL79" s="16"/>
      <c r="AM79" s="145"/>
      <c r="AN79" s="86">
        <v>66514</v>
      </c>
    </row>
    <row r="80" spans="1:40" ht="15" thickBot="1" x14ac:dyDescent="0.4">
      <c r="A80" s="40">
        <v>1246</v>
      </c>
      <c r="B80" s="79" t="s">
        <v>130</v>
      </c>
      <c r="C80" s="46">
        <v>805224</v>
      </c>
      <c r="D80" s="99">
        <v>0</v>
      </c>
      <c r="E80" s="10">
        <v>805224</v>
      </c>
      <c r="F80" s="23">
        <v>555959</v>
      </c>
      <c r="G80" s="23">
        <v>0</v>
      </c>
      <c r="H80" s="16">
        <v>555959</v>
      </c>
      <c r="I80" s="16">
        <v>249265</v>
      </c>
      <c r="J80" s="23">
        <v>0</v>
      </c>
      <c r="K80" s="23">
        <v>0</v>
      </c>
      <c r="L80" s="46">
        <v>0</v>
      </c>
      <c r="M80" s="46">
        <v>0</v>
      </c>
      <c r="N80" s="46">
        <v>0</v>
      </c>
      <c r="O80" s="46">
        <v>0</v>
      </c>
      <c r="P80" s="78">
        <v>249265</v>
      </c>
      <c r="Q80" s="195"/>
      <c r="R80" s="10"/>
      <c r="S80" s="45">
        <v>0</v>
      </c>
      <c r="T80" s="195"/>
      <c r="U80" s="16"/>
      <c r="V80" s="39"/>
      <c r="W80" s="11"/>
      <c r="X80" s="181"/>
      <c r="Y80" s="10"/>
      <c r="Z80" s="10"/>
      <c r="AA80" s="10"/>
      <c r="AB80" s="10"/>
      <c r="AC80" s="181"/>
      <c r="AD80" s="16"/>
      <c r="AE80" s="16"/>
      <c r="AF80" s="181"/>
      <c r="AG80" s="181"/>
      <c r="AH80" s="181"/>
      <c r="AI80" s="11"/>
      <c r="AJ80" s="11"/>
      <c r="AK80" s="16"/>
      <c r="AL80" s="16"/>
      <c r="AM80" s="145"/>
      <c r="AN80" s="86">
        <v>249265</v>
      </c>
    </row>
    <row r="81" spans="1:40" ht="15" thickBot="1" x14ac:dyDescent="0.4">
      <c r="A81" s="40">
        <v>1253</v>
      </c>
      <c r="B81" s="79" t="s">
        <v>131</v>
      </c>
      <c r="C81" s="46">
        <v>2325574</v>
      </c>
      <c r="D81" s="99">
        <v>0</v>
      </c>
      <c r="E81" s="10">
        <v>2325574</v>
      </c>
      <c r="F81" s="23">
        <v>3359473</v>
      </c>
      <c r="G81" s="23">
        <v>21102</v>
      </c>
      <c r="H81" s="16">
        <v>3380575</v>
      </c>
      <c r="I81" s="16">
        <v>-1055001</v>
      </c>
      <c r="J81" s="23">
        <v>697729.58</v>
      </c>
      <c r="K81" s="23">
        <v>38931</v>
      </c>
      <c r="L81" s="46">
        <v>0</v>
      </c>
      <c r="M81" s="46">
        <v>0</v>
      </c>
      <c r="N81" s="46">
        <v>0</v>
      </c>
      <c r="O81" s="46">
        <v>0</v>
      </c>
      <c r="P81" s="78">
        <v>-1791661.58</v>
      </c>
      <c r="Q81" s="195"/>
      <c r="R81" s="10"/>
      <c r="S81" s="45">
        <v>1791661.58</v>
      </c>
      <c r="T81" s="195"/>
      <c r="U81" s="16"/>
      <c r="V81" s="39"/>
      <c r="W81" s="11"/>
      <c r="X81" s="181"/>
      <c r="Y81" s="10"/>
      <c r="Z81" s="10"/>
      <c r="AA81" s="10"/>
      <c r="AB81" s="10"/>
      <c r="AC81" s="181"/>
      <c r="AD81" s="16"/>
      <c r="AE81" s="16"/>
      <c r="AF81" s="181"/>
      <c r="AG81" s="181"/>
      <c r="AH81" s="181"/>
      <c r="AI81" s="11"/>
      <c r="AJ81" s="11"/>
      <c r="AK81" s="16"/>
      <c r="AL81" s="16"/>
      <c r="AM81" s="145"/>
      <c r="AN81" s="86">
        <v>0</v>
      </c>
    </row>
    <row r="82" spans="1:40" ht="15" thickBot="1" x14ac:dyDescent="0.4">
      <c r="A82" s="40">
        <v>1260</v>
      </c>
      <c r="B82" s="79" t="s">
        <v>132</v>
      </c>
      <c r="C82" s="46">
        <v>933918</v>
      </c>
      <c r="D82" s="99">
        <v>0</v>
      </c>
      <c r="E82" s="10">
        <v>933918</v>
      </c>
      <c r="F82" s="23">
        <v>295771</v>
      </c>
      <c r="G82" s="23">
        <v>0</v>
      </c>
      <c r="H82" s="16">
        <v>295771</v>
      </c>
      <c r="I82" s="16">
        <v>638147</v>
      </c>
      <c r="J82" s="23">
        <v>24900</v>
      </c>
      <c r="K82" s="23">
        <v>0</v>
      </c>
      <c r="L82" s="46">
        <v>0</v>
      </c>
      <c r="M82" s="46">
        <v>0</v>
      </c>
      <c r="N82" s="46">
        <v>0</v>
      </c>
      <c r="O82" s="46">
        <v>0</v>
      </c>
      <c r="P82" s="78">
        <v>613247</v>
      </c>
      <c r="Q82" s="195"/>
      <c r="R82" s="10"/>
      <c r="S82" s="45">
        <v>24900</v>
      </c>
      <c r="T82" s="195"/>
      <c r="U82" s="16"/>
      <c r="V82" s="39"/>
      <c r="W82" s="11"/>
      <c r="X82" s="181"/>
      <c r="Y82" s="10"/>
      <c r="Z82" s="10"/>
      <c r="AA82" s="10"/>
      <c r="AB82" s="10"/>
      <c r="AC82" s="181"/>
      <c r="AD82" s="16"/>
      <c r="AE82" s="16"/>
      <c r="AF82" s="181"/>
      <c r="AG82" s="181"/>
      <c r="AH82" s="181"/>
      <c r="AI82" s="11"/>
      <c r="AJ82" s="11"/>
      <c r="AK82" s="16"/>
      <c r="AL82" s="16"/>
      <c r="AM82" s="145"/>
      <c r="AN82" s="86">
        <v>638147</v>
      </c>
    </row>
    <row r="83" spans="1:40" ht="15" thickBot="1" x14ac:dyDescent="0.4">
      <c r="A83" s="40">
        <v>4970</v>
      </c>
      <c r="B83" s="79" t="s">
        <v>133</v>
      </c>
      <c r="C83" s="46">
        <v>3862951</v>
      </c>
      <c r="D83" s="99">
        <v>0</v>
      </c>
      <c r="E83" s="10">
        <v>3862951</v>
      </c>
      <c r="F83" s="23">
        <v>3016705</v>
      </c>
      <c r="G83" s="23">
        <v>0</v>
      </c>
      <c r="H83" s="16">
        <v>3016705</v>
      </c>
      <c r="I83" s="16">
        <v>846246</v>
      </c>
      <c r="J83" s="23">
        <v>672124</v>
      </c>
      <c r="K83" s="23">
        <v>38931</v>
      </c>
      <c r="L83" s="46">
        <v>0</v>
      </c>
      <c r="M83" s="46">
        <v>0</v>
      </c>
      <c r="N83" s="46">
        <v>0</v>
      </c>
      <c r="O83" s="46">
        <v>0</v>
      </c>
      <c r="P83" s="78">
        <v>135191</v>
      </c>
      <c r="Q83" s="195"/>
      <c r="R83" s="10"/>
      <c r="S83" s="45">
        <v>711055</v>
      </c>
      <c r="T83" s="195"/>
      <c r="U83" s="16"/>
      <c r="V83" s="39"/>
      <c r="W83" s="11"/>
      <c r="X83" s="181"/>
      <c r="Y83" s="10"/>
      <c r="Z83" s="10"/>
      <c r="AA83" s="10"/>
      <c r="AB83" s="10"/>
      <c r="AC83" s="181"/>
      <c r="AD83" s="16"/>
      <c r="AE83" s="16"/>
      <c r="AF83" s="181"/>
      <c r="AG83" s="181"/>
      <c r="AH83" s="181"/>
      <c r="AI83" s="11"/>
      <c r="AJ83" s="11"/>
      <c r="AK83" s="16"/>
      <c r="AL83" s="16"/>
      <c r="AM83" s="145"/>
      <c r="AN83" s="86">
        <v>846246</v>
      </c>
    </row>
    <row r="84" spans="1:40" ht="15" thickBot="1" x14ac:dyDescent="0.4">
      <c r="A84" s="40">
        <v>1295</v>
      </c>
      <c r="B84" s="79" t="s">
        <v>134</v>
      </c>
      <c r="C84" s="46">
        <v>450174</v>
      </c>
      <c r="D84" s="99">
        <v>0</v>
      </c>
      <c r="E84" s="10">
        <v>450174</v>
      </c>
      <c r="F84" s="23">
        <v>666147</v>
      </c>
      <c r="G84" s="23">
        <v>0</v>
      </c>
      <c r="H84" s="16">
        <v>666147</v>
      </c>
      <c r="I84" s="16">
        <v>-215973</v>
      </c>
      <c r="J84" s="23">
        <v>0</v>
      </c>
      <c r="K84" s="23">
        <v>0</v>
      </c>
      <c r="L84" s="46">
        <v>0</v>
      </c>
      <c r="M84" s="46">
        <v>0</v>
      </c>
      <c r="N84" s="46">
        <v>0</v>
      </c>
      <c r="O84" s="46">
        <v>0</v>
      </c>
      <c r="P84" s="78">
        <v>-215973</v>
      </c>
      <c r="Q84" s="195"/>
      <c r="R84" s="10"/>
      <c r="S84" s="45">
        <v>215973</v>
      </c>
      <c r="T84" s="195"/>
      <c r="U84" s="16"/>
      <c r="V84" s="39"/>
      <c r="W84" s="11"/>
      <c r="X84" s="181"/>
      <c r="Y84" s="10"/>
      <c r="Z84" s="10"/>
      <c r="AA84" s="10"/>
      <c r="AB84" s="10"/>
      <c r="AC84" s="181"/>
      <c r="AD84" s="16"/>
      <c r="AE84" s="16"/>
      <c r="AF84" s="181"/>
      <c r="AG84" s="181"/>
      <c r="AH84" s="181"/>
      <c r="AI84" s="11"/>
      <c r="AJ84" s="11"/>
      <c r="AK84" s="16"/>
      <c r="AL84" s="16"/>
      <c r="AM84" s="145"/>
      <c r="AN84" s="86">
        <v>0</v>
      </c>
    </row>
    <row r="85" spans="1:40" ht="15" thickBot="1" x14ac:dyDescent="0.4">
      <c r="A85" s="40">
        <v>1309</v>
      </c>
      <c r="B85" s="79" t="s">
        <v>135</v>
      </c>
      <c r="C85" s="46">
        <v>610537</v>
      </c>
      <c r="D85" s="99">
        <v>0</v>
      </c>
      <c r="E85" s="10">
        <v>610537</v>
      </c>
      <c r="F85" s="23">
        <v>763676</v>
      </c>
      <c r="G85" s="23">
        <v>0</v>
      </c>
      <c r="H85" s="16">
        <v>763676</v>
      </c>
      <c r="I85" s="16">
        <v>-153139</v>
      </c>
      <c r="J85" s="23">
        <v>13280</v>
      </c>
      <c r="K85" s="23">
        <v>0</v>
      </c>
      <c r="L85" s="46">
        <v>0</v>
      </c>
      <c r="M85" s="46">
        <v>0</v>
      </c>
      <c r="N85" s="46">
        <v>0</v>
      </c>
      <c r="O85" s="46">
        <v>0</v>
      </c>
      <c r="P85" s="78">
        <v>-166419</v>
      </c>
      <c r="Q85" s="195"/>
      <c r="R85" s="10"/>
      <c r="S85" s="45">
        <v>166419</v>
      </c>
      <c r="T85" s="195"/>
      <c r="U85" s="16"/>
      <c r="V85" s="39"/>
      <c r="W85" s="11"/>
      <c r="X85" s="181"/>
      <c r="Y85" s="10"/>
      <c r="Z85" s="10"/>
      <c r="AA85" s="10"/>
      <c r="AB85" s="10"/>
      <c r="AC85" s="181"/>
      <c r="AD85" s="16"/>
      <c r="AE85" s="16"/>
      <c r="AF85" s="181"/>
      <c r="AG85" s="181"/>
      <c r="AH85" s="181"/>
      <c r="AI85" s="11"/>
      <c r="AJ85" s="11"/>
      <c r="AK85" s="16"/>
      <c r="AL85" s="16"/>
      <c r="AM85" s="145"/>
      <c r="AN85" s="86">
        <v>0</v>
      </c>
    </row>
    <row r="86" spans="1:40" ht="15" thickBot="1" x14ac:dyDescent="0.4">
      <c r="A86" s="40">
        <v>1316</v>
      </c>
      <c r="B86" s="79" t="s">
        <v>136</v>
      </c>
      <c r="C86" s="46">
        <v>1056631</v>
      </c>
      <c r="D86" s="99">
        <v>0</v>
      </c>
      <c r="E86" s="10">
        <v>1056631</v>
      </c>
      <c r="F86" s="23">
        <v>1521565</v>
      </c>
      <c r="G86" s="23">
        <v>21102</v>
      </c>
      <c r="H86" s="16">
        <v>1542667</v>
      </c>
      <c r="I86" s="16">
        <v>-486036</v>
      </c>
      <c r="J86" s="23">
        <v>147834</v>
      </c>
      <c r="K86" s="23">
        <v>0</v>
      </c>
      <c r="L86" s="46">
        <v>54990</v>
      </c>
      <c r="M86" s="46">
        <v>0</v>
      </c>
      <c r="N86" s="46">
        <v>0</v>
      </c>
      <c r="O86" s="46">
        <v>0</v>
      </c>
      <c r="P86" s="78">
        <v>-688860</v>
      </c>
      <c r="Q86" s="195"/>
      <c r="R86" s="10"/>
      <c r="S86" s="45">
        <v>688860</v>
      </c>
      <c r="T86" s="195"/>
      <c r="U86" s="16"/>
      <c r="V86" s="39"/>
      <c r="W86" s="11"/>
      <c r="X86" s="181"/>
      <c r="Y86" s="10"/>
      <c r="Z86" s="10"/>
      <c r="AA86" s="10"/>
      <c r="AB86" s="10"/>
      <c r="AC86" s="181"/>
      <c r="AD86" s="16"/>
      <c r="AE86" s="16"/>
      <c r="AF86" s="181"/>
      <c r="AG86" s="181"/>
      <c r="AH86" s="181"/>
      <c r="AI86" s="11"/>
      <c r="AJ86" s="11"/>
      <c r="AK86" s="16"/>
      <c r="AL86" s="16"/>
      <c r="AM86" s="145"/>
      <c r="AN86" s="86">
        <v>0</v>
      </c>
    </row>
    <row r="87" spans="1:40" ht="15" thickBot="1" x14ac:dyDescent="0.4">
      <c r="A87" s="40">
        <v>1380</v>
      </c>
      <c r="B87" s="79" t="s">
        <v>137</v>
      </c>
      <c r="C87" s="46">
        <v>721250</v>
      </c>
      <c r="D87" s="99">
        <v>0</v>
      </c>
      <c r="E87" s="10">
        <v>721250</v>
      </c>
      <c r="F87" s="23">
        <v>5860021</v>
      </c>
      <c r="G87" s="23">
        <v>12977</v>
      </c>
      <c r="H87" s="16">
        <v>5872998</v>
      </c>
      <c r="I87" s="16">
        <v>-5151748</v>
      </c>
      <c r="J87" s="23">
        <v>367138</v>
      </c>
      <c r="K87" s="23">
        <v>0</v>
      </c>
      <c r="L87" s="46">
        <v>0</v>
      </c>
      <c r="M87" s="46">
        <v>0</v>
      </c>
      <c r="N87" s="46">
        <v>0</v>
      </c>
      <c r="O87" s="46">
        <v>0</v>
      </c>
      <c r="P87" s="78">
        <v>-5518886</v>
      </c>
      <c r="Q87" s="195"/>
      <c r="R87" s="10">
        <v>1457139</v>
      </c>
      <c r="S87" s="45">
        <v>4061747</v>
      </c>
      <c r="T87" s="195"/>
      <c r="U87" s="16"/>
      <c r="V87" s="39"/>
      <c r="W87" s="10"/>
      <c r="X87" s="181"/>
      <c r="Y87" s="10"/>
      <c r="Z87" s="10"/>
      <c r="AA87" s="10"/>
      <c r="AB87" s="10"/>
      <c r="AC87" s="181"/>
      <c r="AD87" s="10"/>
      <c r="AE87" s="16"/>
      <c r="AF87" s="181"/>
      <c r="AG87" s="181"/>
      <c r="AH87" s="181"/>
      <c r="AI87" s="11"/>
      <c r="AJ87" s="11"/>
      <c r="AK87" s="16"/>
      <c r="AL87" s="16"/>
      <c r="AM87" s="145"/>
      <c r="AN87" s="86">
        <v>0</v>
      </c>
    </row>
    <row r="88" spans="1:40" ht="15" thickBot="1" x14ac:dyDescent="0.4">
      <c r="A88" s="40">
        <v>1407</v>
      </c>
      <c r="B88" s="79" t="s">
        <v>138</v>
      </c>
      <c r="C88" s="46">
        <v>1664333</v>
      </c>
      <c r="D88" s="99">
        <v>0</v>
      </c>
      <c r="E88" s="10">
        <v>1664333</v>
      </c>
      <c r="F88" s="23">
        <v>649327</v>
      </c>
      <c r="G88" s="23">
        <v>0</v>
      </c>
      <c r="H88" s="16">
        <v>649327</v>
      </c>
      <c r="I88" s="16">
        <v>1015006</v>
      </c>
      <c r="J88" s="23">
        <v>241718</v>
      </c>
      <c r="K88" s="23">
        <v>0</v>
      </c>
      <c r="L88" s="46">
        <v>0</v>
      </c>
      <c r="M88" s="46">
        <v>0</v>
      </c>
      <c r="N88" s="46">
        <v>0</v>
      </c>
      <c r="O88" s="46">
        <v>0</v>
      </c>
      <c r="P88" s="78">
        <v>773288</v>
      </c>
      <c r="Q88" s="195"/>
      <c r="R88" s="10"/>
      <c r="S88" s="45">
        <v>241718</v>
      </c>
      <c r="T88" s="195"/>
      <c r="U88" s="16"/>
      <c r="V88" s="39"/>
      <c r="W88" s="11"/>
      <c r="X88" s="181"/>
      <c r="Y88" s="10"/>
      <c r="Z88" s="10"/>
      <c r="AA88" s="10"/>
      <c r="AB88" s="10"/>
      <c r="AC88" s="181"/>
      <c r="AD88" s="16"/>
      <c r="AE88" s="16"/>
      <c r="AF88" s="181"/>
      <c r="AG88" s="181"/>
      <c r="AH88" s="181"/>
      <c r="AI88" s="11"/>
      <c r="AJ88" s="11"/>
      <c r="AK88" s="16"/>
      <c r="AL88" s="16"/>
      <c r="AM88" s="145"/>
      <c r="AN88" s="86">
        <v>1015006</v>
      </c>
    </row>
    <row r="89" spans="1:40" ht="15" thickBot="1" x14ac:dyDescent="0.4">
      <c r="A89" s="40">
        <v>1414</v>
      </c>
      <c r="B89" s="79" t="s">
        <v>139</v>
      </c>
      <c r="C89" s="46">
        <v>4716016</v>
      </c>
      <c r="D89" s="99">
        <v>0</v>
      </c>
      <c r="E89" s="10">
        <v>4716016</v>
      </c>
      <c r="F89" s="23">
        <v>1942806</v>
      </c>
      <c r="G89" s="23">
        <v>0</v>
      </c>
      <c r="H89" s="16">
        <v>1942806</v>
      </c>
      <c r="I89" s="16">
        <v>2773210</v>
      </c>
      <c r="J89" s="23">
        <v>443502</v>
      </c>
      <c r="K89" s="23">
        <v>25954</v>
      </c>
      <c r="L89" s="46">
        <v>0</v>
      </c>
      <c r="M89" s="46">
        <v>0</v>
      </c>
      <c r="N89" s="46">
        <v>0</v>
      </c>
      <c r="O89" s="46">
        <v>0</v>
      </c>
      <c r="P89" s="78">
        <v>2303754</v>
      </c>
      <c r="Q89" s="195"/>
      <c r="R89" s="10"/>
      <c r="S89" s="45">
        <v>469456</v>
      </c>
      <c r="T89" s="195"/>
      <c r="U89" s="16"/>
      <c r="V89" s="39"/>
      <c r="W89" s="11"/>
      <c r="X89" s="181"/>
      <c r="Y89" s="10"/>
      <c r="Z89" s="10"/>
      <c r="AA89" s="10"/>
      <c r="AB89" s="10"/>
      <c r="AC89" s="181"/>
      <c r="AD89" s="16"/>
      <c r="AE89" s="16"/>
      <c r="AF89" s="181"/>
      <c r="AG89" s="181"/>
      <c r="AH89" s="181"/>
      <c r="AI89" s="11"/>
      <c r="AJ89" s="11"/>
      <c r="AK89" s="16"/>
      <c r="AL89" s="16"/>
      <c r="AM89" s="145"/>
      <c r="AN89" s="86">
        <v>2773210</v>
      </c>
    </row>
    <row r="90" spans="1:40" ht="15" thickBot="1" x14ac:dyDescent="0.4">
      <c r="A90" s="40">
        <v>1421</v>
      </c>
      <c r="B90" s="79" t="s">
        <v>140</v>
      </c>
      <c r="C90" s="46">
        <v>266205</v>
      </c>
      <c r="D90" s="99">
        <v>0</v>
      </c>
      <c r="E90" s="10">
        <v>266205</v>
      </c>
      <c r="F90" s="23">
        <v>484747</v>
      </c>
      <c r="G90" s="23">
        <v>0</v>
      </c>
      <c r="H90" s="16">
        <v>484747</v>
      </c>
      <c r="I90" s="16">
        <v>-218542</v>
      </c>
      <c r="J90" s="23">
        <v>67692</v>
      </c>
      <c r="K90" s="23">
        <v>0</v>
      </c>
      <c r="L90" s="46">
        <v>0</v>
      </c>
      <c r="M90" s="46">
        <v>0</v>
      </c>
      <c r="N90" s="46">
        <v>0</v>
      </c>
      <c r="O90" s="46">
        <v>0</v>
      </c>
      <c r="P90" s="78">
        <v>-286234</v>
      </c>
      <c r="Q90" s="195"/>
      <c r="R90" s="10"/>
      <c r="S90" s="45">
        <v>286234</v>
      </c>
      <c r="T90" s="195"/>
      <c r="U90" s="16"/>
      <c r="V90" s="39"/>
      <c r="W90" s="11"/>
      <c r="X90" s="181"/>
      <c r="Y90" s="10"/>
      <c r="Z90" s="10"/>
      <c r="AA90" s="10"/>
      <c r="AB90" s="10"/>
      <c r="AC90" s="181"/>
      <c r="AD90" s="16"/>
      <c r="AE90" s="16"/>
      <c r="AF90" s="181"/>
      <c r="AG90" s="181"/>
      <c r="AH90" s="181"/>
      <c r="AI90" s="11"/>
      <c r="AJ90" s="11"/>
      <c r="AK90" s="16"/>
      <c r="AL90" s="16"/>
      <c r="AM90" s="145"/>
      <c r="AN90" s="86">
        <v>0</v>
      </c>
    </row>
    <row r="91" spans="1:40" ht="15" thickBot="1" x14ac:dyDescent="0.4">
      <c r="A91" s="40">
        <v>2744</v>
      </c>
      <c r="B91" s="79" t="s">
        <v>141</v>
      </c>
      <c r="C91" s="46">
        <v>1178629</v>
      </c>
      <c r="D91" s="99">
        <v>0</v>
      </c>
      <c r="E91" s="10">
        <v>1178629</v>
      </c>
      <c r="F91" s="23">
        <v>710141</v>
      </c>
      <c r="G91" s="23">
        <v>0</v>
      </c>
      <c r="H91" s="16">
        <v>710141</v>
      </c>
      <c r="I91" s="16">
        <v>468488</v>
      </c>
      <c r="J91" s="23">
        <v>141198</v>
      </c>
      <c r="K91" s="23">
        <v>0</v>
      </c>
      <c r="L91" s="46">
        <v>0</v>
      </c>
      <c r="M91" s="46">
        <v>6250</v>
      </c>
      <c r="N91" s="46">
        <v>0</v>
      </c>
      <c r="O91" s="46">
        <v>0</v>
      </c>
      <c r="P91" s="78">
        <v>321040</v>
      </c>
      <c r="Q91" s="195"/>
      <c r="R91" s="10"/>
      <c r="S91" s="45">
        <v>147448</v>
      </c>
      <c r="T91" s="195"/>
      <c r="U91" s="16"/>
      <c r="V91" s="39"/>
      <c r="W91" s="11"/>
      <c r="X91" s="181"/>
      <c r="Y91" s="10"/>
      <c r="Z91" s="10"/>
      <c r="AA91" s="10"/>
      <c r="AB91" s="10"/>
      <c r="AC91" s="181"/>
      <c r="AD91" s="16"/>
      <c r="AE91" s="16"/>
      <c r="AF91" s="181"/>
      <c r="AG91" s="181"/>
      <c r="AH91" s="181"/>
      <c r="AI91" s="11"/>
      <c r="AJ91" s="11"/>
      <c r="AK91" s="16"/>
      <c r="AL91" s="16"/>
      <c r="AM91" s="145"/>
      <c r="AN91" s="86">
        <v>468488</v>
      </c>
    </row>
    <row r="92" spans="1:40" ht="15" thickBot="1" x14ac:dyDescent="0.4">
      <c r="A92" s="40">
        <v>1428</v>
      </c>
      <c r="B92" s="79" t="s">
        <v>142</v>
      </c>
      <c r="C92" s="46">
        <v>246797</v>
      </c>
      <c r="D92" s="99">
        <v>0</v>
      </c>
      <c r="E92" s="10">
        <v>246797</v>
      </c>
      <c r="F92" s="23">
        <v>1060880</v>
      </c>
      <c r="G92" s="23">
        <v>0</v>
      </c>
      <c r="H92" s="16">
        <v>1060880</v>
      </c>
      <c r="I92" s="16">
        <v>-814083</v>
      </c>
      <c r="J92" s="23">
        <v>38180</v>
      </c>
      <c r="K92" s="23">
        <v>12977</v>
      </c>
      <c r="L92" s="46">
        <v>18330</v>
      </c>
      <c r="M92" s="46">
        <v>0</v>
      </c>
      <c r="N92" s="46">
        <v>0</v>
      </c>
      <c r="O92" s="46">
        <v>0</v>
      </c>
      <c r="P92" s="78">
        <v>-883570</v>
      </c>
      <c r="Q92" s="195"/>
      <c r="R92" s="10"/>
      <c r="S92" s="45">
        <v>883570</v>
      </c>
      <c r="T92" s="195"/>
      <c r="U92" s="16"/>
      <c r="V92" s="39"/>
      <c r="W92" s="11"/>
      <c r="X92" s="181"/>
      <c r="Y92" s="10"/>
      <c r="Z92" s="10"/>
      <c r="AA92" s="10"/>
      <c r="AB92" s="10"/>
      <c r="AC92" s="181"/>
      <c r="AD92" s="16"/>
      <c r="AE92" s="16"/>
      <c r="AF92" s="181"/>
      <c r="AG92" s="181"/>
      <c r="AH92" s="181"/>
      <c r="AI92" s="11"/>
      <c r="AJ92" s="11"/>
      <c r="AK92" s="16"/>
      <c r="AL92" s="16"/>
      <c r="AM92" s="145"/>
      <c r="AN92" s="86">
        <v>0</v>
      </c>
    </row>
    <row r="93" spans="1:40" ht="15" thickBot="1" x14ac:dyDescent="0.4">
      <c r="A93" s="40">
        <v>1449</v>
      </c>
      <c r="B93" s="79" t="s">
        <v>143</v>
      </c>
      <c r="C93" s="46">
        <v>448272</v>
      </c>
      <c r="D93" s="99">
        <v>0</v>
      </c>
      <c r="E93" s="10">
        <v>448272</v>
      </c>
      <c r="F93" s="23">
        <v>351495</v>
      </c>
      <c r="G93" s="23">
        <v>0</v>
      </c>
      <c r="H93" s="16">
        <v>351495</v>
      </c>
      <c r="I93" s="16">
        <v>96777</v>
      </c>
      <c r="J93" s="23">
        <v>0</v>
      </c>
      <c r="K93" s="23">
        <v>0</v>
      </c>
      <c r="L93" s="46">
        <v>0</v>
      </c>
      <c r="M93" s="46">
        <v>0</v>
      </c>
      <c r="N93" s="46">
        <v>0</v>
      </c>
      <c r="O93" s="46">
        <v>0</v>
      </c>
      <c r="P93" s="78">
        <v>96777</v>
      </c>
      <c r="Q93" s="195"/>
      <c r="R93" s="10"/>
      <c r="S93" s="45">
        <v>0</v>
      </c>
      <c r="T93" s="195"/>
      <c r="U93" s="16"/>
      <c r="V93" s="39"/>
      <c r="W93" s="11"/>
      <c r="X93" s="181"/>
      <c r="Y93" s="10"/>
      <c r="Z93" s="10"/>
      <c r="AA93" s="10"/>
      <c r="AB93" s="10"/>
      <c r="AC93" s="181"/>
      <c r="AD93" s="16"/>
      <c r="AE93" s="16"/>
      <c r="AF93" s="181"/>
      <c r="AG93" s="181"/>
      <c r="AH93" s="181"/>
      <c r="AI93" s="11"/>
      <c r="AJ93" s="11"/>
      <c r="AK93" s="16"/>
      <c r="AL93" s="16"/>
      <c r="AM93" s="145"/>
      <c r="AN93" s="86">
        <v>96777</v>
      </c>
    </row>
    <row r="94" spans="1:40" ht="15" thickBot="1" x14ac:dyDescent="0.4">
      <c r="A94" s="40">
        <v>1491</v>
      </c>
      <c r="B94" s="79" t="s">
        <v>6</v>
      </c>
      <c r="C94" s="46">
        <v>147040</v>
      </c>
      <c r="D94" s="99">
        <v>0</v>
      </c>
      <c r="E94" s="10">
        <v>147040</v>
      </c>
      <c r="F94" s="23">
        <v>565149</v>
      </c>
      <c r="G94" s="23">
        <v>0</v>
      </c>
      <c r="H94" s="16">
        <v>565149</v>
      </c>
      <c r="I94" s="16">
        <v>-418109</v>
      </c>
      <c r="J94" s="23">
        <v>8300</v>
      </c>
      <c r="K94" s="23">
        <v>0</v>
      </c>
      <c r="L94" s="46">
        <v>0</v>
      </c>
      <c r="M94" s="46">
        <v>0</v>
      </c>
      <c r="N94" s="46">
        <v>0</v>
      </c>
      <c r="O94" s="46">
        <v>0</v>
      </c>
      <c r="P94" s="78">
        <v>-426409</v>
      </c>
      <c r="Q94" s="195"/>
      <c r="R94" s="10"/>
      <c r="S94" s="45">
        <v>0</v>
      </c>
      <c r="T94" s="195">
        <v>5079</v>
      </c>
      <c r="U94" s="16">
        <v>3175</v>
      </c>
      <c r="V94" s="38">
        <v>4444</v>
      </c>
      <c r="W94" s="10">
        <v>25588</v>
      </c>
      <c r="X94" s="181">
        <v>32747</v>
      </c>
      <c r="Y94" s="10">
        <v>31905</v>
      </c>
      <c r="Z94" s="10">
        <v>32327.06</v>
      </c>
      <c r="AA94" s="246">
        <v>264119.94</v>
      </c>
      <c r="AB94" s="246"/>
      <c r="AC94" s="181"/>
      <c r="AD94" s="16"/>
      <c r="AE94" s="10"/>
      <c r="AF94" s="181">
        <v>27024</v>
      </c>
      <c r="AG94" s="181"/>
      <c r="AH94" s="181"/>
      <c r="AI94" s="11"/>
      <c r="AJ94" s="11"/>
      <c r="AK94" s="16"/>
      <c r="AL94" s="16"/>
      <c r="AM94" s="145"/>
      <c r="AN94" s="86">
        <v>0</v>
      </c>
    </row>
    <row r="95" spans="1:40" ht="15" thickBot="1" x14ac:dyDescent="0.4">
      <c r="A95" s="40">
        <v>1499</v>
      </c>
      <c r="B95" s="79" t="s">
        <v>144</v>
      </c>
      <c r="C95" s="46">
        <v>313941</v>
      </c>
      <c r="D95" s="99">
        <v>0</v>
      </c>
      <c r="E95" s="10">
        <v>313941</v>
      </c>
      <c r="F95" s="23">
        <v>803069</v>
      </c>
      <c r="G95" s="23">
        <v>0</v>
      </c>
      <c r="H95" s="16">
        <v>803069</v>
      </c>
      <c r="I95" s="16">
        <v>-489128</v>
      </c>
      <c r="J95" s="23">
        <v>9960</v>
      </c>
      <c r="K95" s="23">
        <v>0</v>
      </c>
      <c r="L95" s="46">
        <v>0</v>
      </c>
      <c r="M95" s="46">
        <v>0</v>
      </c>
      <c r="N95" s="46">
        <v>0</v>
      </c>
      <c r="O95" s="46">
        <v>0</v>
      </c>
      <c r="P95" s="78">
        <v>-499088</v>
      </c>
      <c r="Q95" s="195"/>
      <c r="R95" s="10"/>
      <c r="S95" s="45">
        <v>499088</v>
      </c>
      <c r="T95" s="195"/>
      <c r="U95" s="16"/>
      <c r="V95" s="39"/>
      <c r="W95" s="11"/>
      <c r="X95" s="181"/>
      <c r="Y95" s="10"/>
      <c r="Z95" s="10"/>
      <c r="AA95" s="10"/>
      <c r="AB95" s="10"/>
      <c r="AC95" s="181"/>
      <c r="AD95" s="16"/>
      <c r="AE95" s="16"/>
      <c r="AF95" s="181"/>
      <c r="AG95" s="181"/>
      <c r="AH95" s="181"/>
      <c r="AI95" s="11"/>
      <c r="AJ95" s="11"/>
      <c r="AK95" s="16"/>
      <c r="AL95" s="16"/>
      <c r="AM95" s="145"/>
      <c r="AN95" s="86">
        <v>0</v>
      </c>
    </row>
    <row r="96" spans="1:40" ht="15" thickBot="1" x14ac:dyDescent="0.4">
      <c r="A96" s="40">
        <v>1540</v>
      </c>
      <c r="B96" s="79" t="s">
        <v>145</v>
      </c>
      <c r="C96" s="46">
        <v>993369</v>
      </c>
      <c r="D96" s="99">
        <v>0</v>
      </c>
      <c r="E96" s="10">
        <v>993369</v>
      </c>
      <c r="F96" s="23">
        <v>2197095</v>
      </c>
      <c r="G96" s="23">
        <v>12977</v>
      </c>
      <c r="H96" s="16">
        <v>2210072</v>
      </c>
      <c r="I96" s="16">
        <v>-1216703</v>
      </c>
      <c r="J96" s="23">
        <v>311622</v>
      </c>
      <c r="K96" s="23">
        <v>25954</v>
      </c>
      <c r="L96" s="46">
        <v>0</v>
      </c>
      <c r="M96" s="46">
        <v>0</v>
      </c>
      <c r="N96" s="46">
        <v>0</v>
      </c>
      <c r="O96" s="46">
        <v>0</v>
      </c>
      <c r="P96" s="78">
        <v>-1554279</v>
      </c>
      <c r="Q96" s="195"/>
      <c r="R96" s="10"/>
      <c r="S96" s="45">
        <v>1554279</v>
      </c>
      <c r="T96" s="195"/>
      <c r="U96" s="16"/>
      <c r="V96" s="39"/>
      <c r="W96" s="11"/>
      <c r="X96" s="181"/>
      <c r="Y96" s="10"/>
      <c r="Z96" s="10"/>
      <c r="AA96" s="10"/>
      <c r="AB96" s="10"/>
      <c r="AC96" s="181"/>
      <c r="AD96" s="16"/>
      <c r="AE96" s="16"/>
      <c r="AF96" s="181"/>
      <c r="AG96" s="181"/>
      <c r="AH96" s="181"/>
      <c r="AI96" s="11"/>
      <c r="AJ96" s="11"/>
      <c r="AK96" s="16"/>
      <c r="AL96" s="16"/>
      <c r="AM96" s="145"/>
      <c r="AN96" s="86">
        <v>0</v>
      </c>
    </row>
    <row r="97" spans="1:40" ht="15" thickBot="1" x14ac:dyDescent="0.4">
      <c r="A97" s="40">
        <v>1554</v>
      </c>
      <c r="B97" s="79" t="s">
        <v>146</v>
      </c>
      <c r="C97" s="46">
        <v>2339515</v>
      </c>
      <c r="D97" s="99">
        <v>0</v>
      </c>
      <c r="E97" s="10">
        <v>2339515</v>
      </c>
      <c r="F97" s="23">
        <v>6228655</v>
      </c>
      <c r="G97" s="23">
        <v>34079</v>
      </c>
      <c r="H97" s="16">
        <v>6262734</v>
      </c>
      <c r="I97" s="16">
        <v>-3923219</v>
      </c>
      <c r="J97" s="23">
        <v>1060658</v>
      </c>
      <c r="K97" s="23">
        <v>0</v>
      </c>
      <c r="L97" s="46">
        <v>0</v>
      </c>
      <c r="M97" s="46">
        <v>12500</v>
      </c>
      <c r="N97" s="46">
        <v>0</v>
      </c>
      <c r="O97" s="46">
        <v>0</v>
      </c>
      <c r="P97" s="78">
        <v>-4996377</v>
      </c>
      <c r="Q97" s="195"/>
      <c r="R97" s="10"/>
      <c r="S97" s="45">
        <v>4996377</v>
      </c>
      <c r="T97" s="195"/>
      <c r="U97" s="16"/>
      <c r="V97" s="39"/>
      <c r="W97" s="11"/>
      <c r="X97" s="181"/>
      <c r="Y97" s="10"/>
      <c r="Z97" s="10"/>
      <c r="AA97" s="10"/>
      <c r="AB97" s="10"/>
      <c r="AC97" s="181"/>
      <c r="AD97" s="16"/>
      <c r="AE97" s="16"/>
      <c r="AF97" s="181"/>
      <c r="AG97" s="181"/>
      <c r="AH97" s="181"/>
      <c r="AI97" s="11"/>
      <c r="AJ97" s="11"/>
      <c r="AK97" s="16"/>
      <c r="AL97" s="16"/>
      <c r="AM97" s="145"/>
      <c r="AN97" s="86">
        <v>0</v>
      </c>
    </row>
    <row r="98" spans="1:40" ht="15" thickBot="1" x14ac:dyDescent="0.4">
      <c r="A98" s="40">
        <v>1561</v>
      </c>
      <c r="B98" s="79" t="s">
        <v>147</v>
      </c>
      <c r="C98" s="46">
        <v>602817</v>
      </c>
      <c r="D98" s="99">
        <v>0</v>
      </c>
      <c r="E98" s="10">
        <v>602817</v>
      </c>
      <c r="F98" s="23">
        <v>413448</v>
      </c>
      <c r="G98" s="23">
        <v>0</v>
      </c>
      <c r="H98" s="16">
        <v>413448</v>
      </c>
      <c r="I98" s="16">
        <v>189369</v>
      </c>
      <c r="J98" s="23">
        <v>137723</v>
      </c>
      <c r="K98" s="23">
        <v>0</v>
      </c>
      <c r="L98" s="46">
        <v>0</v>
      </c>
      <c r="M98" s="46">
        <v>0</v>
      </c>
      <c r="N98" s="46">
        <v>0</v>
      </c>
      <c r="O98" s="46">
        <v>0</v>
      </c>
      <c r="P98" s="78">
        <v>51646</v>
      </c>
      <c r="Q98" s="195"/>
      <c r="R98" s="10"/>
      <c r="S98" s="45">
        <v>137723</v>
      </c>
      <c r="T98" s="195"/>
      <c r="U98" s="16"/>
      <c r="V98" s="39"/>
      <c r="W98" s="11"/>
      <c r="X98" s="181"/>
      <c r="Y98" s="10"/>
      <c r="Z98" s="10"/>
      <c r="AA98" s="10"/>
      <c r="AB98" s="10"/>
      <c r="AC98" s="181"/>
      <c r="AD98" s="16"/>
      <c r="AE98" s="16"/>
      <c r="AF98" s="181"/>
      <c r="AG98" s="181"/>
      <c r="AH98" s="181"/>
      <c r="AI98" s="11"/>
      <c r="AJ98" s="11"/>
      <c r="AK98" s="16"/>
      <c r="AL98" s="16"/>
      <c r="AM98" s="145"/>
      <c r="AN98" s="86">
        <v>189369</v>
      </c>
    </row>
    <row r="99" spans="1:40" ht="15" thickBot="1" x14ac:dyDescent="0.4">
      <c r="A99" s="40">
        <v>1568</v>
      </c>
      <c r="B99" s="79" t="s">
        <v>148</v>
      </c>
      <c r="C99" s="46">
        <v>697357</v>
      </c>
      <c r="D99" s="99">
        <v>0</v>
      </c>
      <c r="E99" s="10">
        <v>697357</v>
      </c>
      <c r="F99" s="23">
        <v>1425877</v>
      </c>
      <c r="G99" s="23">
        <v>0</v>
      </c>
      <c r="H99" s="16">
        <v>1425877</v>
      </c>
      <c r="I99" s="16">
        <v>-728520</v>
      </c>
      <c r="J99" s="23">
        <v>58100</v>
      </c>
      <c r="K99" s="23">
        <v>0</v>
      </c>
      <c r="L99" s="46">
        <v>0</v>
      </c>
      <c r="M99" s="46">
        <v>0</v>
      </c>
      <c r="N99" s="46">
        <v>0</v>
      </c>
      <c r="O99" s="46">
        <v>0</v>
      </c>
      <c r="P99" s="78">
        <v>-786620</v>
      </c>
      <c r="Q99" s="195"/>
      <c r="R99" s="10"/>
      <c r="S99" s="45">
        <v>786620</v>
      </c>
      <c r="T99" s="195"/>
      <c r="U99" s="16"/>
      <c r="V99" s="39"/>
      <c r="W99" s="11"/>
      <c r="X99" s="181"/>
      <c r="Y99" s="10"/>
      <c r="Z99" s="10"/>
      <c r="AA99" s="10"/>
      <c r="AB99" s="10"/>
      <c r="AC99" s="181"/>
      <c r="AD99" s="16"/>
      <c r="AE99" s="16"/>
      <c r="AF99" s="181"/>
      <c r="AG99" s="181"/>
      <c r="AH99" s="181"/>
      <c r="AI99" s="11"/>
      <c r="AJ99" s="11"/>
      <c r="AK99" s="16"/>
      <c r="AL99" s="16"/>
      <c r="AM99" s="145"/>
      <c r="AN99" s="86">
        <v>0</v>
      </c>
    </row>
    <row r="100" spans="1:40" ht="15" thickBot="1" x14ac:dyDescent="0.4">
      <c r="A100" s="40">
        <v>1582</v>
      </c>
      <c r="B100" s="79" t="s">
        <v>149</v>
      </c>
      <c r="C100" s="46">
        <v>261533</v>
      </c>
      <c r="D100" s="99">
        <v>0</v>
      </c>
      <c r="E100" s="10">
        <v>261533</v>
      </c>
      <c r="F100" s="23">
        <v>361927</v>
      </c>
      <c r="G100" s="23">
        <v>0</v>
      </c>
      <c r="H100" s="16">
        <v>361927</v>
      </c>
      <c r="I100" s="16">
        <v>-100394</v>
      </c>
      <c r="J100" s="23">
        <v>8300</v>
      </c>
      <c r="K100" s="23">
        <v>0</v>
      </c>
      <c r="L100" s="46">
        <v>0</v>
      </c>
      <c r="M100" s="46">
        <v>0</v>
      </c>
      <c r="N100" s="46">
        <v>0</v>
      </c>
      <c r="O100" s="46">
        <v>0</v>
      </c>
      <c r="P100" s="78">
        <v>-108694</v>
      </c>
      <c r="Q100" s="195"/>
      <c r="R100" s="10"/>
      <c r="S100" s="45">
        <v>0</v>
      </c>
      <c r="T100" s="195">
        <v>4679</v>
      </c>
      <c r="U100" s="16">
        <v>2925</v>
      </c>
      <c r="V100" s="38">
        <v>4094</v>
      </c>
      <c r="W100" s="11">
        <v>20232</v>
      </c>
      <c r="X100" s="181"/>
      <c r="Y100" s="10">
        <v>32768</v>
      </c>
      <c r="Z100" s="10">
        <v>33200.11</v>
      </c>
      <c r="AA100" s="149">
        <v>10795.89</v>
      </c>
      <c r="AB100" s="149"/>
      <c r="AC100" s="181"/>
      <c r="AD100" s="16"/>
      <c r="AE100" s="10"/>
      <c r="AF100" s="181"/>
      <c r="AG100" s="181"/>
      <c r="AH100" s="181"/>
      <c r="AI100" s="11"/>
      <c r="AJ100" s="11"/>
      <c r="AK100" s="16"/>
      <c r="AL100" s="16"/>
      <c r="AM100" s="145"/>
      <c r="AN100" s="86">
        <v>0</v>
      </c>
    </row>
    <row r="101" spans="1:40" ht="15" thickBot="1" x14ac:dyDescent="0.4">
      <c r="A101" s="40">
        <v>1600</v>
      </c>
      <c r="B101" s="79" t="s">
        <v>150</v>
      </c>
      <c r="C101" s="46">
        <v>586023</v>
      </c>
      <c r="D101" s="99">
        <v>0</v>
      </c>
      <c r="E101" s="10">
        <v>586023</v>
      </c>
      <c r="F101" s="23">
        <v>402900</v>
      </c>
      <c r="G101" s="23">
        <v>0</v>
      </c>
      <c r="H101" s="16">
        <v>402900</v>
      </c>
      <c r="I101" s="16">
        <v>183123</v>
      </c>
      <c r="J101" s="23">
        <v>0</v>
      </c>
      <c r="K101" s="23">
        <v>0</v>
      </c>
      <c r="L101" s="46">
        <v>0</v>
      </c>
      <c r="M101" s="46">
        <v>0</v>
      </c>
      <c r="N101" s="46">
        <v>0</v>
      </c>
      <c r="O101" s="46">
        <v>0</v>
      </c>
      <c r="P101" s="78">
        <v>183123</v>
      </c>
      <c r="Q101" s="195"/>
      <c r="R101" s="10"/>
      <c r="S101" s="45">
        <v>0</v>
      </c>
      <c r="T101" s="195"/>
      <c r="U101" s="16"/>
      <c r="V101" s="39"/>
      <c r="W101" s="11"/>
      <c r="X101" s="181"/>
      <c r="Y101" s="10"/>
      <c r="Z101" s="10"/>
      <c r="AA101" s="10"/>
      <c r="AB101" s="10"/>
      <c r="AC101" s="181"/>
      <c r="AD101" s="16"/>
      <c r="AE101" s="16"/>
      <c r="AF101" s="181"/>
      <c r="AG101" s="181"/>
      <c r="AH101" s="181"/>
      <c r="AI101" s="11"/>
      <c r="AJ101" s="11"/>
      <c r="AK101" s="16"/>
      <c r="AL101" s="16"/>
      <c r="AM101" s="145"/>
      <c r="AN101" s="86">
        <v>183123</v>
      </c>
    </row>
    <row r="102" spans="1:40" ht="15" thickBot="1" x14ac:dyDescent="0.4">
      <c r="A102" s="40">
        <v>1645</v>
      </c>
      <c r="B102" s="79" t="s">
        <v>151</v>
      </c>
      <c r="C102" s="46">
        <v>1503593</v>
      </c>
      <c r="D102" s="99">
        <v>0</v>
      </c>
      <c r="E102" s="10">
        <v>1503593</v>
      </c>
      <c r="F102" s="23">
        <v>482916</v>
      </c>
      <c r="G102" s="23">
        <v>0</v>
      </c>
      <c r="H102" s="16">
        <v>482916</v>
      </c>
      <c r="I102" s="16">
        <v>1020677</v>
      </c>
      <c r="J102" s="23">
        <v>0</v>
      </c>
      <c r="K102" s="23">
        <v>0</v>
      </c>
      <c r="L102" s="46">
        <v>0</v>
      </c>
      <c r="M102" s="46">
        <v>0</v>
      </c>
      <c r="N102" s="46">
        <v>0</v>
      </c>
      <c r="O102" s="46">
        <v>0</v>
      </c>
      <c r="P102" s="78">
        <v>1020677</v>
      </c>
      <c r="Q102" s="195"/>
      <c r="R102" s="10"/>
      <c r="S102" s="45">
        <v>0</v>
      </c>
      <c r="T102" s="195"/>
      <c r="U102" s="16"/>
      <c r="V102" s="39"/>
      <c r="W102" s="11"/>
      <c r="X102" s="181"/>
      <c r="Y102" s="10"/>
      <c r="Z102" s="10"/>
      <c r="AA102" s="10"/>
      <c r="AB102" s="10"/>
      <c r="AC102" s="181"/>
      <c r="AD102" s="16"/>
      <c r="AE102" s="16"/>
      <c r="AF102" s="181"/>
      <c r="AG102" s="181"/>
      <c r="AH102" s="181"/>
      <c r="AI102" s="11"/>
      <c r="AJ102" s="11"/>
      <c r="AK102" s="16"/>
      <c r="AL102" s="16"/>
      <c r="AM102" s="145"/>
      <c r="AN102" s="86">
        <v>1020677</v>
      </c>
    </row>
    <row r="103" spans="1:40" ht="15" thickBot="1" x14ac:dyDescent="0.4">
      <c r="A103" s="40">
        <v>1631</v>
      </c>
      <c r="B103" s="79" t="s">
        <v>32</v>
      </c>
      <c r="C103" s="46">
        <v>936303</v>
      </c>
      <c r="D103" s="99">
        <v>0</v>
      </c>
      <c r="E103" s="10">
        <v>936303</v>
      </c>
      <c r="F103" s="23">
        <v>700943</v>
      </c>
      <c r="G103" s="23">
        <v>0</v>
      </c>
      <c r="H103" s="16">
        <v>700943</v>
      </c>
      <c r="I103" s="16">
        <v>235360</v>
      </c>
      <c r="J103" s="23">
        <v>17892</v>
      </c>
      <c r="K103" s="23">
        <v>0</v>
      </c>
      <c r="L103" s="46">
        <v>0</v>
      </c>
      <c r="M103" s="46">
        <v>0</v>
      </c>
      <c r="N103" s="46">
        <v>0</v>
      </c>
      <c r="O103" s="46">
        <v>0</v>
      </c>
      <c r="P103" s="78">
        <v>217468</v>
      </c>
      <c r="Q103" s="195"/>
      <c r="R103" s="10"/>
      <c r="S103" s="45">
        <v>17892</v>
      </c>
      <c r="T103" s="195"/>
      <c r="U103" s="10"/>
      <c r="V103" s="39"/>
      <c r="W103" s="11"/>
      <c r="X103" s="181"/>
      <c r="Y103" s="10"/>
      <c r="Z103" s="10"/>
      <c r="AA103" s="10"/>
      <c r="AB103" s="10"/>
      <c r="AC103" s="181"/>
      <c r="AD103" s="16"/>
      <c r="AE103" s="16"/>
      <c r="AF103" s="181"/>
      <c r="AG103" s="181"/>
      <c r="AH103" s="181"/>
      <c r="AI103" s="11"/>
      <c r="AJ103" s="11"/>
      <c r="AK103" s="16"/>
      <c r="AL103" s="16"/>
      <c r="AM103" s="145"/>
      <c r="AN103" s="86">
        <v>235360</v>
      </c>
    </row>
    <row r="104" spans="1:40" ht="15" thickBot="1" x14ac:dyDescent="0.4">
      <c r="A104" s="40">
        <v>1638</v>
      </c>
      <c r="B104" s="79" t="s">
        <v>152</v>
      </c>
      <c r="C104" s="46">
        <v>5745664</v>
      </c>
      <c r="D104" s="99">
        <v>0</v>
      </c>
      <c r="E104" s="10">
        <v>5745664</v>
      </c>
      <c r="F104" s="23">
        <v>1432189</v>
      </c>
      <c r="G104" s="23">
        <v>0</v>
      </c>
      <c r="H104" s="16">
        <v>1432189</v>
      </c>
      <c r="I104" s="16">
        <v>4313475</v>
      </c>
      <c r="J104" s="23">
        <v>55888</v>
      </c>
      <c r="K104" s="23">
        <v>0</v>
      </c>
      <c r="L104" s="46">
        <v>0</v>
      </c>
      <c r="M104" s="46">
        <v>0</v>
      </c>
      <c r="N104" s="46">
        <v>0</v>
      </c>
      <c r="O104" s="46">
        <v>0</v>
      </c>
      <c r="P104" s="78">
        <v>4257587</v>
      </c>
      <c r="Q104" s="195"/>
      <c r="R104" s="10"/>
      <c r="S104" s="45">
        <v>55888</v>
      </c>
      <c r="T104" s="195"/>
      <c r="U104" s="16"/>
      <c r="V104" s="39"/>
      <c r="W104" s="11"/>
      <c r="X104" s="181"/>
      <c r="Y104" s="10"/>
      <c r="Z104" s="10"/>
      <c r="AA104" s="10"/>
      <c r="AB104" s="10"/>
      <c r="AC104" s="181"/>
      <c r="AD104" s="16"/>
      <c r="AE104" s="16"/>
      <c r="AF104" s="181"/>
      <c r="AG104" s="181"/>
      <c r="AH104" s="181"/>
      <c r="AI104" s="11"/>
      <c r="AJ104" s="11"/>
      <c r="AK104" s="16"/>
      <c r="AL104" s="16"/>
      <c r="AM104" s="145"/>
      <c r="AN104" s="86">
        <v>4313475</v>
      </c>
    </row>
    <row r="105" spans="1:40" ht="15" thickBot="1" x14ac:dyDescent="0.4">
      <c r="A105" s="40">
        <v>1659</v>
      </c>
      <c r="B105" s="79" t="s">
        <v>153</v>
      </c>
      <c r="C105" s="46">
        <v>470128</v>
      </c>
      <c r="D105" s="99">
        <v>0</v>
      </c>
      <c r="E105" s="10">
        <v>470128</v>
      </c>
      <c r="F105" s="23">
        <v>769645</v>
      </c>
      <c r="G105" s="23">
        <v>0</v>
      </c>
      <c r="H105" s="16">
        <v>769645</v>
      </c>
      <c r="I105" s="16">
        <v>-299517</v>
      </c>
      <c r="J105" s="23">
        <v>0</v>
      </c>
      <c r="K105" s="23">
        <v>0</v>
      </c>
      <c r="L105" s="46">
        <v>0</v>
      </c>
      <c r="M105" s="46">
        <v>0</v>
      </c>
      <c r="N105" s="46">
        <v>0</v>
      </c>
      <c r="O105" s="46">
        <v>0</v>
      </c>
      <c r="P105" s="78">
        <v>-299517</v>
      </c>
      <c r="Q105" s="195"/>
      <c r="R105" s="10"/>
      <c r="S105" s="45">
        <v>299517</v>
      </c>
      <c r="T105" s="195"/>
      <c r="U105" s="16"/>
      <c r="V105" s="39"/>
      <c r="W105" s="11"/>
      <c r="X105" s="181"/>
      <c r="Y105" s="10"/>
      <c r="Z105" s="10"/>
      <c r="AA105" s="10"/>
      <c r="AB105" s="10"/>
      <c r="AC105" s="181"/>
      <c r="AD105" s="16"/>
      <c r="AE105" s="16"/>
      <c r="AF105" s="181"/>
      <c r="AG105" s="181"/>
      <c r="AH105" s="181"/>
      <c r="AI105" s="11"/>
      <c r="AJ105" s="11"/>
      <c r="AK105" s="16"/>
      <c r="AL105" s="16"/>
      <c r="AM105" s="145"/>
      <c r="AN105" s="86">
        <v>0</v>
      </c>
    </row>
    <row r="106" spans="1:40" ht="15" thickBot="1" x14ac:dyDescent="0.4">
      <c r="A106" s="40">
        <v>714</v>
      </c>
      <c r="B106" s="79" t="s">
        <v>154</v>
      </c>
      <c r="C106" s="46">
        <v>1036473</v>
      </c>
      <c r="D106" s="99">
        <v>8125</v>
      </c>
      <c r="E106" s="10">
        <v>1044598</v>
      </c>
      <c r="F106" s="23">
        <v>776988</v>
      </c>
      <c r="G106" s="23">
        <v>8125</v>
      </c>
      <c r="H106" s="16">
        <v>785113</v>
      </c>
      <c r="I106" s="16">
        <v>259485</v>
      </c>
      <c r="J106" s="23">
        <v>526662.6</v>
      </c>
      <c r="K106" s="23">
        <v>58396.5</v>
      </c>
      <c r="L106" s="46">
        <v>0</v>
      </c>
      <c r="M106" s="46">
        <v>0</v>
      </c>
      <c r="N106" s="46">
        <v>0</v>
      </c>
      <c r="O106" s="46">
        <v>0</v>
      </c>
      <c r="P106" s="78">
        <v>-325574.09999999998</v>
      </c>
      <c r="Q106" s="195"/>
      <c r="R106" s="10"/>
      <c r="S106" s="45">
        <v>585059.1</v>
      </c>
      <c r="T106" s="195"/>
      <c r="U106" s="16"/>
      <c r="V106" s="39"/>
      <c r="W106" s="11"/>
      <c r="X106" s="181"/>
      <c r="Y106" s="10"/>
      <c r="Z106" s="10"/>
      <c r="AA106" s="10"/>
      <c r="AB106" s="10"/>
      <c r="AC106" s="181"/>
      <c r="AD106" s="16"/>
      <c r="AE106" s="16"/>
      <c r="AF106" s="181"/>
      <c r="AG106" s="181"/>
      <c r="AH106" s="181"/>
      <c r="AI106" s="11"/>
      <c r="AJ106" s="11"/>
      <c r="AK106" s="16"/>
      <c r="AL106" s="16"/>
      <c r="AM106" s="145"/>
      <c r="AN106" s="86">
        <v>259485</v>
      </c>
    </row>
    <row r="107" spans="1:40" ht="15" thickBot="1" x14ac:dyDescent="0.4">
      <c r="A107" s="40">
        <v>1666</v>
      </c>
      <c r="B107" s="79" t="s">
        <v>155</v>
      </c>
      <c r="C107" s="46">
        <v>436824</v>
      </c>
      <c r="D107" s="99">
        <v>0</v>
      </c>
      <c r="E107" s="10">
        <v>436824</v>
      </c>
      <c r="F107" s="23">
        <v>407421</v>
      </c>
      <c r="G107" s="23">
        <v>0</v>
      </c>
      <c r="H107" s="16">
        <v>407421</v>
      </c>
      <c r="I107" s="16">
        <v>29403</v>
      </c>
      <c r="J107" s="23">
        <v>8300</v>
      </c>
      <c r="K107" s="23">
        <v>0</v>
      </c>
      <c r="L107" s="46">
        <v>0</v>
      </c>
      <c r="M107" s="46">
        <v>0</v>
      </c>
      <c r="N107" s="46">
        <v>0</v>
      </c>
      <c r="O107" s="46">
        <v>0</v>
      </c>
      <c r="P107" s="78">
        <v>21103</v>
      </c>
      <c r="Q107" s="195"/>
      <c r="R107" s="10"/>
      <c r="S107" s="45">
        <v>8300</v>
      </c>
      <c r="T107" s="195"/>
      <c r="U107" s="16"/>
      <c r="V107" s="39"/>
      <c r="W107" s="11"/>
      <c r="X107" s="181"/>
      <c r="Y107" s="10"/>
      <c r="Z107" s="10"/>
      <c r="AA107" s="10"/>
      <c r="AB107" s="10"/>
      <c r="AC107" s="181"/>
      <c r="AD107" s="16"/>
      <c r="AE107" s="16"/>
      <c r="AF107" s="181"/>
      <c r="AG107" s="181"/>
      <c r="AH107" s="181"/>
      <c r="AI107" s="11"/>
      <c r="AJ107" s="11"/>
      <c r="AK107" s="16"/>
      <c r="AL107" s="16"/>
      <c r="AM107" s="145"/>
      <c r="AN107" s="86">
        <v>29403</v>
      </c>
    </row>
    <row r="108" spans="1:40" ht="15" thickBot="1" x14ac:dyDescent="0.4">
      <c r="A108" s="40">
        <v>1687</v>
      </c>
      <c r="B108" s="79" t="s">
        <v>156</v>
      </c>
      <c r="C108" s="46">
        <v>1656413</v>
      </c>
      <c r="D108" s="99">
        <v>0</v>
      </c>
      <c r="E108" s="10">
        <v>1656413</v>
      </c>
      <c r="F108" s="23">
        <v>278015</v>
      </c>
      <c r="G108" s="23">
        <v>0</v>
      </c>
      <c r="H108" s="16">
        <v>278015</v>
      </c>
      <c r="I108" s="16">
        <v>1378398</v>
      </c>
      <c r="J108" s="23">
        <v>8300</v>
      </c>
      <c r="K108" s="23">
        <v>0</v>
      </c>
      <c r="L108" s="46">
        <v>0</v>
      </c>
      <c r="M108" s="46">
        <v>0</v>
      </c>
      <c r="N108" s="46">
        <v>0</v>
      </c>
      <c r="O108" s="46">
        <v>0</v>
      </c>
      <c r="P108" s="78">
        <v>1370098</v>
      </c>
      <c r="Q108" s="195"/>
      <c r="R108" s="10"/>
      <c r="S108" s="45">
        <v>8300</v>
      </c>
      <c r="T108" s="195"/>
      <c r="U108" s="16"/>
      <c r="V108" s="39"/>
      <c r="W108" s="11"/>
      <c r="X108" s="181"/>
      <c r="Y108" s="10"/>
      <c r="Z108" s="10"/>
      <c r="AA108" s="10"/>
      <c r="AB108" s="10"/>
      <c r="AC108" s="181"/>
      <c r="AD108" s="16"/>
      <c r="AE108" s="16"/>
      <c r="AF108" s="181"/>
      <c r="AG108" s="181"/>
      <c r="AH108" s="181"/>
      <c r="AI108" s="11"/>
      <c r="AJ108" s="11"/>
      <c r="AK108" s="16"/>
      <c r="AL108" s="16"/>
      <c r="AM108" s="145"/>
      <c r="AN108" s="86">
        <v>1378398</v>
      </c>
    </row>
    <row r="109" spans="1:40" ht="15" thickBot="1" x14ac:dyDescent="0.4">
      <c r="A109" s="40">
        <v>1694</v>
      </c>
      <c r="B109" s="79" t="s">
        <v>157</v>
      </c>
      <c r="C109" s="46">
        <v>1164554</v>
      </c>
      <c r="D109" s="99">
        <v>0</v>
      </c>
      <c r="E109" s="10">
        <v>1164554</v>
      </c>
      <c r="F109" s="23">
        <v>1061100</v>
      </c>
      <c r="G109" s="23">
        <v>0</v>
      </c>
      <c r="H109" s="16">
        <v>1061100</v>
      </c>
      <c r="I109" s="16">
        <v>103454</v>
      </c>
      <c r="J109" s="23">
        <v>51092</v>
      </c>
      <c r="K109" s="23">
        <v>0</v>
      </c>
      <c r="L109" s="46">
        <v>5499</v>
      </c>
      <c r="M109" s="46">
        <v>0</v>
      </c>
      <c r="N109" s="46">
        <v>0</v>
      </c>
      <c r="O109" s="46">
        <v>0</v>
      </c>
      <c r="P109" s="78">
        <v>46863</v>
      </c>
      <c r="Q109" s="195"/>
      <c r="R109" s="10"/>
      <c r="S109" s="45">
        <v>56591</v>
      </c>
      <c r="T109" s="195"/>
      <c r="U109" s="16"/>
      <c r="V109" s="39"/>
      <c r="W109" s="11"/>
      <c r="X109" s="181"/>
      <c r="Y109" s="10"/>
      <c r="Z109" s="10"/>
      <c r="AA109" s="10"/>
      <c r="AB109" s="10"/>
      <c r="AC109" s="181"/>
      <c r="AD109" s="16"/>
      <c r="AE109" s="16"/>
      <c r="AF109" s="181"/>
      <c r="AG109" s="181"/>
      <c r="AH109" s="181"/>
      <c r="AI109" s="11"/>
      <c r="AJ109" s="11"/>
      <c r="AK109" s="16"/>
      <c r="AL109" s="16"/>
      <c r="AM109" s="145"/>
      <c r="AN109" s="86">
        <v>103454</v>
      </c>
    </row>
    <row r="110" spans="1:40" ht="15" thickBot="1" x14ac:dyDescent="0.4">
      <c r="A110" s="40">
        <v>1729</v>
      </c>
      <c r="B110" s="79" t="s">
        <v>158</v>
      </c>
      <c r="C110" s="46">
        <v>1226169</v>
      </c>
      <c r="D110" s="99">
        <v>0</v>
      </c>
      <c r="E110" s="10">
        <v>1226169</v>
      </c>
      <c r="F110" s="23">
        <v>602330</v>
      </c>
      <c r="G110" s="23">
        <v>0</v>
      </c>
      <c r="H110" s="16">
        <v>602330</v>
      </c>
      <c r="I110" s="16">
        <v>623839</v>
      </c>
      <c r="J110" s="23">
        <v>16600</v>
      </c>
      <c r="K110" s="23">
        <v>0</v>
      </c>
      <c r="L110" s="46">
        <v>0</v>
      </c>
      <c r="M110" s="46">
        <v>0</v>
      </c>
      <c r="N110" s="46">
        <v>0</v>
      </c>
      <c r="O110" s="46">
        <v>0</v>
      </c>
      <c r="P110" s="78">
        <v>607239</v>
      </c>
      <c r="Q110" s="195"/>
      <c r="R110" s="10"/>
      <c r="S110" s="45">
        <v>16600</v>
      </c>
      <c r="T110" s="195"/>
      <c r="U110" s="16"/>
      <c r="V110" s="39"/>
      <c r="W110" s="11"/>
      <c r="X110" s="181"/>
      <c r="Y110" s="10"/>
      <c r="Z110" s="10"/>
      <c r="AA110" s="10"/>
      <c r="AB110" s="10"/>
      <c r="AC110" s="181"/>
      <c r="AD110" s="16"/>
      <c r="AE110" s="16"/>
      <c r="AF110" s="181"/>
      <c r="AG110" s="181"/>
      <c r="AH110" s="181"/>
      <c r="AI110" s="11"/>
      <c r="AJ110" s="11"/>
      <c r="AK110" s="16"/>
      <c r="AL110" s="16"/>
      <c r="AM110" s="145"/>
      <c r="AN110" s="86">
        <v>623839</v>
      </c>
    </row>
    <row r="111" spans="1:40" ht="15" thickBot="1" x14ac:dyDescent="0.4">
      <c r="A111" s="40">
        <v>1736</v>
      </c>
      <c r="B111" s="79" t="s">
        <v>159</v>
      </c>
      <c r="C111" s="46">
        <v>552940</v>
      </c>
      <c r="D111" s="99">
        <v>0</v>
      </c>
      <c r="E111" s="10">
        <v>552940</v>
      </c>
      <c r="F111" s="23">
        <v>769094</v>
      </c>
      <c r="G111" s="23">
        <v>0</v>
      </c>
      <c r="H111" s="16">
        <v>769094</v>
      </c>
      <c r="I111" s="16">
        <v>-216154</v>
      </c>
      <c r="J111" s="23">
        <v>17892</v>
      </c>
      <c r="K111" s="23">
        <v>0</v>
      </c>
      <c r="L111" s="46">
        <v>0</v>
      </c>
      <c r="M111" s="46">
        <v>0</v>
      </c>
      <c r="N111" s="46">
        <v>0</v>
      </c>
      <c r="O111" s="46">
        <v>0</v>
      </c>
      <c r="P111" s="78">
        <v>-234046</v>
      </c>
      <c r="Q111" s="195"/>
      <c r="R111" s="10"/>
      <c r="S111" s="45">
        <v>234046</v>
      </c>
      <c r="T111" s="195"/>
      <c r="U111" s="16"/>
      <c r="V111" s="39"/>
      <c r="W111" s="11"/>
      <c r="X111" s="181"/>
      <c r="Y111" s="10"/>
      <c r="Z111" s="10"/>
      <c r="AA111" s="10"/>
      <c r="AB111" s="10"/>
      <c r="AC111" s="181"/>
      <c r="AD111" s="16"/>
      <c r="AE111" s="16"/>
      <c r="AF111" s="181"/>
      <c r="AG111" s="181"/>
      <c r="AH111" s="181"/>
      <c r="AI111" s="11"/>
      <c r="AJ111" s="11"/>
      <c r="AK111" s="16"/>
      <c r="AL111" s="16"/>
      <c r="AM111" s="145"/>
      <c r="AN111" s="86">
        <v>0</v>
      </c>
    </row>
    <row r="112" spans="1:40" ht="15" thickBot="1" x14ac:dyDescent="0.4">
      <c r="A112" s="40">
        <v>1813</v>
      </c>
      <c r="B112" s="79" t="s">
        <v>160</v>
      </c>
      <c r="C112" s="46">
        <v>831974</v>
      </c>
      <c r="D112" s="99">
        <v>0</v>
      </c>
      <c r="E112" s="10">
        <v>831974</v>
      </c>
      <c r="F112" s="23">
        <v>315131</v>
      </c>
      <c r="G112" s="23">
        <v>0</v>
      </c>
      <c r="H112" s="16">
        <v>315131</v>
      </c>
      <c r="I112" s="16">
        <v>516843</v>
      </c>
      <c r="J112" s="23">
        <v>0</v>
      </c>
      <c r="K112" s="23">
        <v>0</v>
      </c>
      <c r="L112" s="46">
        <v>0</v>
      </c>
      <c r="M112" s="46">
        <v>0</v>
      </c>
      <c r="N112" s="46">
        <v>0</v>
      </c>
      <c r="O112" s="46">
        <v>0</v>
      </c>
      <c r="P112" s="78">
        <v>516843</v>
      </c>
      <c r="Q112" s="195"/>
      <c r="R112" s="10"/>
      <c r="S112" s="45">
        <v>0</v>
      </c>
      <c r="T112" s="195"/>
      <c r="U112" s="16"/>
      <c r="V112" s="39"/>
      <c r="W112" s="11"/>
      <c r="X112" s="181"/>
      <c r="Y112" s="10"/>
      <c r="Z112" s="10"/>
      <c r="AA112" s="10"/>
      <c r="AB112" s="10"/>
      <c r="AC112" s="181"/>
      <c r="AD112" s="16"/>
      <c r="AE112" s="16"/>
      <c r="AF112" s="181"/>
      <c r="AG112" s="181"/>
      <c r="AH112" s="181"/>
      <c r="AI112" s="11"/>
      <c r="AJ112" s="11"/>
      <c r="AK112" s="16"/>
      <c r="AL112" s="16"/>
      <c r="AM112" s="145"/>
      <c r="AN112" s="86">
        <v>516843</v>
      </c>
    </row>
    <row r="113" spans="1:40" ht="15" thickBot="1" x14ac:dyDescent="0.4">
      <c r="A113" s="40">
        <v>5757</v>
      </c>
      <c r="B113" s="79" t="s">
        <v>161</v>
      </c>
      <c r="C113" s="46">
        <v>660818</v>
      </c>
      <c r="D113" s="99">
        <v>0</v>
      </c>
      <c r="E113" s="10">
        <v>660818</v>
      </c>
      <c r="F113" s="23">
        <v>983804</v>
      </c>
      <c r="G113" s="23">
        <v>0</v>
      </c>
      <c r="H113" s="16">
        <v>983804</v>
      </c>
      <c r="I113" s="16">
        <v>-322986</v>
      </c>
      <c r="J113" s="23">
        <v>33200</v>
      </c>
      <c r="K113" s="23">
        <v>0</v>
      </c>
      <c r="L113" s="46">
        <v>0</v>
      </c>
      <c r="M113" s="46">
        <v>0</v>
      </c>
      <c r="N113" s="46">
        <v>0</v>
      </c>
      <c r="O113" s="46">
        <v>0</v>
      </c>
      <c r="P113" s="78">
        <v>-356186</v>
      </c>
      <c r="Q113" s="195"/>
      <c r="R113" s="10"/>
      <c r="S113" s="45">
        <v>356186</v>
      </c>
      <c r="T113" s="195"/>
      <c r="U113" s="16"/>
      <c r="V113" s="39"/>
      <c r="W113" s="11"/>
      <c r="X113" s="181"/>
      <c r="Y113" s="10"/>
      <c r="Z113" s="10"/>
      <c r="AA113" s="10"/>
      <c r="AB113" s="10"/>
      <c r="AC113" s="181"/>
      <c r="AD113" s="16"/>
      <c r="AE113" s="16"/>
      <c r="AF113" s="181"/>
      <c r="AG113" s="181"/>
      <c r="AH113" s="181"/>
      <c r="AI113" s="11"/>
      <c r="AJ113" s="11"/>
      <c r="AK113" s="16"/>
      <c r="AL113" s="16"/>
      <c r="AM113" s="145"/>
      <c r="AN113" s="86">
        <v>0</v>
      </c>
    </row>
    <row r="114" spans="1:40" ht="15" thickBot="1" x14ac:dyDescent="0.4">
      <c r="A114" s="40">
        <v>1855</v>
      </c>
      <c r="B114" s="79" t="s">
        <v>33</v>
      </c>
      <c r="C114" s="46">
        <v>86102</v>
      </c>
      <c r="D114" s="99">
        <v>0</v>
      </c>
      <c r="E114" s="10">
        <v>86102</v>
      </c>
      <c r="F114" s="23">
        <v>840662</v>
      </c>
      <c r="G114" s="23">
        <v>0</v>
      </c>
      <c r="H114" s="16">
        <v>840662</v>
      </c>
      <c r="I114" s="16">
        <v>-754560</v>
      </c>
      <c r="J114" s="23">
        <v>0</v>
      </c>
      <c r="K114" s="23">
        <v>0</v>
      </c>
      <c r="L114" s="46">
        <v>0</v>
      </c>
      <c r="M114" s="46">
        <v>0</v>
      </c>
      <c r="N114" s="46">
        <v>0</v>
      </c>
      <c r="O114" s="46">
        <v>0</v>
      </c>
      <c r="P114" s="78">
        <v>-754560</v>
      </c>
      <c r="Q114" s="195">
        <v>33944</v>
      </c>
      <c r="R114" s="10">
        <v>32113</v>
      </c>
      <c r="S114" s="45">
        <v>44958</v>
      </c>
      <c r="T114" s="195">
        <v>40550</v>
      </c>
      <c r="U114" s="16">
        <v>25344</v>
      </c>
      <c r="V114" s="38">
        <v>35482</v>
      </c>
      <c r="W114" s="10">
        <v>31208</v>
      </c>
      <c r="X114" s="181">
        <v>42483</v>
      </c>
      <c r="Y114" s="10">
        <v>41391</v>
      </c>
      <c r="Z114" s="10">
        <v>41936.67</v>
      </c>
      <c r="AA114" s="10">
        <v>342062</v>
      </c>
      <c r="AB114" s="10">
        <v>1569.61</v>
      </c>
      <c r="AC114" s="181">
        <v>33302.720000000001</v>
      </c>
      <c r="AD114" s="16"/>
      <c r="AE114" s="16"/>
      <c r="AF114" s="181"/>
      <c r="AG114" s="181"/>
      <c r="AH114" s="181"/>
      <c r="AI114" s="11">
        <v>8216</v>
      </c>
      <c r="AJ114" s="11"/>
      <c r="AK114" s="16"/>
      <c r="AL114" s="16"/>
      <c r="AM114" s="145"/>
      <c r="AN114" s="86">
        <v>0</v>
      </c>
    </row>
    <row r="115" spans="1:40" ht="15" thickBot="1" x14ac:dyDescent="0.4">
      <c r="A115" s="40">
        <v>1862</v>
      </c>
      <c r="B115" s="79" t="s">
        <v>162</v>
      </c>
      <c r="C115" s="46">
        <v>1771429</v>
      </c>
      <c r="D115" s="99">
        <v>0</v>
      </c>
      <c r="E115" s="10">
        <v>1771429</v>
      </c>
      <c r="F115" s="23">
        <v>5586045</v>
      </c>
      <c r="G115" s="23">
        <v>0</v>
      </c>
      <c r="H115" s="16">
        <v>5586045</v>
      </c>
      <c r="I115" s="16">
        <v>-3814616</v>
      </c>
      <c r="J115" s="23">
        <v>2241637</v>
      </c>
      <c r="K115" s="23">
        <v>489206.5</v>
      </c>
      <c r="L115" s="46">
        <v>0</v>
      </c>
      <c r="M115" s="46">
        <v>6250</v>
      </c>
      <c r="N115" s="46">
        <v>0</v>
      </c>
      <c r="O115" s="46">
        <v>0</v>
      </c>
      <c r="P115" s="78">
        <v>-6551709.5</v>
      </c>
      <c r="Q115" s="195"/>
      <c r="R115" s="10"/>
      <c r="S115" s="45">
        <v>6551709.5</v>
      </c>
      <c r="T115" s="195"/>
      <c r="U115" s="16"/>
      <c r="V115" s="39"/>
      <c r="W115" s="11"/>
      <c r="X115" s="181"/>
      <c r="Y115" s="10"/>
      <c r="Z115" s="10"/>
      <c r="AA115" s="10"/>
      <c r="AB115" s="10"/>
      <c r="AC115" s="181"/>
      <c r="AD115" s="16"/>
      <c r="AE115" s="16"/>
      <c r="AF115" s="181"/>
      <c r="AG115" s="181"/>
      <c r="AH115" s="181"/>
      <c r="AI115" s="11"/>
      <c r="AJ115" s="11"/>
      <c r="AK115" s="16"/>
      <c r="AL115" s="16"/>
      <c r="AM115" s="145"/>
      <c r="AN115" s="86">
        <v>0</v>
      </c>
    </row>
    <row r="116" spans="1:40" ht="15" thickBot="1" x14ac:dyDescent="0.4">
      <c r="A116" s="40">
        <v>1870</v>
      </c>
      <c r="B116" s="79" t="s">
        <v>163</v>
      </c>
      <c r="C116" s="46">
        <v>737936</v>
      </c>
      <c r="D116" s="99">
        <v>0</v>
      </c>
      <c r="E116" s="10">
        <v>737936</v>
      </c>
      <c r="F116" s="23">
        <v>377105</v>
      </c>
      <c r="G116" s="23">
        <v>0</v>
      </c>
      <c r="H116" s="16">
        <v>377105</v>
      </c>
      <c r="I116" s="16">
        <v>360831</v>
      </c>
      <c r="J116" s="23">
        <v>8300</v>
      </c>
      <c r="K116" s="23">
        <v>0</v>
      </c>
      <c r="L116" s="46">
        <v>0</v>
      </c>
      <c r="M116" s="46">
        <v>0</v>
      </c>
      <c r="N116" s="46">
        <v>0</v>
      </c>
      <c r="O116" s="46">
        <v>0</v>
      </c>
      <c r="P116" s="78">
        <v>352531</v>
      </c>
      <c r="Q116" s="195"/>
      <c r="R116" s="10"/>
      <c r="S116" s="45">
        <v>0</v>
      </c>
      <c r="T116" s="195">
        <v>1384</v>
      </c>
      <c r="U116" s="16">
        <v>865</v>
      </c>
      <c r="V116" s="38">
        <v>1212</v>
      </c>
      <c r="W116" s="11"/>
      <c r="X116" s="181"/>
      <c r="Y116" s="10"/>
      <c r="Z116" s="10">
        <v>4839</v>
      </c>
      <c r="AA116" s="10"/>
      <c r="AB116" s="10"/>
      <c r="AC116" s="181"/>
      <c r="AD116" s="16"/>
      <c r="AE116" s="16"/>
      <c r="AF116" s="181"/>
      <c r="AG116" s="181"/>
      <c r="AH116" s="181"/>
      <c r="AI116" s="11"/>
      <c r="AJ116" s="11"/>
      <c r="AK116" s="16"/>
      <c r="AL116" s="16"/>
      <c r="AM116" s="145"/>
      <c r="AN116" s="86">
        <v>360831</v>
      </c>
    </row>
    <row r="117" spans="1:40" ht="15" thickBot="1" x14ac:dyDescent="0.4">
      <c r="A117" s="40">
        <v>1883</v>
      </c>
      <c r="B117" s="79" t="s">
        <v>164</v>
      </c>
      <c r="C117" s="46">
        <v>1490934</v>
      </c>
      <c r="D117" s="99">
        <v>0</v>
      </c>
      <c r="E117" s="10">
        <v>1490934</v>
      </c>
      <c r="F117" s="23">
        <v>1315666</v>
      </c>
      <c r="G117" s="23">
        <v>12977</v>
      </c>
      <c r="H117" s="16">
        <v>1328643</v>
      </c>
      <c r="I117" s="16">
        <v>162291</v>
      </c>
      <c r="J117" s="23">
        <v>578240</v>
      </c>
      <c r="K117" s="23">
        <v>196466.5</v>
      </c>
      <c r="L117" s="46">
        <v>0</v>
      </c>
      <c r="M117" s="46">
        <v>6250</v>
      </c>
      <c r="N117" s="46">
        <v>0</v>
      </c>
      <c r="O117" s="46">
        <v>0</v>
      </c>
      <c r="P117" s="78">
        <v>-618665.5</v>
      </c>
      <c r="Q117" s="195"/>
      <c r="R117" s="10"/>
      <c r="S117" s="45">
        <v>780956.5</v>
      </c>
      <c r="T117" s="195"/>
      <c r="U117" s="16"/>
      <c r="V117" s="39"/>
      <c r="W117" s="11"/>
      <c r="X117" s="181"/>
      <c r="Y117" s="10"/>
      <c r="Z117" s="10"/>
      <c r="AA117" s="10"/>
      <c r="AB117" s="10"/>
      <c r="AC117" s="181"/>
      <c r="AD117" s="16"/>
      <c r="AE117" s="16"/>
      <c r="AF117" s="181"/>
      <c r="AG117" s="181"/>
      <c r="AH117" s="181"/>
      <c r="AI117" s="11"/>
      <c r="AJ117" s="11"/>
      <c r="AK117" s="16"/>
      <c r="AL117" s="16"/>
      <c r="AM117" s="145"/>
      <c r="AN117" s="86">
        <v>162291</v>
      </c>
    </row>
    <row r="118" spans="1:40" ht="15" thickBot="1" x14ac:dyDescent="0.4">
      <c r="A118" s="40">
        <v>1890</v>
      </c>
      <c r="B118" s="79" t="s">
        <v>165</v>
      </c>
      <c r="C118" s="46">
        <v>554620</v>
      </c>
      <c r="D118" s="99">
        <v>16250</v>
      </c>
      <c r="E118" s="10">
        <v>570870</v>
      </c>
      <c r="F118" s="23">
        <v>170171</v>
      </c>
      <c r="G118" s="23">
        <v>0</v>
      </c>
      <c r="H118" s="16">
        <v>170171</v>
      </c>
      <c r="I118" s="16">
        <v>400699</v>
      </c>
      <c r="J118" s="23">
        <v>79680</v>
      </c>
      <c r="K118" s="23">
        <v>19444</v>
      </c>
      <c r="L118" s="46">
        <v>0</v>
      </c>
      <c r="M118" s="46">
        <v>0</v>
      </c>
      <c r="N118" s="46">
        <v>0</v>
      </c>
      <c r="O118" s="46">
        <v>0</v>
      </c>
      <c r="P118" s="78">
        <v>301575</v>
      </c>
      <c r="Q118" s="195"/>
      <c r="R118" s="10">
        <v>16827</v>
      </c>
      <c r="S118" s="45">
        <v>82297</v>
      </c>
      <c r="T118" s="195"/>
      <c r="U118" s="16"/>
      <c r="V118" s="39"/>
      <c r="W118" s="11"/>
      <c r="X118" s="181"/>
      <c r="Y118" s="10"/>
      <c r="Z118" s="10"/>
      <c r="AA118" s="10"/>
      <c r="AB118" s="10"/>
      <c r="AC118" s="181"/>
      <c r="AD118" s="16"/>
      <c r="AE118" s="16"/>
      <c r="AF118" s="181"/>
      <c r="AG118" s="181"/>
      <c r="AH118" s="181"/>
      <c r="AI118" s="11"/>
      <c r="AJ118" s="11"/>
      <c r="AK118" s="16"/>
      <c r="AL118" s="16"/>
      <c r="AM118" s="145"/>
      <c r="AN118" s="86">
        <v>400699</v>
      </c>
    </row>
    <row r="119" spans="1:40" ht="15" thickBot="1" x14ac:dyDescent="0.4">
      <c r="A119" s="40">
        <v>1900</v>
      </c>
      <c r="B119" s="79" t="s">
        <v>166</v>
      </c>
      <c r="C119" s="46">
        <v>3482342</v>
      </c>
      <c r="D119" s="99">
        <v>0</v>
      </c>
      <c r="E119" s="10">
        <v>3482342</v>
      </c>
      <c r="F119" s="23">
        <v>1156425</v>
      </c>
      <c r="G119" s="23">
        <v>32500</v>
      </c>
      <c r="H119" s="16">
        <v>1188925</v>
      </c>
      <c r="I119" s="16">
        <v>2293417</v>
      </c>
      <c r="J119" s="23">
        <v>551374.6</v>
      </c>
      <c r="K119" s="23">
        <v>21277</v>
      </c>
      <c r="L119" s="46">
        <v>0</v>
      </c>
      <c r="M119" s="46">
        <v>0</v>
      </c>
      <c r="N119" s="46">
        <v>0</v>
      </c>
      <c r="O119" s="46">
        <v>0</v>
      </c>
      <c r="P119" s="78">
        <v>1720765.4</v>
      </c>
      <c r="Q119" s="195"/>
      <c r="R119" s="10"/>
      <c r="S119" s="45">
        <v>572651.6</v>
      </c>
      <c r="T119" s="195"/>
      <c r="U119" s="16"/>
      <c r="V119" s="39"/>
      <c r="W119" s="11"/>
      <c r="X119" s="181"/>
      <c r="Y119" s="10"/>
      <c r="Z119" s="10"/>
      <c r="AA119" s="10"/>
      <c r="AB119" s="10"/>
      <c r="AC119" s="181"/>
      <c r="AD119" s="16"/>
      <c r="AE119" s="16"/>
      <c r="AF119" s="181"/>
      <c r="AG119" s="181"/>
      <c r="AH119" s="181"/>
      <c r="AI119" s="11"/>
      <c r="AJ119" s="11"/>
      <c r="AK119" s="16"/>
      <c r="AL119" s="16"/>
      <c r="AM119" s="145"/>
      <c r="AN119" s="86">
        <v>2293417</v>
      </c>
    </row>
    <row r="120" spans="1:40" ht="15" thickBot="1" x14ac:dyDescent="0.4">
      <c r="A120" s="40">
        <v>1939</v>
      </c>
      <c r="B120" s="79" t="s">
        <v>167</v>
      </c>
      <c r="C120" s="46">
        <v>314662</v>
      </c>
      <c r="D120" s="99">
        <v>0</v>
      </c>
      <c r="E120" s="10">
        <v>314662</v>
      </c>
      <c r="F120" s="23">
        <v>851789</v>
      </c>
      <c r="G120" s="23">
        <v>0</v>
      </c>
      <c r="H120" s="16">
        <v>851789</v>
      </c>
      <c r="I120" s="16">
        <v>-537127</v>
      </c>
      <c r="J120" s="23">
        <v>0</v>
      </c>
      <c r="K120" s="23">
        <v>0</v>
      </c>
      <c r="L120" s="46">
        <v>0</v>
      </c>
      <c r="M120" s="46">
        <v>0</v>
      </c>
      <c r="N120" s="46">
        <v>0</v>
      </c>
      <c r="O120" s="46">
        <v>0</v>
      </c>
      <c r="P120" s="78">
        <v>-537127</v>
      </c>
      <c r="Q120" s="195"/>
      <c r="R120" s="10"/>
      <c r="S120" s="45">
        <v>537127</v>
      </c>
      <c r="T120" s="195"/>
      <c r="U120" s="16"/>
      <c r="V120" s="39"/>
      <c r="W120" s="11"/>
      <c r="X120" s="181"/>
      <c r="Y120" s="10"/>
      <c r="Z120" s="39"/>
      <c r="AA120" s="10"/>
      <c r="AB120" s="10"/>
      <c r="AC120" s="181"/>
      <c r="AD120" s="16"/>
      <c r="AE120" s="16"/>
      <c r="AF120" s="181"/>
      <c r="AG120" s="181"/>
      <c r="AH120" s="181"/>
      <c r="AI120" s="11"/>
      <c r="AJ120" s="11"/>
      <c r="AK120" s="16"/>
      <c r="AL120" s="16"/>
      <c r="AM120" s="145"/>
      <c r="AN120" s="86">
        <v>0</v>
      </c>
    </row>
    <row r="121" spans="1:40" ht="15" thickBot="1" x14ac:dyDescent="0.4">
      <c r="A121" s="40">
        <v>1953</v>
      </c>
      <c r="B121" s="79" t="s">
        <v>168</v>
      </c>
      <c r="C121" s="46">
        <v>1544483</v>
      </c>
      <c r="D121" s="99">
        <v>0</v>
      </c>
      <c r="E121" s="10">
        <v>1544483</v>
      </c>
      <c r="F121" s="23">
        <v>1572927</v>
      </c>
      <c r="G121" s="23">
        <v>0</v>
      </c>
      <c r="H121" s="16">
        <v>1572927</v>
      </c>
      <c r="I121" s="16">
        <v>-28444</v>
      </c>
      <c r="J121" s="23">
        <v>474278.6</v>
      </c>
      <c r="K121" s="23">
        <v>25954</v>
      </c>
      <c r="L121" s="46">
        <v>0</v>
      </c>
      <c r="M121" s="46">
        <v>0</v>
      </c>
      <c r="N121" s="46">
        <v>0</v>
      </c>
      <c r="O121" s="46">
        <v>0</v>
      </c>
      <c r="P121" s="78">
        <v>-528676.6</v>
      </c>
      <c r="Q121" s="195"/>
      <c r="R121" s="10"/>
      <c r="S121" s="45">
        <v>528676.6</v>
      </c>
      <c r="T121" s="195"/>
      <c r="U121" s="16"/>
      <c r="V121" s="39"/>
      <c r="W121" s="11"/>
      <c r="X121" s="181"/>
      <c r="Y121" s="10"/>
      <c r="Z121" s="10"/>
      <c r="AA121" s="10"/>
      <c r="AB121" s="10"/>
      <c r="AC121" s="181"/>
      <c r="AD121" s="16"/>
      <c r="AE121" s="16"/>
      <c r="AF121" s="181"/>
      <c r="AG121" s="181"/>
      <c r="AH121" s="181"/>
      <c r="AI121" s="11"/>
      <c r="AJ121" s="11"/>
      <c r="AK121" s="16"/>
      <c r="AL121" s="16"/>
      <c r="AM121" s="145"/>
      <c r="AN121" s="86">
        <v>0</v>
      </c>
    </row>
    <row r="122" spans="1:40" ht="15" thickBot="1" x14ac:dyDescent="0.4">
      <c r="A122" s="40">
        <v>2009</v>
      </c>
      <c r="B122" s="79" t="s">
        <v>169</v>
      </c>
      <c r="C122" s="46">
        <v>651826</v>
      </c>
      <c r="D122" s="99">
        <v>0</v>
      </c>
      <c r="E122" s="10">
        <v>651826</v>
      </c>
      <c r="F122" s="23">
        <v>857639</v>
      </c>
      <c r="G122" s="23">
        <v>0</v>
      </c>
      <c r="H122" s="16">
        <v>857639</v>
      </c>
      <c r="I122" s="16">
        <v>-205813</v>
      </c>
      <c r="J122" s="23">
        <v>54596</v>
      </c>
      <c r="K122" s="23">
        <v>25954</v>
      </c>
      <c r="L122" s="46">
        <v>0</v>
      </c>
      <c r="M122" s="46">
        <v>0</v>
      </c>
      <c r="N122" s="46">
        <v>0</v>
      </c>
      <c r="O122" s="46">
        <v>0</v>
      </c>
      <c r="P122" s="78">
        <v>-286363</v>
      </c>
      <c r="Q122" s="195"/>
      <c r="R122" s="10"/>
      <c r="S122" s="45">
        <v>286363</v>
      </c>
      <c r="T122" s="195"/>
      <c r="U122" s="16"/>
      <c r="V122" s="39"/>
      <c r="W122" s="11"/>
      <c r="X122" s="181"/>
      <c r="Y122" s="10"/>
      <c r="Z122" s="10"/>
      <c r="AA122" s="10"/>
      <c r="AB122" s="10"/>
      <c r="AC122" s="181"/>
      <c r="AD122" s="16"/>
      <c r="AE122" s="16"/>
      <c r="AF122" s="181"/>
      <c r="AG122" s="181"/>
      <c r="AH122" s="181"/>
      <c r="AI122" s="11"/>
      <c r="AJ122" s="11"/>
      <c r="AK122" s="16"/>
      <c r="AL122" s="16"/>
      <c r="AM122" s="145"/>
      <c r="AN122" s="86">
        <v>0</v>
      </c>
    </row>
    <row r="123" spans="1:40" ht="15" thickBot="1" x14ac:dyDescent="0.4">
      <c r="A123" s="40">
        <v>2044</v>
      </c>
      <c r="B123" s="79" t="s">
        <v>170</v>
      </c>
      <c r="C123" s="46">
        <v>887542</v>
      </c>
      <c r="D123" s="99">
        <v>0</v>
      </c>
      <c r="E123" s="10">
        <v>887542</v>
      </c>
      <c r="F123" s="23">
        <v>268824</v>
      </c>
      <c r="G123" s="23">
        <v>12977</v>
      </c>
      <c r="H123" s="16">
        <v>281801</v>
      </c>
      <c r="I123" s="16">
        <v>605741</v>
      </c>
      <c r="J123" s="23">
        <v>0</v>
      </c>
      <c r="K123" s="23">
        <v>0</v>
      </c>
      <c r="L123" s="46">
        <v>0</v>
      </c>
      <c r="M123" s="46">
        <v>0</v>
      </c>
      <c r="N123" s="46">
        <v>0</v>
      </c>
      <c r="O123" s="46">
        <v>0</v>
      </c>
      <c r="P123" s="78">
        <v>605741</v>
      </c>
      <c r="Q123" s="195"/>
      <c r="R123" s="10"/>
      <c r="S123" s="45">
        <v>0</v>
      </c>
      <c r="T123" s="195"/>
      <c r="U123" s="16"/>
      <c r="V123" s="39"/>
      <c r="W123" s="11"/>
      <c r="X123" s="181"/>
      <c r="Y123" s="10"/>
      <c r="Z123" s="10"/>
      <c r="AA123" s="10"/>
      <c r="AB123" s="10"/>
      <c r="AC123" s="181"/>
      <c r="AD123" s="16"/>
      <c r="AE123" s="16"/>
      <c r="AF123" s="181"/>
      <c r="AG123" s="181"/>
      <c r="AH123" s="181"/>
      <c r="AI123" s="11"/>
      <c r="AJ123" s="11"/>
      <c r="AK123" s="16"/>
      <c r="AL123" s="16"/>
      <c r="AM123" s="145"/>
      <c r="AN123" s="86">
        <v>605741</v>
      </c>
    </row>
    <row r="124" spans="1:40" ht="15" thickBot="1" x14ac:dyDescent="0.4">
      <c r="A124" s="40">
        <v>2051</v>
      </c>
      <c r="B124" s="79" t="s">
        <v>171</v>
      </c>
      <c r="C124" s="46">
        <v>367489</v>
      </c>
      <c r="D124" s="99">
        <v>0</v>
      </c>
      <c r="E124" s="10">
        <v>367489</v>
      </c>
      <c r="F124" s="23">
        <v>1199756</v>
      </c>
      <c r="G124" s="23">
        <v>38931</v>
      </c>
      <c r="H124" s="16">
        <v>1238687</v>
      </c>
      <c r="I124" s="16">
        <v>-871198</v>
      </c>
      <c r="J124" s="23">
        <v>24900</v>
      </c>
      <c r="K124" s="23">
        <v>12977</v>
      </c>
      <c r="L124" s="46">
        <v>0</v>
      </c>
      <c r="M124" s="46">
        <v>0</v>
      </c>
      <c r="N124" s="46">
        <v>0</v>
      </c>
      <c r="O124" s="46">
        <v>0</v>
      </c>
      <c r="P124" s="78">
        <v>-909075</v>
      </c>
      <c r="Q124" s="195"/>
      <c r="R124" s="10"/>
      <c r="S124" s="45">
        <v>909075</v>
      </c>
      <c r="T124" s="195"/>
      <c r="U124" s="16"/>
      <c r="V124" s="39"/>
      <c r="W124" s="11"/>
      <c r="X124" s="181"/>
      <c r="Y124" s="10"/>
      <c r="Z124" s="10"/>
      <c r="AA124" s="10"/>
      <c r="AB124" s="10"/>
      <c r="AC124" s="181"/>
      <c r="AD124" s="16"/>
      <c r="AE124" s="16"/>
      <c r="AF124" s="181"/>
      <c r="AG124" s="181"/>
      <c r="AH124" s="181"/>
      <c r="AI124" s="11"/>
      <c r="AJ124" s="11"/>
      <c r="AK124" s="16"/>
      <c r="AL124" s="16"/>
      <c r="AM124" s="145"/>
      <c r="AN124" s="86">
        <v>0</v>
      </c>
    </row>
    <row r="125" spans="1:40" ht="15" thickBot="1" x14ac:dyDescent="0.4">
      <c r="A125" s="40">
        <v>2058</v>
      </c>
      <c r="B125" s="79" t="s">
        <v>172</v>
      </c>
      <c r="C125" s="46">
        <v>803097</v>
      </c>
      <c r="D125" s="99">
        <v>0</v>
      </c>
      <c r="E125" s="10">
        <v>803097</v>
      </c>
      <c r="F125" s="23">
        <v>1363702</v>
      </c>
      <c r="G125" s="23">
        <v>0</v>
      </c>
      <c r="H125" s="16">
        <v>1363702</v>
      </c>
      <c r="I125" s="16">
        <v>-560605</v>
      </c>
      <c r="J125" s="23">
        <v>377474</v>
      </c>
      <c r="K125" s="23">
        <v>189979</v>
      </c>
      <c r="L125" s="46">
        <v>0</v>
      </c>
      <c r="M125" s="46">
        <v>0</v>
      </c>
      <c r="N125" s="46">
        <v>0</v>
      </c>
      <c r="O125" s="46">
        <v>0</v>
      </c>
      <c r="P125" s="78">
        <v>-1128058</v>
      </c>
      <c r="Q125" s="195"/>
      <c r="R125" s="10"/>
      <c r="S125" s="45">
        <v>1128058</v>
      </c>
      <c r="T125" s="195"/>
      <c r="U125" s="16"/>
      <c r="V125" s="39"/>
      <c r="W125" s="11"/>
      <c r="X125" s="181"/>
      <c r="Y125" s="10"/>
      <c r="Z125" s="10"/>
      <c r="AA125" s="10"/>
      <c r="AB125" s="10"/>
      <c r="AC125" s="181"/>
      <c r="AD125" s="16"/>
      <c r="AE125" s="16"/>
      <c r="AF125" s="181"/>
      <c r="AG125" s="181"/>
      <c r="AH125" s="181"/>
      <c r="AI125" s="11"/>
      <c r="AJ125" s="11"/>
      <c r="AK125" s="16"/>
      <c r="AL125" s="16"/>
      <c r="AM125" s="145"/>
      <c r="AN125" s="86">
        <v>0</v>
      </c>
    </row>
    <row r="126" spans="1:40" ht="15" thickBot="1" x14ac:dyDescent="0.4">
      <c r="A126" s="40">
        <v>2114</v>
      </c>
      <c r="B126" s="79" t="s">
        <v>173</v>
      </c>
      <c r="C126" s="46">
        <v>192720</v>
      </c>
      <c r="D126" s="99">
        <v>0</v>
      </c>
      <c r="E126" s="10">
        <v>192720</v>
      </c>
      <c r="F126" s="23">
        <v>188092</v>
      </c>
      <c r="G126" s="23">
        <v>0</v>
      </c>
      <c r="H126" s="16">
        <v>188092</v>
      </c>
      <c r="I126" s="16">
        <v>4628</v>
      </c>
      <c r="J126" s="23">
        <v>0</v>
      </c>
      <c r="K126" s="23">
        <v>0</v>
      </c>
      <c r="L126" s="46">
        <v>0</v>
      </c>
      <c r="M126" s="46">
        <v>0</v>
      </c>
      <c r="N126" s="46">
        <v>0</v>
      </c>
      <c r="O126" s="46">
        <v>0</v>
      </c>
      <c r="P126" s="78">
        <v>4628</v>
      </c>
      <c r="Q126" s="195"/>
      <c r="R126" s="10"/>
      <c r="S126" s="45">
        <v>0</v>
      </c>
      <c r="T126" s="195">
        <v>865</v>
      </c>
      <c r="U126" s="16"/>
      <c r="V126" s="39"/>
      <c r="W126" s="11"/>
      <c r="X126" s="181"/>
      <c r="Y126" s="10"/>
      <c r="Z126" s="10"/>
      <c r="AA126" s="10"/>
      <c r="AB126" s="10"/>
      <c r="AC126" s="181"/>
      <c r="AD126" s="16"/>
      <c r="AE126" s="16"/>
      <c r="AF126" s="181"/>
      <c r="AG126" s="181"/>
      <c r="AH126" s="181"/>
      <c r="AI126" s="11"/>
      <c r="AJ126" s="11"/>
      <c r="AK126" s="16"/>
      <c r="AL126" s="16"/>
      <c r="AM126" s="145"/>
      <c r="AN126" s="86">
        <v>5493</v>
      </c>
    </row>
    <row r="127" spans="1:40" ht="15" thickBot="1" x14ac:dyDescent="0.4">
      <c r="A127" s="40">
        <v>2128</v>
      </c>
      <c r="B127" s="79" t="s">
        <v>174</v>
      </c>
      <c r="C127" s="46">
        <v>269735</v>
      </c>
      <c r="D127" s="99">
        <v>0</v>
      </c>
      <c r="E127" s="10">
        <v>269735</v>
      </c>
      <c r="F127" s="23">
        <v>578905</v>
      </c>
      <c r="G127" s="23">
        <v>0</v>
      </c>
      <c r="H127" s="16">
        <v>578905</v>
      </c>
      <c r="I127" s="16">
        <v>-309170</v>
      </c>
      <c r="J127" s="23">
        <v>63542</v>
      </c>
      <c r="K127" s="23">
        <v>0</v>
      </c>
      <c r="L127" s="46">
        <v>0</v>
      </c>
      <c r="M127" s="46">
        <v>0</v>
      </c>
      <c r="N127" s="46">
        <v>0</v>
      </c>
      <c r="O127" s="46">
        <v>0</v>
      </c>
      <c r="P127" s="78">
        <v>-372712</v>
      </c>
      <c r="Q127" s="195"/>
      <c r="R127" s="10"/>
      <c r="S127" s="45">
        <v>372712</v>
      </c>
      <c r="T127" s="195"/>
      <c r="U127" s="16"/>
      <c r="V127" s="39"/>
      <c r="W127" s="11"/>
      <c r="X127" s="181"/>
      <c r="Y127" s="10"/>
      <c r="Z127" s="10"/>
      <c r="AA127" s="10"/>
      <c r="AB127" s="10"/>
      <c r="AC127" s="181"/>
      <c r="AD127" s="16"/>
      <c r="AE127" s="16"/>
      <c r="AF127" s="181"/>
      <c r="AG127" s="181"/>
      <c r="AH127" s="181"/>
      <c r="AI127" s="11"/>
      <c r="AJ127" s="11"/>
      <c r="AK127" s="16"/>
      <c r="AL127" s="16"/>
      <c r="AM127" s="145"/>
      <c r="AN127" s="86">
        <v>0</v>
      </c>
    </row>
    <row r="128" spans="1:40" ht="15" thickBot="1" x14ac:dyDescent="0.4">
      <c r="A128" s="40">
        <v>2135</v>
      </c>
      <c r="B128" s="79" t="s">
        <v>175</v>
      </c>
      <c r="C128" s="46">
        <v>440125</v>
      </c>
      <c r="D128" s="99">
        <v>0</v>
      </c>
      <c r="E128" s="10">
        <v>440125</v>
      </c>
      <c r="F128" s="23">
        <v>563917</v>
      </c>
      <c r="G128" s="23">
        <v>0</v>
      </c>
      <c r="H128" s="16">
        <v>563917</v>
      </c>
      <c r="I128" s="16">
        <v>-123792</v>
      </c>
      <c r="J128" s="23">
        <v>0</v>
      </c>
      <c r="K128" s="23">
        <v>0</v>
      </c>
      <c r="L128" s="46">
        <v>0</v>
      </c>
      <c r="M128" s="46">
        <v>0</v>
      </c>
      <c r="N128" s="46">
        <v>0</v>
      </c>
      <c r="O128" s="46">
        <v>0</v>
      </c>
      <c r="P128" s="78">
        <v>-123792</v>
      </c>
      <c r="Q128" s="195"/>
      <c r="R128" s="10"/>
      <c r="S128" s="45">
        <v>123792</v>
      </c>
      <c r="T128" s="195"/>
      <c r="U128" s="16"/>
      <c r="V128" s="39"/>
      <c r="W128" s="11"/>
      <c r="X128" s="181"/>
      <c r="Y128" s="10"/>
      <c r="Z128" s="10"/>
      <c r="AA128" s="10"/>
      <c r="AB128" s="10"/>
      <c r="AC128" s="181"/>
      <c r="AD128" s="16"/>
      <c r="AE128" s="16"/>
      <c r="AF128" s="181"/>
      <c r="AG128" s="181"/>
      <c r="AH128" s="181"/>
      <c r="AI128" s="11"/>
      <c r="AJ128" s="11"/>
      <c r="AK128" s="16"/>
      <c r="AL128" s="16"/>
      <c r="AM128" s="145"/>
      <c r="AN128" s="86">
        <v>0</v>
      </c>
    </row>
    <row r="129" spans="1:40" ht="15" thickBot="1" x14ac:dyDescent="0.4">
      <c r="A129" s="40">
        <v>2142</v>
      </c>
      <c r="B129" s="79" t="s">
        <v>176</v>
      </c>
      <c r="C129" s="46">
        <v>241219</v>
      </c>
      <c r="D129" s="99">
        <v>0</v>
      </c>
      <c r="E129" s="10">
        <v>241219</v>
      </c>
      <c r="F129" s="23">
        <v>292092</v>
      </c>
      <c r="G129" s="23">
        <v>0</v>
      </c>
      <c r="H129" s="16">
        <v>292092</v>
      </c>
      <c r="I129" s="16">
        <v>-50873</v>
      </c>
      <c r="J129" s="23">
        <v>0</v>
      </c>
      <c r="K129" s="23">
        <v>0</v>
      </c>
      <c r="L129" s="46">
        <v>0</v>
      </c>
      <c r="M129" s="46">
        <v>0</v>
      </c>
      <c r="N129" s="46">
        <v>0</v>
      </c>
      <c r="O129" s="46">
        <v>0</v>
      </c>
      <c r="P129" s="78">
        <v>-50873</v>
      </c>
      <c r="Q129" s="195"/>
      <c r="R129" s="10"/>
      <c r="S129" s="45">
        <v>50873</v>
      </c>
      <c r="T129" s="195"/>
      <c r="U129" s="16"/>
      <c r="V129" s="39"/>
      <c r="W129" s="11"/>
      <c r="X129" s="181"/>
      <c r="Y129" s="10"/>
      <c r="Z129" s="10"/>
      <c r="AA129" s="10"/>
      <c r="AB129" s="10"/>
      <c r="AC129" s="181"/>
      <c r="AD129" s="16"/>
      <c r="AE129" s="16"/>
      <c r="AF129" s="181"/>
      <c r="AG129" s="181"/>
      <c r="AH129" s="181"/>
      <c r="AI129" s="11"/>
      <c r="AJ129" s="11"/>
      <c r="AK129" s="16"/>
      <c r="AL129" s="16"/>
      <c r="AM129" s="145"/>
      <c r="AN129" s="86">
        <v>0</v>
      </c>
    </row>
    <row r="130" spans="1:40" ht="15" thickBot="1" x14ac:dyDescent="0.4">
      <c r="A130" s="40">
        <v>2184</v>
      </c>
      <c r="B130" s="79" t="s">
        <v>177</v>
      </c>
      <c r="C130" s="46">
        <v>1030329</v>
      </c>
      <c r="D130" s="99">
        <v>0</v>
      </c>
      <c r="E130" s="10">
        <v>1030329</v>
      </c>
      <c r="F130" s="23">
        <v>725471</v>
      </c>
      <c r="G130" s="23">
        <v>0</v>
      </c>
      <c r="H130" s="16">
        <v>725471</v>
      </c>
      <c r="I130" s="16">
        <v>304858</v>
      </c>
      <c r="J130" s="23">
        <v>166000</v>
      </c>
      <c r="K130" s="23">
        <v>60208</v>
      </c>
      <c r="L130" s="46">
        <v>0</v>
      </c>
      <c r="M130" s="46">
        <v>0</v>
      </c>
      <c r="N130" s="46">
        <v>0</v>
      </c>
      <c r="O130" s="46">
        <v>0</v>
      </c>
      <c r="P130" s="78">
        <v>78650</v>
      </c>
      <c r="Q130" s="195">
        <v>59064</v>
      </c>
      <c r="R130" s="10">
        <v>66469</v>
      </c>
      <c r="S130" s="45">
        <v>93057</v>
      </c>
      <c r="T130" s="195">
        <v>819</v>
      </c>
      <c r="U130" s="16">
        <v>512</v>
      </c>
      <c r="V130" s="39">
        <v>716</v>
      </c>
      <c r="W130" s="11"/>
      <c r="X130" s="181"/>
      <c r="Y130" s="10"/>
      <c r="Z130" s="10"/>
      <c r="AA130" s="10">
        <v>5571</v>
      </c>
      <c r="AB130" s="10"/>
      <c r="AC130" s="181"/>
      <c r="AD130" s="16"/>
      <c r="AE130" s="16"/>
      <c r="AF130" s="181"/>
      <c r="AG130" s="181"/>
      <c r="AH130" s="181"/>
      <c r="AI130" s="11"/>
      <c r="AJ130" s="11"/>
      <c r="AK130" s="16"/>
      <c r="AL130" s="16"/>
      <c r="AM130" s="145"/>
      <c r="AN130" s="86">
        <v>304858</v>
      </c>
    </row>
    <row r="131" spans="1:40" ht="15" thickBot="1" x14ac:dyDescent="0.4">
      <c r="A131" s="40">
        <v>2198</v>
      </c>
      <c r="B131" s="79" t="s">
        <v>178</v>
      </c>
      <c r="C131" s="46">
        <v>504094</v>
      </c>
      <c r="D131" s="99">
        <v>0</v>
      </c>
      <c r="E131" s="10">
        <v>504094</v>
      </c>
      <c r="F131" s="23">
        <v>805660</v>
      </c>
      <c r="G131" s="23">
        <v>0</v>
      </c>
      <c r="H131" s="16">
        <v>805660</v>
      </c>
      <c r="I131" s="16">
        <v>-301566</v>
      </c>
      <c r="J131" s="23">
        <v>0</v>
      </c>
      <c r="K131" s="23">
        <v>0</v>
      </c>
      <c r="L131" s="46">
        <v>0</v>
      </c>
      <c r="M131" s="46">
        <v>0</v>
      </c>
      <c r="N131" s="46">
        <v>0</v>
      </c>
      <c r="O131" s="46">
        <v>0</v>
      </c>
      <c r="P131" s="78">
        <v>-301566</v>
      </c>
      <c r="Q131" s="195"/>
      <c r="R131" s="10"/>
      <c r="S131" s="45">
        <v>301566</v>
      </c>
      <c r="T131" s="195"/>
      <c r="U131" s="16"/>
      <c r="V131" s="39"/>
      <c r="W131" s="11"/>
      <c r="X131" s="181"/>
      <c r="Y131" s="10"/>
      <c r="Z131" s="10"/>
      <c r="AA131" s="10"/>
      <c r="AB131" s="10"/>
      <c r="AC131" s="181"/>
      <c r="AD131" s="16"/>
      <c r="AE131" s="16"/>
      <c r="AF131" s="181"/>
      <c r="AG131" s="181"/>
      <c r="AH131" s="181"/>
      <c r="AI131" s="11"/>
      <c r="AJ131" s="11"/>
      <c r="AK131" s="16"/>
      <c r="AL131" s="16"/>
      <c r="AM131" s="145"/>
      <c r="AN131" s="86">
        <v>0</v>
      </c>
    </row>
    <row r="132" spans="1:40" ht="15" thickBot="1" x14ac:dyDescent="0.4">
      <c r="A132" s="40">
        <v>2212</v>
      </c>
      <c r="B132" s="79" t="s">
        <v>179</v>
      </c>
      <c r="C132" s="46">
        <v>94250</v>
      </c>
      <c r="D132" s="99">
        <v>0</v>
      </c>
      <c r="E132" s="10">
        <v>94250</v>
      </c>
      <c r="F132" s="23">
        <v>173783</v>
      </c>
      <c r="G132" s="23">
        <v>0</v>
      </c>
      <c r="H132" s="16">
        <v>173783</v>
      </c>
      <c r="I132" s="16">
        <v>-79533</v>
      </c>
      <c r="J132" s="23">
        <v>0</v>
      </c>
      <c r="K132" s="23">
        <v>0</v>
      </c>
      <c r="L132" s="46">
        <v>0</v>
      </c>
      <c r="M132" s="46">
        <v>0</v>
      </c>
      <c r="N132" s="46">
        <v>0</v>
      </c>
      <c r="O132" s="46">
        <v>0</v>
      </c>
      <c r="P132" s="78">
        <v>-79533</v>
      </c>
      <c r="Q132" s="195">
        <v>11231</v>
      </c>
      <c r="R132" s="10">
        <v>12071</v>
      </c>
      <c r="S132" s="45">
        <v>16899</v>
      </c>
      <c r="T132" s="195">
        <v>4637</v>
      </c>
      <c r="U132" s="16">
        <v>9049</v>
      </c>
      <c r="V132" s="39">
        <v>12669</v>
      </c>
      <c r="W132" s="11">
        <v>7604</v>
      </c>
      <c r="X132" s="181"/>
      <c r="Y132" s="10"/>
      <c r="Z132" s="10">
        <v>5373</v>
      </c>
      <c r="AA132" s="10"/>
      <c r="AB132" s="10"/>
      <c r="AC132" s="181"/>
      <c r="AD132" s="16"/>
      <c r="AE132" s="16"/>
      <c r="AF132" s="181"/>
      <c r="AG132" s="181"/>
      <c r="AH132" s="181"/>
      <c r="AI132" s="11"/>
      <c r="AJ132" s="11"/>
      <c r="AK132" s="16"/>
      <c r="AL132" s="16"/>
      <c r="AM132" s="145"/>
      <c r="AN132" s="86">
        <v>0</v>
      </c>
    </row>
    <row r="133" spans="1:40" ht="15" thickBot="1" x14ac:dyDescent="0.4">
      <c r="A133" s="40">
        <v>2217</v>
      </c>
      <c r="B133" s="79" t="s">
        <v>180</v>
      </c>
      <c r="C133" s="46">
        <v>1352262</v>
      </c>
      <c r="D133" s="99">
        <v>0</v>
      </c>
      <c r="E133" s="10">
        <v>1352262</v>
      </c>
      <c r="F133" s="23">
        <v>869314</v>
      </c>
      <c r="G133" s="23">
        <v>0</v>
      </c>
      <c r="H133" s="16">
        <v>869314</v>
      </c>
      <c r="I133" s="16">
        <v>482948</v>
      </c>
      <c r="J133" s="23">
        <v>309222</v>
      </c>
      <c r="K133" s="23">
        <v>51908</v>
      </c>
      <c r="L133" s="46">
        <v>0</v>
      </c>
      <c r="M133" s="46">
        <v>0</v>
      </c>
      <c r="N133" s="46">
        <v>0</v>
      </c>
      <c r="O133" s="46">
        <v>0</v>
      </c>
      <c r="P133" s="78">
        <v>121818</v>
      </c>
      <c r="Q133" s="195"/>
      <c r="R133" s="10"/>
      <c r="S133" s="45">
        <v>361130</v>
      </c>
      <c r="T133" s="195"/>
      <c r="U133" s="16"/>
      <c r="V133" s="39"/>
      <c r="W133" s="11"/>
      <c r="X133" s="181"/>
      <c r="Y133" s="10"/>
      <c r="Z133" s="10"/>
      <c r="AA133" s="10"/>
      <c r="AB133" s="10"/>
      <c r="AC133" s="181"/>
      <c r="AD133" s="16"/>
      <c r="AE133" s="16"/>
      <c r="AF133" s="181"/>
      <c r="AG133" s="181"/>
      <c r="AH133" s="181"/>
      <c r="AI133" s="11"/>
      <c r="AJ133" s="11"/>
      <c r="AK133" s="16"/>
      <c r="AL133" s="16"/>
      <c r="AM133" s="145"/>
      <c r="AN133" s="86">
        <v>482948</v>
      </c>
    </row>
    <row r="134" spans="1:40" ht="15" thickBot="1" x14ac:dyDescent="0.4">
      <c r="A134" s="40">
        <v>2226</v>
      </c>
      <c r="B134" s="79" t="s">
        <v>181</v>
      </c>
      <c r="C134" s="46">
        <v>365735</v>
      </c>
      <c r="D134" s="99">
        <v>0</v>
      </c>
      <c r="E134" s="10">
        <v>365735</v>
      </c>
      <c r="F134" s="23">
        <v>548232</v>
      </c>
      <c r="G134" s="23">
        <v>0</v>
      </c>
      <c r="H134" s="16">
        <v>548232</v>
      </c>
      <c r="I134" s="16">
        <v>-182497</v>
      </c>
      <c r="J134" s="23">
        <v>24900</v>
      </c>
      <c r="K134" s="23">
        <v>0</v>
      </c>
      <c r="L134" s="46">
        <v>0</v>
      </c>
      <c r="M134" s="46">
        <v>0</v>
      </c>
      <c r="N134" s="46">
        <v>0</v>
      </c>
      <c r="O134" s="46">
        <v>0</v>
      </c>
      <c r="P134" s="78">
        <v>-207397</v>
      </c>
      <c r="Q134" s="195"/>
      <c r="R134" s="10"/>
      <c r="S134" s="45">
        <v>207397</v>
      </c>
      <c r="T134" s="195"/>
      <c r="U134" s="16"/>
      <c r="V134" s="39"/>
      <c r="W134" s="11"/>
      <c r="X134" s="181"/>
      <c r="Y134" s="10"/>
      <c r="Z134" s="10"/>
      <c r="AA134" s="10"/>
      <c r="AB134" s="10"/>
      <c r="AC134" s="181"/>
      <c r="AD134" s="16"/>
      <c r="AE134" s="16"/>
      <c r="AF134" s="181"/>
      <c r="AG134" s="181"/>
      <c r="AH134" s="181"/>
      <c r="AI134" s="10"/>
      <c r="AJ134" s="10"/>
      <c r="AK134" s="10"/>
      <c r="AL134" s="16"/>
      <c r="AM134" s="145"/>
      <c r="AN134" s="86">
        <v>0</v>
      </c>
    </row>
    <row r="135" spans="1:40" ht="15" thickBot="1" x14ac:dyDescent="0.4">
      <c r="A135" s="40">
        <v>2233</v>
      </c>
      <c r="B135" s="79" t="s">
        <v>182</v>
      </c>
      <c r="C135" s="46">
        <v>9052674</v>
      </c>
      <c r="D135" s="99">
        <v>0</v>
      </c>
      <c r="E135" s="10">
        <v>9052674</v>
      </c>
      <c r="F135" s="23">
        <v>247918</v>
      </c>
      <c r="G135" s="23">
        <v>0</v>
      </c>
      <c r="H135" s="16">
        <v>247918</v>
      </c>
      <c r="I135" s="16">
        <v>8804756</v>
      </c>
      <c r="J135" s="23">
        <v>0</v>
      </c>
      <c r="K135" s="23">
        <v>0</v>
      </c>
      <c r="L135" s="46">
        <v>0</v>
      </c>
      <c r="M135" s="46">
        <v>0</v>
      </c>
      <c r="N135" s="46">
        <v>0</v>
      </c>
      <c r="O135" s="46">
        <v>0</v>
      </c>
      <c r="P135" s="78">
        <v>8804756</v>
      </c>
      <c r="Q135" s="195"/>
      <c r="R135" s="10"/>
      <c r="S135" s="45">
        <v>0</v>
      </c>
      <c r="T135" s="195"/>
      <c r="U135" s="16"/>
      <c r="V135" s="39"/>
      <c r="W135" s="11"/>
      <c r="X135" s="181"/>
      <c r="Y135" s="10"/>
      <c r="Z135" s="10"/>
      <c r="AA135" s="10"/>
      <c r="AB135" s="10"/>
      <c r="AC135" s="181"/>
      <c r="AD135" s="16"/>
      <c r="AE135" s="16"/>
      <c r="AF135" s="181"/>
      <c r="AG135" s="181"/>
      <c r="AH135" s="181"/>
      <c r="AI135" s="11"/>
      <c r="AJ135" s="11"/>
      <c r="AK135" s="16"/>
      <c r="AL135" s="16"/>
      <c r="AM135" s="145"/>
      <c r="AN135" s="86">
        <v>8804756</v>
      </c>
    </row>
    <row r="136" spans="1:40" ht="15" thickBot="1" x14ac:dyDescent="0.4">
      <c r="A136" s="40">
        <v>2289</v>
      </c>
      <c r="B136" s="79" t="s">
        <v>183</v>
      </c>
      <c r="C136" s="46">
        <v>4036899</v>
      </c>
      <c r="D136" s="99">
        <v>0</v>
      </c>
      <c r="E136" s="10">
        <v>4036899</v>
      </c>
      <c r="F136" s="23">
        <v>18065254</v>
      </c>
      <c r="G136" s="23">
        <v>21102</v>
      </c>
      <c r="H136" s="16">
        <v>18086356</v>
      </c>
      <c r="I136" s="16">
        <v>-14049457</v>
      </c>
      <c r="J136" s="23">
        <v>7382305.3700000001</v>
      </c>
      <c r="K136" s="23">
        <v>298471</v>
      </c>
      <c r="L136" s="46">
        <v>0</v>
      </c>
      <c r="M136" s="46">
        <v>25000</v>
      </c>
      <c r="N136" s="46">
        <v>0</v>
      </c>
      <c r="O136" s="46">
        <v>0</v>
      </c>
      <c r="P136" s="78">
        <v>-21755233.370000001</v>
      </c>
      <c r="Q136" s="195"/>
      <c r="R136" s="10"/>
      <c r="S136" s="45">
        <v>21755233.370000001</v>
      </c>
      <c r="T136" s="195"/>
      <c r="U136" s="16"/>
      <c r="V136" s="39"/>
      <c r="W136" s="11"/>
      <c r="X136" s="181"/>
      <c r="Y136" s="10"/>
      <c r="Z136" s="10"/>
      <c r="AA136" s="10"/>
      <c r="AB136" s="10"/>
      <c r="AC136" s="181"/>
      <c r="AD136" s="16"/>
      <c r="AE136" s="16"/>
      <c r="AF136" s="181"/>
      <c r="AG136" s="181"/>
      <c r="AH136" s="181"/>
      <c r="AI136" s="11"/>
      <c r="AJ136" s="11"/>
      <c r="AK136" s="16"/>
      <c r="AL136" s="16"/>
      <c r="AM136" s="145"/>
      <c r="AN136" s="86">
        <v>0</v>
      </c>
    </row>
    <row r="137" spans="1:40" ht="15" thickBot="1" x14ac:dyDescent="0.4">
      <c r="A137" s="40">
        <v>2310</v>
      </c>
      <c r="B137" s="79" t="s">
        <v>8</v>
      </c>
      <c r="C137" s="46">
        <v>882244</v>
      </c>
      <c r="D137" s="99">
        <v>0</v>
      </c>
      <c r="E137" s="10">
        <v>882244</v>
      </c>
      <c r="F137" s="23">
        <v>580891</v>
      </c>
      <c r="G137" s="23">
        <v>0</v>
      </c>
      <c r="H137" s="16">
        <v>580891</v>
      </c>
      <c r="I137" s="16">
        <v>301353</v>
      </c>
      <c r="J137" s="23">
        <v>17892</v>
      </c>
      <c r="K137" s="23">
        <v>0</v>
      </c>
      <c r="L137" s="46">
        <v>0</v>
      </c>
      <c r="M137" s="46">
        <v>0</v>
      </c>
      <c r="N137" s="46">
        <v>0</v>
      </c>
      <c r="O137" s="46">
        <v>0</v>
      </c>
      <c r="P137" s="78">
        <v>283461</v>
      </c>
      <c r="Q137" s="195"/>
      <c r="R137" s="10"/>
      <c r="S137" s="45">
        <v>0</v>
      </c>
      <c r="T137" s="195"/>
      <c r="U137" s="16"/>
      <c r="V137" s="39"/>
      <c r="W137" s="11"/>
      <c r="X137" s="181"/>
      <c r="Y137" s="10"/>
      <c r="Z137" s="10"/>
      <c r="AA137" s="11">
        <v>17892</v>
      </c>
      <c r="AB137" s="10"/>
      <c r="AC137" s="181"/>
      <c r="AD137" s="16"/>
      <c r="AE137" s="16"/>
      <c r="AF137" s="181"/>
      <c r="AG137" s="181"/>
      <c r="AH137" s="181"/>
      <c r="AI137" s="11"/>
      <c r="AJ137" s="11"/>
      <c r="AK137" s="16"/>
      <c r="AL137" s="16"/>
      <c r="AM137" s="145"/>
      <c r="AN137" s="86">
        <v>301353</v>
      </c>
    </row>
    <row r="138" spans="1:40" ht="15" thickBot="1" x14ac:dyDescent="0.4">
      <c r="A138" s="40">
        <v>2296</v>
      </c>
      <c r="B138" s="79" t="s">
        <v>184</v>
      </c>
      <c r="C138" s="46">
        <v>1799098</v>
      </c>
      <c r="D138" s="99">
        <v>63371</v>
      </c>
      <c r="E138" s="10">
        <v>1862469</v>
      </c>
      <c r="F138" s="23">
        <v>724183</v>
      </c>
      <c r="G138" s="23">
        <v>8125</v>
      </c>
      <c r="H138" s="16">
        <v>732308</v>
      </c>
      <c r="I138" s="16">
        <v>1130161</v>
      </c>
      <c r="J138" s="23">
        <v>252414</v>
      </c>
      <c r="K138" s="23">
        <v>0</v>
      </c>
      <c r="L138" s="46">
        <v>0</v>
      </c>
      <c r="M138" s="46">
        <v>0</v>
      </c>
      <c r="N138" s="46">
        <v>0</v>
      </c>
      <c r="O138" s="46">
        <v>0</v>
      </c>
      <c r="P138" s="78">
        <v>877747</v>
      </c>
      <c r="Q138" s="195"/>
      <c r="R138" s="10"/>
      <c r="S138" s="45">
        <v>252414</v>
      </c>
      <c r="T138" s="195"/>
      <c r="U138" s="16"/>
      <c r="V138" s="39"/>
      <c r="W138" s="11"/>
      <c r="X138" s="181"/>
      <c r="Y138" s="10"/>
      <c r="Z138" s="10"/>
      <c r="AA138" s="10"/>
      <c r="AB138" s="10"/>
      <c r="AC138" s="181"/>
      <c r="AD138" s="16"/>
      <c r="AE138" s="16"/>
      <c r="AF138" s="181"/>
      <c r="AG138" s="181"/>
      <c r="AH138" s="181"/>
      <c r="AI138" s="11"/>
      <c r="AJ138" s="11"/>
      <c r="AK138" s="16"/>
      <c r="AL138" s="16"/>
      <c r="AM138" s="145"/>
      <c r="AN138" s="86">
        <v>1130161</v>
      </c>
    </row>
    <row r="139" spans="1:40" ht="15" thickBot="1" x14ac:dyDescent="0.4">
      <c r="A139" s="40">
        <v>2303</v>
      </c>
      <c r="B139" s="79" t="s">
        <v>185</v>
      </c>
      <c r="C139" s="46">
        <v>3316440</v>
      </c>
      <c r="D139" s="99">
        <v>138893</v>
      </c>
      <c r="E139" s="10">
        <v>3455333</v>
      </c>
      <c r="F139" s="23">
        <v>3902046</v>
      </c>
      <c r="G139" s="23">
        <v>55246</v>
      </c>
      <c r="H139" s="16">
        <v>3957292</v>
      </c>
      <c r="I139" s="16">
        <v>-501959</v>
      </c>
      <c r="J139" s="23">
        <v>941133.23</v>
      </c>
      <c r="K139" s="23">
        <v>25954</v>
      </c>
      <c r="L139" s="46">
        <v>0</v>
      </c>
      <c r="M139" s="46">
        <v>0</v>
      </c>
      <c r="N139" s="46">
        <v>0</v>
      </c>
      <c r="O139" s="46">
        <v>0</v>
      </c>
      <c r="P139" s="78">
        <v>-1469046.23</v>
      </c>
      <c r="Q139" s="195"/>
      <c r="R139" s="10"/>
      <c r="S139" s="45">
        <v>1469046.23</v>
      </c>
      <c r="T139" s="195"/>
      <c r="U139" s="16"/>
      <c r="V139" s="39"/>
      <c r="W139" s="11"/>
      <c r="X139" s="181"/>
      <c r="Y139" s="10"/>
      <c r="Z139" s="10"/>
      <c r="AA139" s="10"/>
      <c r="AB139" s="10"/>
      <c r="AC139" s="181"/>
      <c r="AD139" s="16"/>
      <c r="AE139" s="16"/>
      <c r="AF139" s="181"/>
      <c r="AG139" s="181"/>
      <c r="AH139" s="181"/>
      <c r="AI139" s="11"/>
      <c r="AJ139" s="11"/>
      <c r="AK139" s="16"/>
      <c r="AL139" s="16"/>
      <c r="AM139" s="145"/>
      <c r="AN139" s="86">
        <v>0</v>
      </c>
    </row>
    <row r="140" spans="1:40" ht="15" thickBot="1" x14ac:dyDescent="0.4">
      <c r="A140" s="40">
        <v>2394</v>
      </c>
      <c r="B140" s="79" t="s">
        <v>186</v>
      </c>
      <c r="C140" s="46">
        <v>95806</v>
      </c>
      <c r="D140" s="99">
        <v>0</v>
      </c>
      <c r="E140" s="10">
        <v>95806</v>
      </c>
      <c r="F140" s="23">
        <v>330744</v>
      </c>
      <c r="G140" s="23">
        <v>0</v>
      </c>
      <c r="H140" s="16">
        <v>330744</v>
      </c>
      <c r="I140" s="16">
        <v>-234938</v>
      </c>
      <c r="J140" s="23">
        <v>8300</v>
      </c>
      <c r="K140" s="23">
        <v>0</v>
      </c>
      <c r="L140" s="46">
        <v>0</v>
      </c>
      <c r="M140" s="46">
        <v>0</v>
      </c>
      <c r="N140" s="46">
        <v>0</v>
      </c>
      <c r="O140" s="46">
        <v>0</v>
      </c>
      <c r="P140" s="78">
        <v>-243238</v>
      </c>
      <c r="Q140" s="195"/>
      <c r="R140" s="10"/>
      <c r="S140" s="45">
        <v>243238</v>
      </c>
      <c r="T140" s="195"/>
      <c r="U140" s="16"/>
      <c r="V140" s="39"/>
      <c r="W140" s="11"/>
      <c r="X140" s="181"/>
      <c r="Y140" s="10"/>
      <c r="Z140" s="10"/>
      <c r="AA140" s="10"/>
      <c r="AB140" s="10"/>
      <c r="AC140" s="181"/>
      <c r="AD140" s="16"/>
      <c r="AE140" s="16"/>
      <c r="AF140" s="181"/>
      <c r="AG140" s="181"/>
      <c r="AH140" s="181"/>
      <c r="AI140" s="11"/>
      <c r="AJ140" s="11"/>
      <c r="AK140" s="16"/>
      <c r="AL140" s="16"/>
      <c r="AM140" s="145"/>
      <c r="AN140" s="86">
        <v>0</v>
      </c>
    </row>
    <row r="141" spans="1:40" ht="15" thickBot="1" x14ac:dyDescent="0.4">
      <c r="A141" s="40">
        <v>2415</v>
      </c>
      <c r="B141" s="79" t="s">
        <v>187</v>
      </c>
      <c r="C141" s="46">
        <v>359213</v>
      </c>
      <c r="D141" s="99">
        <v>0</v>
      </c>
      <c r="E141" s="10">
        <v>359213</v>
      </c>
      <c r="F141" s="23">
        <v>236889</v>
      </c>
      <c r="G141" s="23">
        <v>0</v>
      </c>
      <c r="H141" s="16">
        <v>236889</v>
      </c>
      <c r="I141" s="16">
        <v>122324</v>
      </c>
      <c r="J141" s="23">
        <v>24900</v>
      </c>
      <c r="K141" s="23">
        <v>0</v>
      </c>
      <c r="L141" s="46">
        <v>0</v>
      </c>
      <c r="M141" s="46">
        <v>0</v>
      </c>
      <c r="N141" s="46">
        <v>0</v>
      </c>
      <c r="O141" s="46">
        <v>0</v>
      </c>
      <c r="P141" s="78">
        <v>97424</v>
      </c>
      <c r="Q141" s="195"/>
      <c r="R141" s="10"/>
      <c r="S141" s="45">
        <v>24900</v>
      </c>
      <c r="T141" s="195"/>
      <c r="U141" s="16"/>
      <c r="V141" s="39"/>
      <c r="W141" s="11"/>
      <c r="X141" s="181"/>
      <c r="Y141" s="10"/>
      <c r="Z141" s="10"/>
      <c r="AA141" s="10"/>
      <c r="AB141" s="10"/>
      <c r="AC141" s="181"/>
      <c r="AD141" s="16"/>
      <c r="AE141" s="16"/>
      <c r="AF141" s="181"/>
      <c r="AG141" s="181"/>
      <c r="AH141" s="181"/>
      <c r="AI141" s="11"/>
      <c r="AJ141" s="11"/>
      <c r="AK141" s="16"/>
      <c r="AL141" s="16"/>
      <c r="AM141" s="145"/>
      <c r="AN141" s="86">
        <v>122324</v>
      </c>
    </row>
    <row r="142" spans="1:40" ht="15" thickBot="1" x14ac:dyDescent="0.4">
      <c r="A142" s="40">
        <v>2420</v>
      </c>
      <c r="B142" s="79" t="s">
        <v>188</v>
      </c>
      <c r="C142" s="46">
        <v>952866</v>
      </c>
      <c r="D142" s="99">
        <v>50329</v>
      </c>
      <c r="E142" s="10">
        <v>1003195</v>
      </c>
      <c r="F142" s="23">
        <v>1179198</v>
      </c>
      <c r="G142" s="23">
        <v>0</v>
      </c>
      <c r="H142" s="16">
        <v>1179198</v>
      </c>
      <c r="I142" s="16">
        <v>-176003</v>
      </c>
      <c r="J142" s="23">
        <v>479932</v>
      </c>
      <c r="K142" s="23">
        <v>84350.5</v>
      </c>
      <c r="L142" s="46">
        <v>0</v>
      </c>
      <c r="M142" s="46">
        <v>6250</v>
      </c>
      <c r="N142" s="46">
        <v>0</v>
      </c>
      <c r="O142" s="46">
        <v>0</v>
      </c>
      <c r="P142" s="78">
        <v>-746535.5</v>
      </c>
      <c r="Q142" s="195"/>
      <c r="R142" s="10"/>
      <c r="S142" s="45">
        <v>746535.5</v>
      </c>
      <c r="T142" s="195"/>
      <c r="U142" s="16"/>
      <c r="V142" s="39"/>
      <c r="W142" s="11"/>
      <c r="X142" s="181"/>
      <c r="Y142" s="10"/>
      <c r="Z142" s="10"/>
      <c r="AA142" s="10"/>
      <c r="AB142" s="10"/>
      <c r="AC142" s="181"/>
      <c r="AD142" s="16"/>
      <c r="AE142" s="16"/>
      <c r="AF142" s="181"/>
      <c r="AG142" s="181"/>
      <c r="AH142" s="181"/>
      <c r="AI142" s="11"/>
      <c r="AJ142" s="11"/>
      <c r="AK142" s="16"/>
      <c r="AL142" s="16"/>
      <c r="AM142" s="145"/>
      <c r="AN142" s="86">
        <v>0</v>
      </c>
    </row>
    <row r="143" spans="1:40" ht="15" thickBot="1" x14ac:dyDescent="0.4">
      <c r="A143" s="40">
        <v>2443</v>
      </c>
      <c r="B143" s="79" t="s">
        <v>189</v>
      </c>
      <c r="C143" s="46">
        <v>522625</v>
      </c>
      <c r="D143" s="99">
        <v>0</v>
      </c>
      <c r="E143" s="10">
        <v>522625</v>
      </c>
      <c r="F143" s="23">
        <v>3402514</v>
      </c>
      <c r="G143" s="23">
        <v>0</v>
      </c>
      <c r="H143" s="16">
        <v>3402514</v>
      </c>
      <c r="I143" s="16">
        <v>-2879889</v>
      </c>
      <c r="J143" s="23">
        <v>224100</v>
      </c>
      <c r="K143" s="23">
        <v>25954</v>
      </c>
      <c r="L143" s="46">
        <v>0</v>
      </c>
      <c r="M143" s="46">
        <v>0</v>
      </c>
      <c r="N143" s="46">
        <v>0</v>
      </c>
      <c r="O143" s="46">
        <v>0</v>
      </c>
      <c r="P143" s="78">
        <v>-3129943</v>
      </c>
      <c r="Q143" s="195"/>
      <c r="R143" s="10"/>
      <c r="S143" s="45">
        <v>3129943</v>
      </c>
      <c r="T143" s="195"/>
      <c r="U143" s="16"/>
      <c r="V143" s="39"/>
      <c r="W143" s="11"/>
      <c r="X143" s="181"/>
      <c r="Y143" s="10"/>
      <c r="Z143" s="10"/>
      <c r="AA143" s="10"/>
      <c r="AB143" s="10"/>
      <c r="AC143" s="181"/>
      <c r="AD143" s="16"/>
      <c r="AE143" s="16"/>
      <c r="AF143" s="181"/>
      <c r="AG143" s="181"/>
      <c r="AH143" s="181"/>
      <c r="AI143" s="11"/>
      <c r="AJ143" s="11"/>
      <c r="AK143" s="16"/>
      <c r="AL143" s="16"/>
      <c r="AM143" s="145"/>
      <c r="AN143" s="86">
        <v>0</v>
      </c>
    </row>
    <row r="144" spans="1:40" ht="15" thickBot="1" x14ac:dyDescent="0.4">
      <c r="A144" s="40">
        <v>2436</v>
      </c>
      <c r="B144" s="79" t="s">
        <v>190</v>
      </c>
      <c r="C144" s="46">
        <v>406925</v>
      </c>
      <c r="D144" s="99">
        <v>0</v>
      </c>
      <c r="E144" s="10">
        <v>406925</v>
      </c>
      <c r="F144" s="23">
        <v>1691667</v>
      </c>
      <c r="G144" s="23">
        <v>0</v>
      </c>
      <c r="H144" s="16">
        <v>1691667</v>
      </c>
      <c r="I144" s="16">
        <v>-1284742</v>
      </c>
      <c r="J144" s="23">
        <v>143136</v>
      </c>
      <c r="K144" s="23">
        <v>38931</v>
      </c>
      <c r="L144" s="46">
        <v>0</v>
      </c>
      <c r="M144" s="46">
        <v>0</v>
      </c>
      <c r="N144" s="46">
        <v>0</v>
      </c>
      <c r="O144" s="46">
        <v>0</v>
      </c>
      <c r="P144" s="78">
        <v>-1466809</v>
      </c>
      <c r="Q144" s="195"/>
      <c r="R144" s="10"/>
      <c r="S144" s="45">
        <v>1466809</v>
      </c>
      <c r="T144" s="195"/>
      <c r="U144" s="16"/>
      <c r="V144" s="39"/>
      <c r="W144" s="11"/>
      <c r="X144" s="181"/>
      <c r="Y144" s="10"/>
      <c r="Z144" s="10"/>
      <c r="AA144" s="10"/>
      <c r="AB144" s="10"/>
      <c r="AC144" s="181"/>
      <c r="AD144" s="16"/>
      <c r="AE144" s="16"/>
      <c r="AF144" s="181"/>
      <c r="AG144" s="181"/>
      <c r="AH144" s="181"/>
      <c r="AI144" s="11"/>
      <c r="AJ144" s="11"/>
      <c r="AK144" s="16"/>
      <c r="AL144" s="16"/>
      <c r="AM144" s="145"/>
      <c r="AN144" s="86">
        <v>0</v>
      </c>
    </row>
    <row r="145" spans="1:40" ht="15" thickBot="1" x14ac:dyDescent="0.4">
      <c r="A145" s="40">
        <v>2460</v>
      </c>
      <c r="B145" s="79" t="s">
        <v>191</v>
      </c>
      <c r="C145" s="46">
        <v>887678</v>
      </c>
      <c r="D145" s="99">
        <v>8125</v>
      </c>
      <c r="E145" s="10">
        <v>895803</v>
      </c>
      <c r="F145" s="23">
        <v>1486524</v>
      </c>
      <c r="G145" s="23">
        <v>8125</v>
      </c>
      <c r="H145" s="16">
        <v>1494649</v>
      </c>
      <c r="I145" s="16">
        <v>-598846</v>
      </c>
      <c r="J145" s="23">
        <v>129052.3</v>
      </c>
      <c r="K145" s="23">
        <v>55531</v>
      </c>
      <c r="L145" s="46">
        <v>0</v>
      </c>
      <c r="M145" s="46">
        <v>0</v>
      </c>
      <c r="N145" s="46">
        <v>0</v>
      </c>
      <c r="O145" s="46">
        <v>0</v>
      </c>
      <c r="P145" s="78">
        <v>-783429.3</v>
      </c>
      <c r="Q145" s="195"/>
      <c r="R145" s="10"/>
      <c r="S145" s="45">
        <v>783429.3</v>
      </c>
      <c r="T145" s="195"/>
      <c r="U145" s="16"/>
      <c r="V145" s="39"/>
      <c r="W145" s="11"/>
      <c r="X145" s="181"/>
      <c r="Y145" s="10"/>
      <c r="Z145" s="10"/>
      <c r="AA145" s="10"/>
      <c r="AB145" s="10"/>
      <c r="AC145" s="181"/>
      <c r="AD145" s="16"/>
      <c r="AE145" s="16"/>
      <c r="AF145" s="181"/>
      <c r="AG145" s="181"/>
      <c r="AH145" s="181"/>
      <c r="AI145" s="11"/>
      <c r="AJ145" s="11"/>
      <c r="AK145" s="16"/>
      <c r="AL145" s="16"/>
      <c r="AM145" s="145"/>
      <c r="AN145" s="86">
        <v>0</v>
      </c>
    </row>
    <row r="146" spans="1:40" ht="15" thickBot="1" x14ac:dyDescent="0.4">
      <c r="A146" s="40">
        <v>2478</v>
      </c>
      <c r="B146" s="79" t="s">
        <v>192</v>
      </c>
      <c r="C146" s="46">
        <v>2079813</v>
      </c>
      <c r="D146" s="99">
        <v>0</v>
      </c>
      <c r="E146" s="10">
        <v>2079813</v>
      </c>
      <c r="F146" s="23">
        <v>487161</v>
      </c>
      <c r="G146" s="23">
        <v>0</v>
      </c>
      <c r="H146" s="16">
        <v>487161</v>
      </c>
      <c r="I146" s="16">
        <v>1592652</v>
      </c>
      <c r="J146" s="23">
        <v>0</v>
      </c>
      <c r="K146" s="23">
        <v>0</v>
      </c>
      <c r="L146" s="46">
        <v>34272</v>
      </c>
      <c r="M146" s="46">
        <v>0</v>
      </c>
      <c r="N146" s="46">
        <v>0</v>
      </c>
      <c r="O146" s="46">
        <v>0</v>
      </c>
      <c r="P146" s="78">
        <v>1558380</v>
      </c>
      <c r="Q146" s="195"/>
      <c r="R146" s="10"/>
      <c r="S146" s="45">
        <v>34272</v>
      </c>
      <c r="T146" s="195"/>
      <c r="U146" s="16"/>
      <c r="V146" s="39"/>
      <c r="W146" s="11"/>
      <c r="X146" s="181"/>
      <c r="Y146" s="10"/>
      <c r="Z146" s="10"/>
      <c r="AA146" s="10"/>
      <c r="AB146" s="10"/>
      <c r="AC146" s="181"/>
      <c r="AD146" s="16"/>
      <c r="AE146" s="16"/>
      <c r="AF146" s="181"/>
      <c r="AG146" s="181"/>
      <c r="AH146" s="181"/>
      <c r="AI146" s="11"/>
      <c r="AJ146" s="11"/>
      <c r="AK146" s="16"/>
      <c r="AL146" s="16"/>
      <c r="AM146" s="145"/>
      <c r="AN146" s="86">
        <v>1592652</v>
      </c>
    </row>
    <row r="147" spans="1:40" ht="15" thickBot="1" x14ac:dyDescent="0.4">
      <c r="A147" s="40">
        <v>2525</v>
      </c>
      <c r="B147" s="79" t="s">
        <v>452</v>
      </c>
      <c r="C147" s="46">
        <v>362283</v>
      </c>
      <c r="D147" s="99">
        <v>0</v>
      </c>
      <c r="E147" s="10">
        <v>362283</v>
      </c>
      <c r="F147" s="23">
        <v>654379</v>
      </c>
      <c r="G147" s="23">
        <v>0</v>
      </c>
      <c r="H147" s="16">
        <v>654379</v>
      </c>
      <c r="I147" s="16">
        <v>-292096</v>
      </c>
      <c r="J147" s="23">
        <v>62250</v>
      </c>
      <c r="K147" s="23">
        <v>0</v>
      </c>
      <c r="L147" s="46">
        <v>0</v>
      </c>
      <c r="M147" s="46">
        <v>0</v>
      </c>
      <c r="N147" s="46">
        <v>0</v>
      </c>
      <c r="O147" s="46">
        <v>0</v>
      </c>
      <c r="P147" s="78">
        <v>-354346</v>
      </c>
      <c r="Q147" s="195"/>
      <c r="R147" s="10"/>
      <c r="S147" s="45">
        <v>354346</v>
      </c>
      <c r="T147" s="195"/>
      <c r="U147" s="16"/>
      <c r="V147" s="39"/>
      <c r="W147" s="11"/>
      <c r="X147" s="181"/>
      <c r="Y147" s="10"/>
      <c r="Z147" s="10"/>
      <c r="AA147" s="10"/>
      <c r="AB147" s="10"/>
      <c r="AC147" s="181"/>
      <c r="AD147" s="16"/>
      <c r="AE147" s="16"/>
      <c r="AF147" s="181"/>
      <c r="AG147" s="181"/>
      <c r="AH147" s="181"/>
      <c r="AI147" s="11"/>
      <c r="AJ147" s="11"/>
      <c r="AK147" s="16"/>
      <c r="AL147" s="16"/>
      <c r="AM147" s="145"/>
      <c r="AN147" s="86">
        <v>0</v>
      </c>
    </row>
    <row r="148" spans="1:40" ht="15" thickBot="1" x14ac:dyDescent="0.4">
      <c r="A148" s="40">
        <v>2527</v>
      </c>
      <c r="B148" s="79" t="s">
        <v>193</v>
      </c>
      <c r="C148" s="46">
        <v>266074</v>
      </c>
      <c r="D148" s="99">
        <v>0</v>
      </c>
      <c r="E148" s="10">
        <v>266074</v>
      </c>
      <c r="F148" s="23">
        <v>282252</v>
      </c>
      <c r="G148" s="23">
        <v>0</v>
      </c>
      <c r="H148" s="16">
        <v>282252</v>
      </c>
      <c r="I148" s="16">
        <v>-16178</v>
      </c>
      <c r="J148" s="23">
        <v>0</v>
      </c>
      <c r="K148" s="23">
        <v>0</v>
      </c>
      <c r="L148" s="46">
        <v>0</v>
      </c>
      <c r="M148" s="46">
        <v>0</v>
      </c>
      <c r="N148" s="46">
        <v>0</v>
      </c>
      <c r="O148" s="46">
        <v>0</v>
      </c>
      <c r="P148" s="78">
        <v>-16178</v>
      </c>
      <c r="Q148" s="195"/>
      <c r="R148" s="10"/>
      <c r="S148" s="45">
        <v>16178</v>
      </c>
      <c r="T148" s="195"/>
      <c r="U148" s="16"/>
      <c r="V148" s="39"/>
      <c r="W148" s="11"/>
      <c r="X148" s="181"/>
      <c r="Y148" s="10"/>
      <c r="Z148" s="10"/>
      <c r="AA148" s="10"/>
      <c r="AB148" s="10"/>
      <c r="AC148" s="181"/>
      <c r="AD148" s="16"/>
      <c r="AE148" s="16"/>
      <c r="AF148" s="181"/>
      <c r="AG148" s="181"/>
      <c r="AH148" s="181"/>
      <c r="AI148" s="11"/>
      <c r="AJ148" s="11"/>
      <c r="AK148" s="16"/>
      <c r="AL148" s="16"/>
      <c r="AM148" s="145"/>
      <c r="AN148" s="86">
        <v>0</v>
      </c>
    </row>
    <row r="149" spans="1:40" ht="15" thickBot="1" x14ac:dyDescent="0.4">
      <c r="A149" s="40">
        <v>2534</v>
      </c>
      <c r="B149" s="79" t="s">
        <v>194</v>
      </c>
      <c r="C149" s="46">
        <v>880132</v>
      </c>
      <c r="D149" s="99">
        <v>0</v>
      </c>
      <c r="E149" s="10">
        <v>880132</v>
      </c>
      <c r="F149" s="23">
        <v>560778</v>
      </c>
      <c r="G149" s="23">
        <v>0</v>
      </c>
      <c r="H149" s="16">
        <v>560778</v>
      </c>
      <c r="I149" s="16">
        <v>319354</v>
      </c>
      <c r="J149" s="23">
        <v>112050</v>
      </c>
      <c r="K149" s="23">
        <v>0</v>
      </c>
      <c r="L149" s="46">
        <v>0</v>
      </c>
      <c r="M149" s="46">
        <v>0</v>
      </c>
      <c r="N149" s="46">
        <v>0</v>
      </c>
      <c r="O149" s="46">
        <v>0</v>
      </c>
      <c r="P149" s="78">
        <v>207304</v>
      </c>
      <c r="Q149" s="195"/>
      <c r="R149" s="10"/>
      <c r="S149" s="45">
        <v>112050</v>
      </c>
      <c r="T149" s="195"/>
      <c r="U149" s="16"/>
      <c r="V149" s="39"/>
      <c r="W149" s="11"/>
      <c r="X149" s="181"/>
      <c r="Y149" s="10"/>
      <c r="Z149" s="10"/>
      <c r="AA149" s="10"/>
      <c r="AB149" s="10"/>
      <c r="AC149" s="181"/>
      <c r="AD149" s="16"/>
      <c r="AE149" s="16"/>
      <c r="AF149" s="181"/>
      <c r="AG149" s="181"/>
      <c r="AH149" s="181"/>
      <c r="AI149" s="11"/>
      <c r="AJ149" s="11"/>
      <c r="AK149" s="16"/>
      <c r="AL149" s="16"/>
      <c r="AM149" s="145"/>
      <c r="AN149" s="86">
        <v>319354</v>
      </c>
    </row>
    <row r="150" spans="1:40" ht="15" thickBot="1" x14ac:dyDescent="0.4">
      <c r="A150" s="40">
        <v>2541</v>
      </c>
      <c r="B150" s="79" t="s">
        <v>195</v>
      </c>
      <c r="C150" s="46">
        <v>481428</v>
      </c>
      <c r="D150" s="99">
        <v>0</v>
      </c>
      <c r="E150" s="10">
        <v>481428</v>
      </c>
      <c r="F150" s="23">
        <v>274026</v>
      </c>
      <c r="G150" s="23">
        <v>0</v>
      </c>
      <c r="H150" s="16">
        <v>274026</v>
      </c>
      <c r="I150" s="16">
        <v>207402</v>
      </c>
      <c r="J150" s="23">
        <v>0</v>
      </c>
      <c r="K150" s="23">
        <v>0</v>
      </c>
      <c r="L150" s="46">
        <v>0</v>
      </c>
      <c r="M150" s="46">
        <v>12500</v>
      </c>
      <c r="N150" s="46">
        <v>0</v>
      </c>
      <c r="O150" s="46">
        <v>0</v>
      </c>
      <c r="P150" s="78">
        <v>194902</v>
      </c>
      <c r="Q150" s="195"/>
      <c r="R150" s="10"/>
      <c r="S150" s="45">
        <v>12500</v>
      </c>
      <c r="T150" s="195"/>
      <c r="U150" s="16"/>
      <c r="V150" s="39"/>
      <c r="W150" s="11"/>
      <c r="X150" s="181"/>
      <c r="Y150" s="10"/>
      <c r="Z150" s="10"/>
      <c r="AA150" s="10"/>
      <c r="AB150" s="10"/>
      <c r="AC150" s="181"/>
      <c r="AD150" s="16"/>
      <c r="AE150" s="16"/>
      <c r="AF150" s="181"/>
      <c r="AG150" s="181"/>
      <c r="AH150" s="181"/>
      <c r="AI150" s="11"/>
      <c r="AJ150" s="11"/>
      <c r="AK150" s="16"/>
      <c r="AL150" s="16"/>
      <c r="AM150" s="145"/>
      <c r="AN150" s="86">
        <v>207402</v>
      </c>
    </row>
    <row r="151" spans="1:40" ht="15" thickBot="1" x14ac:dyDescent="0.4">
      <c r="A151" s="40">
        <v>2562</v>
      </c>
      <c r="B151" s="79" t="s">
        <v>196</v>
      </c>
      <c r="C151" s="46">
        <v>1543003</v>
      </c>
      <c r="D151" s="99">
        <v>0</v>
      </c>
      <c r="E151" s="10">
        <v>1543003</v>
      </c>
      <c r="F151" s="23">
        <v>3741374</v>
      </c>
      <c r="G151" s="23">
        <v>0</v>
      </c>
      <c r="H151" s="16">
        <v>3741374</v>
      </c>
      <c r="I151" s="16">
        <v>-2198371</v>
      </c>
      <c r="J151" s="23">
        <v>676646</v>
      </c>
      <c r="K151" s="23">
        <v>138070</v>
      </c>
      <c r="L151" s="46">
        <v>0</v>
      </c>
      <c r="M151" s="46">
        <v>0</v>
      </c>
      <c r="N151" s="46">
        <v>0</v>
      </c>
      <c r="O151" s="46">
        <v>0</v>
      </c>
      <c r="P151" s="78">
        <v>-3013087</v>
      </c>
      <c r="Q151" s="195"/>
      <c r="R151" s="10"/>
      <c r="S151" s="45">
        <v>3013087</v>
      </c>
      <c r="T151" s="195"/>
      <c r="U151" s="16"/>
      <c r="V151" s="39"/>
      <c r="W151" s="11"/>
      <c r="X151" s="181"/>
      <c r="Y151" s="10"/>
      <c r="Z151" s="10"/>
      <c r="AA151" s="10"/>
      <c r="AB151" s="10"/>
      <c r="AC151" s="181"/>
      <c r="AD151" s="16"/>
      <c r="AE151" s="16"/>
      <c r="AF151" s="181"/>
      <c r="AG151" s="181"/>
      <c r="AH151" s="181"/>
      <c r="AI151" s="11"/>
      <c r="AJ151" s="11"/>
      <c r="AK151" s="16"/>
      <c r="AL151" s="16"/>
      <c r="AM151" s="145"/>
      <c r="AN151" s="86">
        <v>0</v>
      </c>
    </row>
    <row r="152" spans="1:40" ht="15" thickBot="1" x14ac:dyDescent="0.4">
      <c r="A152" s="40">
        <v>2570</v>
      </c>
      <c r="B152" s="79" t="s">
        <v>474</v>
      </c>
      <c r="C152" s="46">
        <v>503611</v>
      </c>
      <c r="D152" s="99">
        <v>0</v>
      </c>
      <c r="E152" s="10">
        <v>503611</v>
      </c>
      <c r="F152" s="23">
        <v>495039</v>
      </c>
      <c r="G152" s="23">
        <v>0</v>
      </c>
      <c r="H152" s="16">
        <v>495039</v>
      </c>
      <c r="I152" s="16">
        <v>8572</v>
      </c>
      <c r="J152" s="23">
        <v>59760</v>
      </c>
      <c r="K152" s="23">
        <v>38931</v>
      </c>
      <c r="L152" s="46">
        <v>0</v>
      </c>
      <c r="M152" s="46">
        <v>0</v>
      </c>
      <c r="N152" s="46">
        <v>0</v>
      </c>
      <c r="O152" s="46">
        <v>0</v>
      </c>
      <c r="P152" s="78">
        <v>-90119</v>
      </c>
      <c r="Q152" s="195"/>
      <c r="R152" s="10"/>
      <c r="S152" s="45">
        <v>98691</v>
      </c>
      <c r="T152" s="195"/>
      <c r="U152" s="10"/>
      <c r="V152" s="39"/>
      <c r="W152" s="11"/>
      <c r="X152" s="181"/>
      <c r="Y152" s="10"/>
      <c r="Z152" s="10"/>
      <c r="AA152" s="10"/>
      <c r="AB152" s="10"/>
      <c r="AC152" s="181"/>
      <c r="AD152" s="16"/>
      <c r="AE152" s="16"/>
      <c r="AF152" s="181"/>
      <c r="AG152" s="181"/>
      <c r="AH152" s="181"/>
      <c r="AI152" s="11"/>
      <c r="AJ152" s="11"/>
      <c r="AK152" s="16"/>
      <c r="AL152" s="16"/>
      <c r="AM152" s="145"/>
      <c r="AN152" s="86">
        <v>8572</v>
      </c>
    </row>
    <row r="153" spans="1:40" ht="15" thickBot="1" x14ac:dyDescent="0.4">
      <c r="A153" s="40">
        <v>2576</v>
      </c>
      <c r="B153" s="79" t="s">
        <v>197</v>
      </c>
      <c r="C153" s="46">
        <v>558915</v>
      </c>
      <c r="D153" s="99">
        <v>0</v>
      </c>
      <c r="E153" s="10">
        <v>558915</v>
      </c>
      <c r="F153" s="23">
        <v>1560187</v>
      </c>
      <c r="G153" s="23">
        <v>0</v>
      </c>
      <c r="H153" s="16">
        <v>1560187</v>
      </c>
      <c r="I153" s="16">
        <v>-1001272</v>
      </c>
      <c r="J153" s="23">
        <v>100892</v>
      </c>
      <c r="K153" s="23">
        <v>25954</v>
      </c>
      <c r="L153" s="46">
        <v>0</v>
      </c>
      <c r="M153" s="46">
        <v>0</v>
      </c>
      <c r="N153" s="46">
        <v>0</v>
      </c>
      <c r="O153" s="46">
        <v>0</v>
      </c>
      <c r="P153" s="78">
        <v>-1128118</v>
      </c>
      <c r="Q153" s="195"/>
      <c r="R153" s="10"/>
      <c r="S153" s="45">
        <v>1128118</v>
      </c>
      <c r="T153" s="195"/>
      <c r="U153" s="16"/>
      <c r="V153" s="39"/>
      <c r="W153" s="11"/>
      <c r="X153" s="181"/>
      <c r="Y153" s="10"/>
      <c r="Z153" s="10"/>
      <c r="AA153" s="10"/>
      <c r="AB153" s="10"/>
      <c r="AC153" s="181"/>
      <c r="AD153" s="16"/>
      <c r="AE153" s="16"/>
      <c r="AF153" s="181"/>
      <c r="AG153" s="181"/>
      <c r="AH153" s="181"/>
      <c r="AI153" s="11"/>
      <c r="AJ153" s="11"/>
      <c r="AK153" s="16"/>
      <c r="AL153" s="16"/>
      <c r="AM153" s="145"/>
      <c r="AN153" s="86">
        <v>0</v>
      </c>
    </row>
    <row r="154" spans="1:40" ht="15" thickBot="1" x14ac:dyDescent="0.4">
      <c r="A154" s="40">
        <v>2583</v>
      </c>
      <c r="B154" s="79" t="s">
        <v>198</v>
      </c>
      <c r="C154" s="46">
        <v>3149584</v>
      </c>
      <c r="D154" s="99">
        <v>0</v>
      </c>
      <c r="E154" s="10">
        <v>3149584</v>
      </c>
      <c r="F154" s="23">
        <v>1830604</v>
      </c>
      <c r="G154" s="23">
        <v>0</v>
      </c>
      <c r="H154" s="16">
        <v>1830604</v>
      </c>
      <c r="I154" s="16">
        <v>1318980</v>
      </c>
      <c r="J154" s="23">
        <v>869758</v>
      </c>
      <c r="K154" s="23">
        <v>51908</v>
      </c>
      <c r="L154" s="46">
        <v>0</v>
      </c>
      <c r="M154" s="46">
        <v>0</v>
      </c>
      <c r="N154" s="46">
        <v>0</v>
      </c>
      <c r="O154" s="46">
        <v>0</v>
      </c>
      <c r="P154" s="78">
        <v>397314</v>
      </c>
      <c r="Q154" s="195"/>
      <c r="R154" s="10"/>
      <c r="S154" s="45">
        <v>921666</v>
      </c>
      <c r="T154" s="195"/>
      <c r="U154" s="16"/>
      <c r="V154" s="39"/>
      <c r="W154" s="11"/>
      <c r="X154" s="181"/>
      <c r="Y154" s="10"/>
      <c r="Z154" s="10"/>
      <c r="AA154" s="10"/>
      <c r="AB154" s="10"/>
      <c r="AC154" s="181"/>
      <c r="AD154" s="16"/>
      <c r="AE154" s="16"/>
      <c r="AF154" s="181"/>
      <c r="AG154" s="181"/>
      <c r="AH154" s="181"/>
      <c r="AI154" s="11"/>
      <c r="AJ154" s="11"/>
      <c r="AK154" s="16"/>
      <c r="AL154" s="16"/>
      <c r="AM154" s="145"/>
      <c r="AN154" s="86">
        <v>1318980</v>
      </c>
    </row>
    <row r="155" spans="1:40" ht="15" thickBot="1" x14ac:dyDescent="0.4">
      <c r="A155" s="40">
        <v>2605</v>
      </c>
      <c r="B155" s="79" t="s">
        <v>199</v>
      </c>
      <c r="C155" s="46">
        <v>1417054</v>
      </c>
      <c r="D155" s="99">
        <v>0</v>
      </c>
      <c r="E155" s="10">
        <v>1417054</v>
      </c>
      <c r="F155" s="23">
        <v>556524</v>
      </c>
      <c r="G155" s="23">
        <v>0</v>
      </c>
      <c r="H155" s="16">
        <v>556524</v>
      </c>
      <c r="I155" s="16">
        <v>860530</v>
      </c>
      <c r="J155" s="23">
        <v>136030</v>
      </c>
      <c r="K155" s="23">
        <v>6488.5</v>
      </c>
      <c r="L155" s="46">
        <v>0</v>
      </c>
      <c r="M155" s="46">
        <v>0</v>
      </c>
      <c r="N155" s="46">
        <v>0</v>
      </c>
      <c r="O155" s="46">
        <v>0</v>
      </c>
      <c r="P155" s="78">
        <v>718011.5</v>
      </c>
      <c r="Q155" s="195"/>
      <c r="R155" s="10"/>
      <c r="S155" s="45">
        <v>142518.5</v>
      </c>
      <c r="T155" s="195"/>
      <c r="U155" s="16"/>
      <c r="V155" s="39"/>
      <c r="W155" s="11"/>
      <c r="X155" s="181"/>
      <c r="Y155" s="10"/>
      <c r="Z155" s="10"/>
      <c r="AA155" s="10"/>
      <c r="AB155" s="10"/>
      <c r="AC155" s="181"/>
      <c r="AD155" s="16"/>
      <c r="AE155" s="16"/>
      <c r="AF155" s="185"/>
      <c r="AG155" s="181"/>
      <c r="AH155" s="181"/>
      <c r="AI155" s="11"/>
      <c r="AJ155" s="11"/>
      <c r="AK155" s="16"/>
      <c r="AL155" s="16"/>
      <c r="AM155" s="145"/>
      <c r="AN155" s="86">
        <v>860530</v>
      </c>
    </row>
    <row r="156" spans="1:40" ht="15" thickBot="1" x14ac:dyDescent="0.4">
      <c r="A156" s="40">
        <v>2604</v>
      </c>
      <c r="B156" s="79" t="s">
        <v>200</v>
      </c>
      <c r="C156" s="46">
        <v>5139538</v>
      </c>
      <c r="D156" s="99">
        <v>0</v>
      </c>
      <c r="E156" s="10">
        <v>5139538</v>
      </c>
      <c r="F156" s="23">
        <v>1811661</v>
      </c>
      <c r="G156" s="23">
        <v>0</v>
      </c>
      <c r="H156" s="16">
        <v>1811661</v>
      </c>
      <c r="I156" s="16">
        <v>3327877</v>
      </c>
      <c r="J156" s="23">
        <v>407444</v>
      </c>
      <c r="K156" s="23">
        <v>64885</v>
      </c>
      <c r="L156" s="46">
        <v>0</v>
      </c>
      <c r="M156" s="46">
        <v>0</v>
      </c>
      <c r="N156" s="46">
        <v>0</v>
      </c>
      <c r="O156" s="46">
        <v>0</v>
      </c>
      <c r="P156" s="78">
        <v>2855548</v>
      </c>
      <c r="Q156" s="195"/>
      <c r="R156" s="10"/>
      <c r="S156" s="45">
        <v>472329</v>
      </c>
      <c r="T156" s="195"/>
      <c r="U156" s="16"/>
      <c r="V156" s="39"/>
      <c r="W156" s="11"/>
      <c r="X156" s="181"/>
      <c r="Y156" s="10"/>
      <c r="Z156" s="10"/>
      <c r="AA156" s="10"/>
      <c r="AB156" s="10"/>
      <c r="AC156" s="181"/>
      <c r="AD156" s="16"/>
      <c r="AE156" s="16"/>
      <c r="AF156" s="181"/>
      <c r="AG156" s="181"/>
      <c r="AH156" s="181"/>
      <c r="AI156" s="11"/>
      <c r="AJ156" s="11"/>
      <c r="AK156" s="16"/>
      <c r="AL156" s="16"/>
      <c r="AM156" s="145"/>
      <c r="AN156" s="86">
        <v>3327877</v>
      </c>
    </row>
    <row r="157" spans="1:40" ht="15" thickBot="1" x14ac:dyDescent="0.4">
      <c r="A157" s="40">
        <v>2611</v>
      </c>
      <c r="B157" s="79" t="s">
        <v>201</v>
      </c>
      <c r="C157" s="46">
        <v>1170144</v>
      </c>
      <c r="D157" s="99">
        <v>0</v>
      </c>
      <c r="E157" s="10">
        <v>1170144</v>
      </c>
      <c r="F157" s="23">
        <v>1576423</v>
      </c>
      <c r="G157" s="23">
        <v>0</v>
      </c>
      <c r="H157" s="16">
        <v>1576423</v>
      </c>
      <c r="I157" s="16">
        <v>-406279</v>
      </c>
      <c r="J157" s="23">
        <v>0</v>
      </c>
      <c r="K157" s="23">
        <v>0</v>
      </c>
      <c r="L157" s="46">
        <v>0</v>
      </c>
      <c r="M157" s="46">
        <v>0</v>
      </c>
      <c r="N157" s="46">
        <v>0</v>
      </c>
      <c r="O157" s="46">
        <v>0</v>
      </c>
      <c r="P157" s="78">
        <v>-406279</v>
      </c>
      <c r="Q157" s="195"/>
      <c r="R157" s="10"/>
      <c r="S157" s="45">
        <v>406279</v>
      </c>
      <c r="T157" s="195"/>
      <c r="U157" s="16"/>
      <c r="V157" s="39"/>
      <c r="W157" s="11"/>
      <c r="X157" s="181"/>
      <c r="Y157" s="10"/>
      <c r="Z157" s="10"/>
      <c r="AA157" s="10"/>
      <c r="AB157" s="10"/>
      <c r="AC157" s="181"/>
      <c r="AD157" s="16"/>
      <c r="AE157" s="16"/>
      <c r="AF157" s="181"/>
      <c r="AG157" s="181"/>
      <c r="AH157" s="181"/>
      <c r="AI157" s="11"/>
      <c r="AJ157" s="11"/>
      <c r="AK157" s="16"/>
      <c r="AL157" s="16"/>
      <c r="AM157" s="145"/>
      <c r="AN157" s="86">
        <v>0</v>
      </c>
    </row>
    <row r="158" spans="1:40" ht="15" thickBot="1" x14ac:dyDescent="0.4">
      <c r="A158" s="40">
        <v>2618</v>
      </c>
      <c r="B158" s="79" t="s">
        <v>202</v>
      </c>
      <c r="C158" s="46">
        <v>63690</v>
      </c>
      <c r="D158" s="99">
        <v>0</v>
      </c>
      <c r="E158" s="10">
        <v>63690</v>
      </c>
      <c r="F158" s="23">
        <v>65366</v>
      </c>
      <c r="G158" s="23">
        <v>0</v>
      </c>
      <c r="H158" s="16">
        <v>65366</v>
      </c>
      <c r="I158" s="16">
        <v>-1676</v>
      </c>
      <c r="J158" s="23">
        <v>16600</v>
      </c>
      <c r="K158" s="23">
        <v>0</v>
      </c>
      <c r="L158" s="46">
        <v>0</v>
      </c>
      <c r="M158" s="46">
        <v>0</v>
      </c>
      <c r="N158" s="46">
        <v>0</v>
      </c>
      <c r="O158" s="46">
        <v>0</v>
      </c>
      <c r="P158" s="78">
        <v>-18276</v>
      </c>
      <c r="Q158" s="195"/>
      <c r="R158" s="10"/>
      <c r="S158" s="45">
        <v>18276</v>
      </c>
      <c r="T158" s="195"/>
      <c r="U158" s="16"/>
      <c r="V158" s="39"/>
      <c r="W158" s="11"/>
      <c r="X158" s="181"/>
      <c r="Y158" s="10"/>
      <c r="Z158" s="10"/>
      <c r="AA158" s="10"/>
      <c r="AB158" s="10"/>
      <c r="AC158" s="181"/>
      <c r="AD158" s="16"/>
      <c r="AE158" s="16"/>
      <c r="AF158" s="181"/>
      <c r="AG158" s="181"/>
      <c r="AH158" s="181"/>
      <c r="AI158" s="11"/>
      <c r="AJ158" s="11"/>
      <c r="AK158" s="16"/>
      <c r="AL158" s="16"/>
      <c r="AM158" s="145"/>
      <c r="AN158" s="86">
        <v>0</v>
      </c>
    </row>
    <row r="159" spans="1:40" ht="15" thickBot="1" x14ac:dyDescent="0.4">
      <c r="A159" s="40">
        <v>2625</v>
      </c>
      <c r="B159" s="79" t="s">
        <v>203</v>
      </c>
      <c r="C159" s="46">
        <v>385183</v>
      </c>
      <c r="D159" s="99">
        <v>0</v>
      </c>
      <c r="E159" s="10">
        <v>385183</v>
      </c>
      <c r="F159" s="23">
        <v>670096</v>
      </c>
      <c r="G159" s="23">
        <v>0</v>
      </c>
      <c r="H159" s="16">
        <v>670096</v>
      </c>
      <c r="I159" s="16">
        <v>-284913</v>
      </c>
      <c r="J159" s="23">
        <v>44730</v>
      </c>
      <c r="K159" s="23">
        <v>12977</v>
      </c>
      <c r="L159" s="46">
        <v>0</v>
      </c>
      <c r="M159" s="46">
        <v>0</v>
      </c>
      <c r="N159" s="46">
        <v>0</v>
      </c>
      <c r="O159" s="46">
        <v>0</v>
      </c>
      <c r="P159" s="78">
        <v>-342620</v>
      </c>
      <c r="Q159" s="195"/>
      <c r="R159" s="10"/>
      <c r="S159" s="45">
        <v>342620</v>
      </c>
      <c r="T159" s="195"/>
      <c r="U159" s="16"/>
      <c r="V159" s="39"/>
      <c r="W159" s="11"/>
      <c r="X159" s="181"/>
      <c r="Y159" s="10"/>
      <c r="Z159" s="10"/>
      <c r="AA159" s="10"/>
      <c r="AB159" s="10"/>
      <c r="AC159" s="181"/>
      <c r="AD159" s="16"/>
      <c r="AE159" s="16"/>
      <c r="AF159" s="181"/>
      <c r="AG159" s="181"/>
      <c r="AH159" s="181"/>
      <c r="AI159" s="11"/>
      <c r="AJ159" s="11"/>
      <c r="AK159" s="16"/>
      <c r="AL159" s="16"/>
      <c r="AM159" s="145"/>
      <c r="AN159" s="86">
        <v>0</v>
      </c>
    </row>
    <row r="160" spans="1:40" ht="15" thickBot="1" x14ac:dyDescent="0.4">
      <c r="A160" s="40">
        <v>2632</v>
      </c>
      <c r="B160" s="79" t="s">
        <v>204</v>
      </c>
      <c r="C160" s="46">
        <v>250160</v>
      </c>
      <c r="D160" s="99">
        <v>0</v>
      </c>
      <c r="E160" s="10">
        <v>250160</v>
      </c>
      <c r="F160" s="23">
        <v>838293</v>
      </c>
      <c r="G160" s="23">
        <v>0</v>
      </c>
      <c r="H160" s="16">
        <v>838293</v>
      </c>
      <c r="I160" s="16">
        <v>-588133</v>
      </c>
      <c r="J160" s="23">
        <v>0</v>
      </c>
      <c r="K160" s="23">
        <v>0</v>
      </c>
      <c r="L160" s="46">
        <v>0</v>
      </c>
      <c r="M160" s="46">
        <v>0</v>
      </c>
      <c r="N160" s="46">
        <v>0</v>
      </c>
      <c r="O160" s="46">
        <v>0</v>
      </c>
      <c r="P160" s="78">
        <v>-588133</v>
      </c>
      <c r="Q160" s="195"/>
      <c r="R160" s="10"/>
      <c r="S160" s="45">
        <v>588133</v>
      </c>
      <c r="T160" s="195"/>
      <c r="U160" s="16"/>
      <c r="V160" s="39"/>
      <c r="W160" s="11"/>
      <c r="X160" s="181"/>
      <c r="Y160" s="10"/>
      <c r="Z160" s="10"/>
      <c r="AA160" s="10"/>
      <c r="AB160" s="10"/>
      <c r="AC160" s="181"/>
      <c r="AD160" s="16"/>
      <c r="AE160" s="16"/>
      <c r="AF160" s="181"/>
      <c r="AG160" s="181"/>
      <c r="AH160" s="181"/>
      <c r="AI160" s="11"/>
      <c r="AJ160" s="11"/>
      <c r="AK160" s="16"/>
      <c r="AL160" s="16"/>
      <c r="AM160" s="145"/>
      <c r="AN160" s="86">
        <v>0</v>
      </c>
    </row>
    <row r="161" spans="1:40" ht="15" thickBot="1" x14ac:dyDescent="0.4">
      <c r="A161" s="40">
        <v>2639</v>
      </c>
      <c r="B161" s="79" t="s">
        <v>205</v>
      </c>
      <c r="C161" s="46">
        <v>342628</v>
      </c>
      <c r="D161" s="99">
        <v>0</v>
      </c>
      <c r="E161" s="10">
        <v>342628</v>
      </c>
      <c r="F161" s="23">
        <v>651870</v>
      </c>
      <c r="G161" s="23">
        <v>0</v>
      </c>
      <c r="H161" s="16">
        <v>651870</v>
      </c>
      <c r="I161" s="16">
        <v>-309242</v>
      </c>
      <c r="J161" s="23">
        <v>71842</v>
      </c>
      <c r="K161" s="23">
        <v>21277</v>
      </c>
      <c r="L161" s="46">
        <v>0</v>
      </c>
      <c r="M161" s="46">
        <v>0</v>
      </c>
      <c r="N161" s="46">
        <v>0</v>
      </c>
      <c r="O161" s="46">
        <v>0</v>
      </c>
      <c r="P161" s="78">
        <v>-402361</v>
      </c>
      <c r="Q161" s="195"/>
      <c r="R161" s="10"/>
      <c r="S161" s="45">
        <v>402361</v>
      </c>
      <c r="T161" s="195"/>
      <c r="U161" s="16"/>
      <c r="V161" s="39"/>
      <c r="W161" s="11"/>
      <c r="X161" s="181"/>
      <c r="Y161" s="10"/>
      <c r="Z161" s="10"/>
      <c r="AA161" s="10"/>
      <c r="AB161" s="10"/>
      <c r="AC161" s="181"/>
      <c r="AD161" s="16"/>
      <c r="AE161" s="16"/>
      <c r="AF161" s="181"/>
      <c r="AG161" s="181"/>
      <c r="AH161" s="181"/>
      <c r="AI161" s="11"/>
      <c r="AJ161" s="11"/>
      <c r="AK161" s="16"/>
      <c r="AL161" s="16"/>
      <c r="AM161" s="145"/>
      <c r="AN161" s="86">
        <v>0</v>
      </c>
    </row>
    <row r="162" spans="1:40" ht="15" thickBot="1" x14ac:dyDescent="0.4">
      <c r="A162" s="40">
        <v>2646</v>
      </c>
      <c r="B162" s="79" t="s">
        <v>206</v>
      </c>
      <c r="C162" s="46">
        <v>526824</v>
      </c>
      <c r="D162" s="99">
        <v>0</v>
      </c>
      <c r="E162" s="10">
        <v>526824</v>
      </c>
      <c r="F162" s="23">
        <v>586502</v>
      </c>
      <c r="G162" s="23">
        <v>0</v>
      </c>
      <c r="H162" s="16">
        <v>586502</v>
      </c>
      <c r="I162" s="16">
        <v>-59678</v>
      </c>
      <c r="J162" s="23">
        <v>0</v>
      </c>
      <c r="K162" s="23">
        <v>0</v>
      </c>
      <c r="L162" s="46">
        <v>0</v>
      </c>
      <c r="M162" s="46">
        <v>0</v>
      </c>
      <c r="N162" s="46">
        <v>0</v>
      </c>
      <c r="O162" s="46">
        <v>0</v>
      </c>
      <c r="P162" s="78">
        <v>-59678</v>
      </c>
      <c r="Q162" s="195"/>
      <c r="R162" s="10"/>
      <c r="S162" s="45">
        <v>59678</v>
      </c>
      <c r="T162" s="195"/>
      <c r="U162" s="16"/>
      <c r="V162" s="39"/>
      <c r="W162" s="11"/>
      <c r="X162" s="181"/>
      <c r="Y162" s="10"/>
      <c r="Z162" s="39"/>
      <c r="AA162" s="10"/>
      <c r="AB162" s="10"/>
      <c r="AC162" s="181"/>
      <c r="AD162" s="16"/>
      <c r="AE162" s="38"/>
      <c r="AF162" s="181"/>
      <c r="AG162" s="181"/>
      <c r="AH162" s="181"/>
      <c r="AI162" s="11"/>
      <c r="AJ162" s="11"/>
      <c r="AK162" s="16"/>
      <c r="AL162" s="16"/>
      <c r="AM162" s="145"/>
      <c r="AN162" s="86">
        <v>0</v>
      </c>
    </row>
    <row r="163" spans="1:40" ht="15" thickBot="1" x14ac:dyDescent="0.4">
      <c r="A163" s="40">
        <v>2660</v>
      </c>
      <c r="B163" s="79" t="s">
        <v>207</v>
      </c>
      <c r="C163" s="46">
        <v>1270242</v>
      </c>
      <c r="D163" s="99">
        <v>0</v>
      </c>
      <c r="E163" s="10">
        <v>1270242</v>
      </c>
      <c r="F163" s="23">
        <v>373657</v>
      </c>
      <c r="G163" s="23">
        <v>0</v>
      </c>
      <c r="H163" s="16">
        <v>373657</v>
      </c>
      <c r="I163" s="16">
        <v>896585</v>
      </c>
      <c r="J163" s="23">
        <v>8300</v>
      </c>
      <c r="K163" s="23">
        <v>0</v>
      </c>
      <c r="L163" s="46">
        <v>0</v>
      </c>
      <c r="M163" s="46">
        <v>0</v>
      </c>
      <c r="N163" s="46">
        <v>0</v>
      </c>
      <c r="O163" s="46">
        <v>0</v>
      </c>
      <c r="P163" s="78">
        <v>888285</v>
      </c>
      <c r="Q163" s="195"/>
      <c r="R163" s="10"/>
      <c r="S163" s="45">
        <v>8300</v>
      </c>
      <c r="T163" s="195"/>
      <c r="U163" s="16"/>
      <c r="V163" s="39"/>
      <c r="W163" s="11"/>
      <c r="X163" s="181"/>
      <c r="Y163" s="10"/>
      <c r="Z163" s="10"/>
      <c r="AA163" s="10"/>
      <c r="AB163" s="10"/>
      <c r="AC163" s="181"/>
      <c r="AD163" s="16"/>
      <c r="AE163" s="38"/>
      <c r="AF163" s="181"/>
      <c r="AG163" s="181"/>
      <c r="AH163" s="181"/>
      <c r="AI163" s="11"/>
      <c r="AJ163" s="11"/>
      <c r="AK163" s="16"/>
      <c r="AL163" s="16"/>
      <c r="AM163" s="145"/>
      <c r="AN163" s="86">
        <v>896585</v>
      </c>
    </row>
    <row r="164" spans="1:40" ht="15" thickBot="1" x14ac:dyDescent="0.4">
      <c r="A164" s="40">
        <v>2695</v>
      </c>
      <c r="B164" s="79" t="s">
        <v>208</v>
      </c>
      <c r="C164" s="46">
        <v>4599099</v>
      </c>
      <c r="D164" s="99">
        <v>12977</v>
      </c>
      <c r="E164" s="10">
        <v>4612076</v>
      </c>
      <c r="F164" s="23">
        <v>3996370</v>
      </c>
      <c r="G164" s="23">
        <v>0</v>
      </c>
      <c r="H164" s="16">
        <v>3996370</v>
      </c>
      <c r="I164" s="16">
        <v>615706</v>
      </c>
      <c r="J164" s="23">
        <v>361550.3</v>
      </c>
      <c r="K164" s="23">
        <v>0</v>
      </c>
      <c r="L164" s="46">
        <v>0</v>
      </c>
      <c r="M164" s="46">
        <v>18750</v>
      </c>
      <c r="N164" s="46">
        <v>0</v>
      </c>
      <c r="O164" s="46">
        <v>0</v>
      </c>
      <c r="P164" s="78">
        <v>235405.7</v>
      </c>
      <c r="Q164" s="195"/>
      <c r="R164" s="10"/>
      <c r="S164" s="45">
        <v>380300.3</v>
      </c>
      <c r="T164" s="195"/>
      <c r="U164" s="16"/>
      <c r="V164" s="39"/>
      <c r="W164" s="11"/>
      <c r="X164" s="181"/>
      <c r="Y164" s="10"/>
      <c r="Z164" s="10"/>
      <c r="AA164" s="10"/>
      <c r="AB164" s="10"/>
      <c r="AC164" s="181"/>
      <c r="AD164" s="16"/>
      <c r="AE164" s="16"/>
      <c r="AF164" s="181"/>
      <c r="AG164" s="181"/>
      <c r="AH164" s="181"/>
      <c r="AI164" s="11"/>
      <c r="AJ164" s="11"/>
      <c r="AK164" s="16"/>
      <c r="AL164" s="16"/>
      <c r="AM164" s="145"/>
      <c r="AN164" s="86">
        <v>615706</v>
      </c>
    </row>
    <row r="165" spans="1:40" ht="15" thickBot="1" x14ac:dyDescent="0.4">
      <c r="A165" s="40">
        <v>2702</v>
      </c>
      <c r="B165" s="79" t="s">
        <v>209</v>
      </c>
      <c r="C165" s="46">
        <v>1888478</v>
      </c>
      <c r="D165" s="99">
        <v>0</v>
      </c>
      <c r="E165" s="10">
        <v>1888478</v>
      </c>
      <c r="F165" s="23">
        <v>1489567</v>
      </c>
      <c r="G165" s="23">
        <v>0</v>
      </c>
      <c r="H165" s="16">
        <v>1489567</v>
      </c>
      <c r="I165" s="16">
        <v>398911</v>
      </c>
      <c r="J165" s="23">
        <v>439998</v>
      </c>
      <c r="K165" s="23">
        <v>0</v>
      </c>
      <c r="L165" s="46">
        <v>0</v>
      </c>
      <c r="M165" s="46">
        <v>0</v>
      </c>
      <c r="N165" s="46">
        <v>0</v>
      </c>
      <c r="O165" s="46">
        <v>0</v>
      </c>
      <c r="P165" s="78">
        <v>-41087</v>
      </c>
      <c r="Q165" s="195"/>
      <c r="R165" s="10"/>
      <c r="S165" s="45">
        <v>439998</v>
      </c>
      <c r="T165" s="195"/>
      <c r="U165" s="16"/>
      <c r="V165" s="39"/>
      <c r="W165" s="11"/>
      <c r="X165" s="181"/>
      <c r="Y165" s="10"/>
      <c r="Z165" s="10"/>
      <c r="AA165" s="10"/>
      <c r="AB165" s="10"/>
      <c r="AC165" s="181"/>
      <c r="AD165" s="16"/>
      <c r="AE165" s="16"/>
      <c r="AF165" s="181"/>
      <c r="AG165" s="181"/>
      <c r="AH165" s="181"/>
      <c r="AI165" s="11"/>
      <c r="AJ165" s="11"/>
      <c r="AK165" s="16"/>
      <c r="AL165" s="16"/>
      <c r="AM165" s="145"/>
      <c r="AN165" s="86">
        <v>398911</v>
      </c>
    </row>
    <row r="166" spans="1:40" ht="15" thickBot="1" x14ac:dyDescent="0.4">
      <c r="A166" s="40">
        <v>2730</v>
      </c>
      <c r="B166" s="79" t="s">
        <v>210</v>
      </c>
      <c r="C166" s="46">
        <v>637210</v>
      </c>
      <c r="D166" s="99">
        <v>0</v>
      </c>
      <c r="E166" s="10">
        <v>637210</v>
      </c>
      <c r="F166" s="23">
        <v>1589387</v>
      </c>
      <c r="G166" s="23">
        <v>0</v>
      </c>
      <c r="H166" s="16">
        <v>1589387</v>
      </c>
      <c r="I166" s="16">
        <v>-952177</v>
      </c>
      <c r="J166" s="23">
        <v>117492</v>
      </c>
      <c r="K166" s="23">
        <v>12977</v>
      </c>
      <c r="L166" s="46">
        <v>0</v>
      </c>
      <c r="M166" s="46">
        <v>0</v>
      </c>
      <c r="N166" s="46">
        <v>0</v>
      </c>
      <c r="O166" s="46">
        <v>0</v>
      </c>
      <c r="P166" s="78">
        <v>-1082646</v>
      </c>
      <c r="Q166" s="195"/>
      <c r="R166" s="10"/>
      <c r="S166" s="45">
        <v>1082646</v>
      </c>
      <c r="T166" s="195"/>
      <c r="U166" s="16"/>
      <c r="V166" s="39"/>
      <c r="W166" s="11"/>
      <c r="X166" s="181"/>
      <c r="Y166" s="10"/>
      <c r="Z166" s="10"/>
      <c r="AA166" s="10"/>
      <c r="AB166" s="10"/>
      <c r="AC166" s="181"/>
      <c r="AD166" s="16"/>
      <c r="AE166" s="16"/>
      <c r="AF166" s="181"/>
      <c r="AG166" s="181"/>
      <c r="AH166" s="181"/>
      <c r="AI166" s="11"/>
      <c r="AJ166" s="11"/>
      <c r="AK166" s="16"/>
      <c r="AL166" s="16"/>
      <c r="AM166" s="145"/>
      <c r="AN166" s="86">
        <v>0</v>
      </c>
    </row>
    <row r="167" spans="1:40" ht="15" thickBot="1" x14ac:dyDescent="0.4">
      <c r="A167" s="40">
        <v>2737</v>
      </c>
      <c r="B167" s="79" t="s">
        <v>211</v>
      </c>
      <c r="C167" s="46">
        <v>669724</v>
      </c>
      <c r="D167" s="99">
        <v>0</v>
      </c>
      <c r="E167" s="10">
        <v>669724</v>
      </c>
      <c r="F167" s="23">
        <v>349778</v>
      </c>
      <c r="G167" s="23">
        <v>0</v>
      </c>
      <c r="H167" s="16">
        <v>349778</v>
      </c>
      <c r="I167" s="16">
        <v>319946</v>
      </c>
      <c r="J167" s="23">
        <v>0</v>
      </c>
      <c r="K167" s="23">
        <v>0</v>
      </c>
      <c r="L167" s="46">
        <v>0</v>
      </c>
      <c r="M167" s="46">
        <v>0</v>
      </c>
      <c r="N167" s="46">
        <v>0</v>
      </c>
      <c r="O167" s="46">
        <v>0</v>
      </c>
      <c r="P167" s="78">
        <v>319946</v>
      </c>
      <c r="Q167" s="195"/>
      <c r="R167" s="10"/>
      <c r="S167" s="45">
        <v>0</v>
      </c>
      <c r="T167" s="195"/>
      <c r="U167" s="16"/>
      <c r="V167" s="39"/>
      <c r="W167" s="11"/>
      <c r="X167" s="181"/>
      <c r="Y167" s="10"/>
      <c r="Z167" s="10"/>
      <c r="AA167" s="10"/>
      <c r="AB167" s="10"/>
      <c r="AC167" s="181"/>
      <c r="AD167" s="16"/>
      <c r="AE167" s="16"/>
      <c r="AF167" s="181"/>
      <c r="AG167" s="181"/>
      <c r="AH167" s="181"/>
      <c r="AI167" s="11"/>
      <c r="AJ167" s="11"/>
      <c r="AK167" s="16"/>
      <c r="AL167" s="16"/>
      <c r="AM167" s="145"/>
      <c r="AN167" s="86">
        <v>319946</v>
      </c>
    </row>
    <row r="168" spans="1:40" ht="15" thickBot="1" x14ac:dyDescent="0.4">
      <c r="A168" s="40">
        <v>2758</v>
      </c>
      <c r="B168" s="79" t="s">
        <v>212</v>
      </c>
      <c r="C168" s="46">
        <v>1321730</v>
      </c>
      <c r="D168" s="99">
        <v>0</v>
      </c>
      <c r="E168" s="10">
        <v>1321730</v>
      </c>
      <c r="F168" s="23">
        <v>7769770</v>
      </c>
      <c r="G168" s="23">
        <v>0</v>
      </c>
      <c r="H168" s="16">
        <v>7769770</v>
      </c>
      <c r="I168" s="16">
        <v>-6448040</v>
      </c>
      <c r="J168" s="23">
        <v>925274</v>
      </c>
      <c r="K168" s="23">
        <v>175189.5</v>
      </c>
      <c r="L168" s="46">
        <v>0</v>
      </c>
      <c r="M168" s="46">
        <v>12500</v>
      </c>
      <c r="N168" s="46">
        <v>0</v>
      </c>
      <c r="O168" s="46">
        <v>0</v>
      </c>
      <c r="P168" s="78">
        <v>-7561003.5</v>
      </c>
      <c r="Q168" s="195"/>
      <c r="R168" s="10"/>
      <c r="S168" s="45">
        <v>7561003.5</v>
      </c>
      <c r="T168" s="195"/>
      <c r="U168" s="16"/>
      <c r="V168" s="39"/>
      <c r="W168" s="11"/>
      <c r="X168" s="181"/>
      <c r="Y168" s="10"/>
      <c r="Z168" s="10"/>
      <c r="AA168" s="10"/>
      <c r="AB168" s="10"/>
      <c r="AC168" s="181"/>
      <c r="AD168" s="16"/>
      <c r="AE168" s="16"/>
      <c r="AF168" s="181"/>
      <c r="AG168" s="181"/>
      <c r="AH168" s="181"/>
      <c r="AI168" s="11"/>
      <c r="AJ168" s="11"/>
      <c r="AK168" s="16"/>
      <c r="AL168" s="16"/>
      <c r="AM168" s="145"/>
      <c r="AN168" s="86">
        <v>0</v>
      </c>
    </row>
    <row r="169" spans="1:40" ht="15" thickBot="1" x14ac:dyDescent="0.4">
      <c r="A169" s="40">
        <v>2793</v>
      </c>
      <c r="B169" s="79" t="s">
        <v>213</v>
      </c>
      <c r="C169" s="46">
        <v>1381848</v>
      </c>
      <c r="D169" s="99">
        <v>53602</v>
      </c>
      <c r="E169" s="10">
        <v>1435450</v>
      </c>
      <c r="F169" s="23">
        <v>5242540</v>
      </c>
      <c r="G169" s="23">
        <v>0</v>
      </c>
      <c r="H169" s="16">
        <v>5242540</v>
      </c>
      <c r="I169" s="16">
        <v>-3807090</v>
      </c>
      <c r="J169" s="23">
        <v>2704450</v>
      </c>
      <c r="K169" s="23">
        <v>856482</v>
      </c>
      <c r="L169" s="46">
        <v>0</v>
      </c>
      <c r="M169" s="46">
        <v>0</v>
      </c>
      <c r="N169" s="46">
        <v>0</v>
      </c>
      <c r="O169" s="46">
        <v>0</v>
      </c>
      <c r="P169" s="78">
        <v>-7368022</v>
      </c>
      <c r="Q169" s="195"/>
      <c r="R169" s="10"/>
      <c r="S169" s="45">
        <v>7368022</v>
      </c>
      <c r="T169" s="195"/>
      <c r="U169" s="16"/>
      <c r="V169" s="39"/>
      <c r="W169" s="11"/>
      <c r="X169" s="181"/>
      <c r="Y169" s="10"/>
      <c r="Z169" s="10"/>
      <c r="AA169" s="10"/>
      <c r="AB169" s="10"/>
      <c r="AC169" s="181"/>
      <c r="AD169" s="16"/>
      <c r="AE169" s="16"/>
      <c r="AF169" s="181"/>
      <c r="AG169" s="181"/>
      <c r="AH169" s="181"/>
      <c r="AI169" s="11"/>
      <c r="AJ169" s="11"/>
      <c r="AK169" s="16"/>
      <c r="AL169" s="16"/>
      <c r="AM169" s="145"/>
      <c r="AN169" s="86">
        <v>0</v>
      </c>
    </row>
    <row r="170" spans="1:40" ht="15" thickBot="1" x14ac:dyDescent="0.4">
      <c r="A170" s="40">
        <v>1376</v>
      </c>
      <c r="B170" s="79" t="s">
        <v>214</v>
      </c>
      <c r="C170" s="46">
        <v>4392887</v>
      </c>
      <c r="D170" s="99">
        <v>0</v>
      </c>
      <c r="E170" s="10">
        <v>4392887</v>
      </c>
      <c r="F170" s="23">
        <v>2032427</v>
      </c>
      <c r="G170" s="23">
        <v>16250</v>
      </c>
      <c r="H170" s="16">
        <v>2048677</v>
      </c>
      <c r="I170" s="16">
        <v>2344210</v>
      </c>
      <c r="J170" s="23">
        <v>315498</v>
      </c>
      <c r="K170" s="23">
        <v>104452.15</v>
      </c>
      <c r="L170" s="46">
        <v>0</v>
      </c>
      <c r="M170" s="46">
        <v>0</v>
      </c>
      <c r="N170" s="46">
        <v>0</v>
      </c>
      <c r="O170" s="46">
        <v>0</v>
      </c>
      <c r="P170" s="78">
        <v>1924259.85</v>
      </c>
      <c r="Q170" s="195"/>
      <c r="R170" s="10"/>
      <c r="S170" s="45">
        <v>419950.15</v>
      </c>
      <c r="T170" s="195"/>
      <c r="U170" s="16"/>
      <c r="V170" s="39"/>
      <c r="W170" s="11"/>
      <c r="X170" s="181"/>
      <c r="Y170" s="10"/>
      <c r="Z170" s="10"/>
      <c r="AA170" s="10"/>
      <c r="AB170" s="10"/>
      <c r="AC170" s="181"/>
      <c r="AD170" s="16"/>
      <c r="AE170" s="16"/>
      <c r="AF170" s="181"/>
      <c r="AG170" s="181"/>
      <c r="AH170" s="181"/>
      <c r="AI170" s="11"/>
      <c r="AJ170" s="11"/>
      <c r="AK170" s="16"/>
      <c r="AL170" s="16"/>
      <c r="AM170" s="145"/>
      <c r="AN170" s="86">
        <v>2344210</v>
      </c>
    </row>
    <row r="171" spans="1:40" ht="15" thickBot="1" x14ac:dyDescent="0.4">
      <c r="A171" s="40">
        <v>2800</v>
      </c>
      <c r="B171" s="79" t="s">
        <v>215</v>
      </c>
      <c r="C171" s="46">
        <v>1354654</v>
      </c>
      <c r="D171" s="99">
        <v>0</v>
      </c>
      <c r="E171" s="10">
        <v>1354654</v>
      </c>
      <c r="F171" s="23">
        <v>1987340</v>
      </c>
      <c r="G171" s="23">
        <v>0</v>
      </c>
      <c r="H171" s="16">
        <v>1987340</v>
      </c>
      <c r="I171" s="16">
        <v>-632686</v>
      </c>
      <c r="J171" s="23">
        <v>190352</v>
      </c>
      <c r="K171" s="23">
        <v>25954</v>
      </c>
      <c r="L171" s="46">
        <v>0</v>
      </c>
      <c r="M171" s="46">
        <v>0</v>
      </c>
      <c r="N171" s="46">
        <v>0</v>
      </c>
      <c r="O171" s="46">
        <v>0</v>
      </c>
      <c r="P171" s="78">
        <v>-848992</v>
      </c>
      <c r="Q171" s="195"/>
      <c r="R171" s="10"/>
      <c r="S171" s="45">
        <v>848992</v>
      </c>
      <c r="T171" s="195"/>
      <c r="U171" s="16"/>
      <c r="V171" s="39"/>
      <c r="W171" s="11"/>
      <c r="X171" s="181"/>
      <c r="Y171" s="10"/>
      <c r="Z171" s="10"/>
      <c r="AA171" s="10"/>
      <c r="AB171" s="10"/>
      <c r="AC171" s="181"/>
      <c r="AD171" s="16"/>
      <c r="AE171" s="16"/>
      <c r="AF171" s="181"/>
      <c r="AG171" s="181"/>
      <c r="AH171" s="181"/>
      <c r="AI171" s="11"/>
      <c r="AJ171" s="11"/>
      <c r="AK171" s="16"/>
      <c r="AL171" s="16"/>
      <c r="AM171" s="145"/>
      <c r="AN171" s="86">
        <v>0</v>
      </c>
    </row>
    <row r="172" spans="1:40" ht="15" thickBot="1" x14ac:dyDescent="0.4">
      <c r="A172" s="40">
        <v>2814</v>
      </c>
      <c r="B172" s="79" t="s">
        <v>216</v>
      </c>
      <c r="C172" s="46">
        <v>391424</v>
      </c>
      <c r="D172" s="99">
        <v>0</v>
      </c>
      <c r="E172" s="10">
        <v>391424</v>
      </c>
      <c r="F172" s="23">
        <v>782244</v>
      </c>
      <c r="G172" s="23">
        <v>12977</v>
      </c>
      <c r="H172" s="16">
        <v>795221</v>
      </c>
      <c r="I172" s="16">
        <v>-403797</v>
      </c>
      <c r="J172" s="23">
        <v>232772</v>
      </c>
      <c r="K172" s="23">
        <v>12977</v>
      </c>
      <c r="L172" s="46">
        <v>0</v>
      </c>
      <c r="M172" s="46">
        <v>0</v>
      </c>
      <c r="N172" s="46">
        <v>0</v>
      </c>
      <c r="O172" s="46">
        <v>0</v>
      </c>
      <c r="P172" s="78">
        <v>-649546</v>
      </c>
      <c r="Q172" s="195"/>
      <c r="R172" s="10"/>
      <c r="S172" s="45">
        <v>649546</v>
      </c>
      <c r="T172" s="195"/>
      <c r="U172" s="16"/>
      <c r="V172" s="39"/>
      <c r="W172" s="11"/>
      <c r="X172" s="181"/>
      <c r="Y172" s="10"/>
      <c r="Z172" s="10"/>
      <c r="AA172" s="10"/>
      <c r="AB172" s="10"/>
      <c r="AC172" s="181"/>
      <c r="AD172" s="16"/>
      <c r="AE172" s="16"/>
      <c r="AF172" s="181"/>
      <c r="AG172" s="181"/>
      <c r="AH172" s="181"/>
      <c r="AI172" s="11"/>
      <c r="AJ172" s="11"/>
      <c r="AK172" s="16"/>
      <c r="AL172" s="16"/>
      <c r="AM172" s="145"/>
      <c r="AN172" s="86">
        <v>0</v>
      </c>
    </row>
    <row r="173" spans="1:40" ht="15" thickBot="1" x14ac:dyDescent="0.4">
      <c r="A173" s="40">
        <v>5960</v>
      </c>
      <c r="B173" s="79" t="s">
        <v>217</v>
      </c>
      <c r="C173" s="46">
        <v>792462</v>
      </c>
      <c r="D173" s="99">
        <v>0</v>
      </c>
      <c r="E173" s="10">
        <v>792462</v>
      </c>
      <c r="F173" s="23">
        <v>386230</v>
      </c>
      <c r="G173" s="23">
        <v>0</v>
      </c>
      <c r="H173" s="16">
        <v>386230</v>
      </c>
      <c r="I173" s="16">
        <v>406232</v>
      </c>
      <c r="J173" s="23">
        <v>0</v>
      </c>
      <c r="K173" s="23">
        <v>0</v>
      </c>
      <c r="L173" s="46">
        <v>0</v>
      </c>
      <c r="M173" s="46">
        <v>0</v>
      </c>
      <c r="N173" s="46">
        <v>0</v>
      </c>
      <c r="O173" s="46">
        <v>0</v>
      </c>
      <c r="P173" s="78">
        <v>406232</v>
      </c>
      <c r="Q173" s="195"/>
      <c r="R173" s="10"/>
      <c r="S173" s="45">
        <v>0</v>
      </c>
      <c r="T173" s="195"/>
      <c r="U173" s="16"/>
      <c r="V173" s="39"/>
      <c r="W173" s="11"/>
      <c r="X173" s="181"/>
      <c r="Y173" s="10"/>
      <c r="Z173" s="10"/>
      <c r="AA173" s="10"/>
      <c r="AB173" s="10"/>
      <c r="AC173" s="181"/>
      <c r="AD173" s="16"/>
      <c r="AE173" s="16"/>
      <c r="AF173" s="181"/>
      <c r="AG173" s="181"/>
      <c r="AH173" s="181"/>
      <c r="AI173" s="11"/>
      <c r="AJ173" s="11"/>
      <c r="AK173" s="16"/>
      <c r="AL173" s="16"/>
      <c r="AM173" s="145"/>
      <c r="AN173" s="86">
        <v>406232</v>
      </c>
    </row>
    <row r="174" spans="1:40" ht="15" thickBot="1" x14ac:dyDescent="0.4">
      <c r="A174" s="40">
        <v>2828</v>
      </c>
      <c r="B174" s="79" t="s">
        <v>218</v>
      </c>
      <c r="C174" s="46">
        <v>1087343</v>
      </c>
      <c r="D174" s="99">
        <v>0</v>
      </c>
      <c r="E174" s="10">
        <v>1087343</v>
      </c>
      <c r="F174" s="23">
        <v>1316292</v>
      </c>
      <c r="G174" s="23">
        <v>0</v>
      </c>
      <c r="H174" s="16">
        <v>1316292</v>
      </c>
      <c r="I174" s="16">
        <v>-228949</v>
      </c>
      <c r="J174" s="23">
        <v>126438</v>
      </c>
      <c r="K174" s="23">
        <v>25954</v>
      </c>
      <c r="L174" s="46">
        <v>0</v>
      </c>
      <c r="M174" s="46">
        <v>0</v>
      </c>
      <c r="N174" s="46">
        <v>0</v>
      </c>
      <c r="O174" s="46">
        <v>0</v>
      </c>
      <c r="P174" s="78">
        <v>-381341</v>
      </c>
      <c r="Q174" s="195"/>
      <c r="R174" s="10"/>
      <c r="S174" s="45">
        <v>381341</v>
      </c>
      <c r="T174" s="195"/>
      <c r="U174" s="16"/>
      <c r="V174" s="39"/>
      <c r="W174" s="11"/>
      <c r="X174" s="181"/>
      <c r="Y174" s="10"/>
      <c r="Z174" s="10"/>
      <c r="AA174" s="10"/>
      <c r="AB174" s="10"/>
      <c r="AC174" s="181"/>
      <c r="AD174" s="16"/>
      <c r="AE174" s="16"/>
      <c r="AF174" s="181"/>
      <c r="AG174" s="181"/>
      <c r="AH174" s="181"/>
      <c r="AI174" s="11"/>
      <c r="AJ174" s="11"/>
      <c r="AK174" s="16"/>
      <c r="AL174" s="16"/>
      <c r="AM174" s="145"/>
      <c r="AN174" s="86">
        <v>0</v>
      </c>
    </row>
    <row r="175" spans="1:40" ht="15" thickBot="1" x14ac:dyDescent="0.4">
      <c r="A175" s="40">
        <v>2835</v>
      </c>
      <c r="B175" s="79" t="s">
        <v>219</v>
      </c>
      <c r="C175" s="46">
        <v>5797075</v>
      </c>
      <c r="D175" s="99">
        <v>0</v>
      </c>
      <c r="E175" s="10">
        <v>5797075</v>
      </c>
      <c r="F175" s="23">
        <v>2106649</v>
      </c>
      <c r="G175" s="23">
        <v>0</v>
      </c>
      <c r="H175" s="16">
        <v>2106649</v>
      </c>
      <c r="I175" s="16">
        <v>3690426</v>
      </c>
      <c r="J175" s="23">
        <v>468402</v>
      </c>
      <c r="K175" s="23">
        <v>38931</v>
      </c>
      <c r="L175" s="46">
        <v>0</v>
      </c>
      <c r="M175" s="46">
        <v>0</v>
      </c>
      <c r="N175" s="46">
        <v>0</v>
      </c>
      <c r="O175" s="46">
        <v>0</v>
      </c>
      <c r="P175" s="78">
        <v>3183093</v>
      </c>
      <c r="Q175" s="195"/>
      <c r="R175" s="10"/>
      <c r="S175" s="45">
        <v>507333</v>
      </c>
      <c r="T175" s="195"/>
      <c r="U175" s="16"/>
      <c r="V175" s="39"/>
      <c r="W175" s="11"/>
      <c r="X175" s="181"/>
      <c r="Y175" s="10"/>
      <c r="Z175" s="10"/>
      <c r="AA175" s="10"/>
      <c r="AB175" s="10"/>
      <c r="AC175" s="181"/>
      <c r="AD175" s="16"/>
      <c r="AE175" s="16"/>
      <c r="AF175" s="181"/>
      <c r="AG175" s="181"/>
      <c r="AH175" s="181"/>
      <c r="AI175" s="11"/>
      <c r="AJ175" s="11"/>
      <c r="AK175" s="16"/>
      <c r="AL175" s="16"/>
      <c r="AM175" s="145"/>
      <c r="AN175" s="86">
        <v>3690426</v>
      </c>
    </row>
    <row r="176" spans="1:40" ht="15" thickBot="1" x14ac:dyDescent="0.4">
      <c r="A176" s="40">
        <v>2842</v>
      </c>
      <c r="B176" s="79" t="s">
        <v>220</v>
      </c>
      <c r="C176" s="46">
        <v>2179005</v>
      </c>
      <c r="D176" s="99">
        <v>0</v>
      </c>
      <c r="E176" s="10">
        <v>2179005</v>
      </c>
      <c r="F176" s="23">
        <v>314343</v>
      </c>
      <c r="G176" s="23">
        <v>0</v>
      </c>
      <c r="H176" s="16">
        <v>314343</v>
      </c>
      <c r="I176" s="16">
        <v>1864662</v>
      </c>
      <c r="J176" s="23">
        <v>24900</v>
      </c>
      <c r="K176" s="23">
        <v>12977</v>
      </c>
      <c r="L176" s="46">
        <v>0</v>
      </c>
      <c r="M176" s="46">
        <v>0</v>
      </c>
      <c r="N176" s="46">
        <v>0</v>
      </c>
      <c r="O176" s="46">
        <v>0</v>
      </c>
      <c r="P176" s="78">
        <v>1826785</v>
      </c>
      <c r="Q176" s="195"/>
      <c r="R176" s="10">
        <v>3358</v>
      </c>
      <c r="S176" s="45">
        <v>34519</v>
      </c>
      <c r="T176" s="195"/>
      <c r="U176" s="16"/>
      <c r="V176" s="39"/>
      <c r="W176" s="11"/>
      <c r="X176" s="181"/>
      <c r="Y176" s="10"/>
      <c r="Z176" s="10"/>
      <c r="AA176" s="10"/>
      <c r="AB176" s="10"/>
      <c r="AC176" s="181"/>
      <c r="AD176" s="16"/>
      <c r="AE176" s="16"/>
      <c r="AF176" s="181"/>
      <c r="AG176" s="181"/>
      <c r="AH176" s="181"/>
      <c r="AI176" s="11"/>
      <c r="AJ176" s="11"/>
      <c r="AK176" s="16"/>
      <c r="AL176" s="16"/>
      <c r="AM176" s="145"/>
      <c r="AN176" s="86">
        <v>1864662</v>
      </c>
    </row>
    <row r="177" spans="1:40" ht="15" thickBot="1" x14ac:dyDescent="0.4">
      <c r="A177" s="40">
        <v>1848</v>
      </c>
      <c r="B177" s="79" t="s">
        <v>7</v>
      </c>
      <c r="C177" s="46">
        <v>116977</v>
      </c>
      <c r="D177" s="99">
        <v>0</v>
      </c>
      <c r="E177" s="10">
        <v>116977</v>
      </c>
      <c r="F177" s="23">
        <v>549563</v>
      </c>
      <c r="G177" s="23">
        <v>0</v>
      </c>
      <c r="H177" s="16">
        <v>549563</v>
      </c>
      <c r="I177" s="16">
        <v>-432586</v>
      </c>
      <c r="J177" s="23">
        <v>0</v>
      </c>
      <c r="K177" s="23">
        <v>0</v>
      </c>
      <c r="L177" s="46">
        <v>0</v>
      </c>
      <c r="M177" s="46">
        <v>0</v>
      </c>
      <c r="N177" s="46">
        <v>0</v>
      </c>
      <c r="O177" s="46">
        <v>0</v>
      </c>
      <c r="P177" s="78">
        <v>-432586</v>
      </c>
      <c r="Q177" s="195">
        <v>113126</v>
      </c>
      <c r="R177" s="10">
        <v>130607</v>
      </c>
      <c r="S177" s="45">
        <v>188853</v>
      </c>
      <c r="T177" s="195"/>
      <c r="U177" s="16"/>
      <c r="V177" s="38"/>
      <c r="W177" s="10"/>
      <c r="X177" s="181"/>
      <c r="Y177" s="10"/>
      <c r="Z177" s="10"/>
      <c r="AA177" s="10"/>
      <c r="AB177" s="10"/>
      <c r="AC177" s="181"/>
      <c r="AD177" s="16"/>
      <c r="AE177" s="16"/>
      <c r="AF177" s="181"/>
      <c r="AG177" s="181"/>
      <c r="AH177" s="181"/>
      <c r="AI177" s="11"/>
      <c r="AJ177" s="11"/>
      <c r="AK177" s="16"/>
      <c r="AL177" s="16"/>
      <c r="AM177" s="145"/>
      <c r="AN177" s="86">
        <v>0</v>
      </c>
    </row>
    <row r="178" spans="1:40" ht="15" thickBot="1" x14ac:dyDescent="0.4">
      <c r="A178" s="40">
        <v>2849</v>
      </c>
      <c r="B178" s="79" t="s">
        <v>221</v>
      </c>
      <c r="C178" s="46">
        <v>2350108</v>
      </c>
      <c r="D178" s="99">
        <v>0</v>
      </c>
      <c r="E178" s="10">
        <v>2350108</v>
      </c>
      <c r="F178" s="23">
        <v>3008273</v>
      </c>
      <c r="G178" s="23">
        <v>0</v>
      </c>
      <c r="H178" s="16">
        <v>3008273</v>
      </c>
      <c r="I178" s="16">
        <v>-658165</v>
      </c>
      <c r="J178" s="23">
        <v>1000444</v>
      </c>
      <c r="K178" s="23">
        <v>201143.5</v>
      </c>
      <c r="L178" s="46">
        <v>0</v>
      </c>
      <c r="M178" s="46">
        <v>0</v>
      </c>
      <c r="N178" s="46">
        <v>0</v>
      </c>
      <c r="O178" s="46">
        <v>0</v>
      </c>
      <c r="P178" s="78">
        <v>-1859752.5</v>
      </c>
      <c r="Q178" s="195"/>
      <c r="R178" s="10"/>
      <c r="S178" s="45">
        <v>1859752.5</v>
      </c>
      <c r="T178" s="195"/>
      <c r="U178" s="16"/>
      <c r="V178" s="39"/>
      <c r="W178" s="11"/>
      <c r="X178" s="181"/>
      <c r="Y178" s="10"/>
      <c r="Z178" s="10"/>
      <c r="AA178" s="10"/>
      <c r="AB178" s="10"/>
      <c r="AC178" s="181"/>
      <c r="AD178" s="16"/>
      <c r="AE178" s="16"/>
      <c r="AF178" s="181"/>
      <c r="AG178" s="181"/>
      <c r="AH178" s="181"/>
      <c r="AI178" s="11"/>
      <c r="AJ178" s="11"/>
      <c r="AK178" s="16"/>
      <c r="AL178" s="16"/>
      <c r="AM178" s="145"/>
      <c r="AN178" s="86">
        <v>0</v>
      </c>
    </row>
    <row r="179" spans="1:40" ht="15" thickBot="1" x14ac:dyDescent="0.4">
      <c r="A179" s="40">
        <v>2856</v>
      </c>
      <c r="B179" s="79" t="s">
        <v>222</v>
      </c>
      <c r="C179" s="46">
        <v>1060475</v>
      </c>
      <c r="D179" s="99">
        <v>0</v>
      </c>
      <c r="E179" s="10">
        <v>1060475</v>
      </c>
      <c r="F179" s="23">
        <v>933567</v>
      </c>
      <c r="G179" s="23">
        <v>0</v>
      </c>
      <c r="H179" s="16">
        <v>933567</v>
      </c>
      <c r="I179" s="16">
        <v>126908</v>
      </c>
      <c r="J179" s="23">
        <v>66400</v>
      </c>
      <c r="K179" s="23">
        <v>0</v>
      </c>
      <c r="L179" s="46">
        <v>0</v>
      </c>
      <c r="M179" s="46">
        <v>0</v>
      </c>
      <c r="N179" s="46">
        <v>0</v>
      </c>
      <c r="O179" s="46">
        <v>0</v>
      </c>
      <c r="P179" s="78">
        <v>60508</v>
      </c>
      <c r="Q179" s="195"/>
      <c r="R179" s="10"/>
      <c r="S179" s="45">
        <v>66400</v>
      </c>
      <c r="T179" s="195"/>
      <c r="U179" s="16"/>
      <c r="V179" s="39"/>
      <c r="W179" s="11"/>
      <c r="X179" s="181"/>
      <c r="Y179" s="10"/>
      <c r="Z179" s="10"/>
      <c r="AA179" s="10"/>
      <c r="AB179" s="10"/>
      <c r="AC179" s="181"/>
      <c r="AD179" s="16"/>
      <c r="AE179" s="16"/>
      <c r="AF179" s="181"/>
      <c r="AG179" s="181"/>
      <c r="AH179" s="181"/>
      <c r="AI179" s="11"/>
      <c r="AJ179" s="11"/>
      <c r="AK179" s="16"/>
      <c r="AL179" s="16"/>
      <c r="AM179" s="145"/>
      <c r="AN179" s="86">
        <v>126908</v>
      </c>
    </row>
    <row r="180" spans="1:40" ht="15" thickBot="1" x14ac:dyDescent="0.4">
      <c r="A180" s="40">
        <v>2863</v>
      </c>
      <c r="B180" s="79" t="s">
        <v>223</v>
      </c>
      <c r="C180" s="46">
        <v>238727</v>
      </c>
      <c r="D180" s="99">
        <v>0</v>
      </c>
      <c r="E180" s="10">
        <v>238727</v>
      </c>
      <c r="F180" s="23">
        <v>442440</v>
      </c>
      <c r="G180" s="23">
        <v>0</v>
      </c>
      <c r="H180" s="16">
        <v>442440</v>
      </c>
      <c r="I180" s="16">
        <v>-203713</v>
      </c>
      <c r="J180" s="23">
        <v>0</v>
      </c>
      <c r="K180" s="23">
        <v>0</v>
      </c>
      <c r="L180" s="46">
        <v>0</v>
      </c>
      <c r="M180" s="46">
        <v>0</v>
      </c>
      <c r="N180" s="46">
        <v>0</v>
      </c>
      <c r="O180" s="46">
        <v>0</v>
      </c>
      <c r="P180" s="78">
        <v>-203713</v>
      </c>
      <c r="Q180" s="195"/>
      <c r="R180" s="10"/>
      <c r="S180" s="45">
        <v>203713</v>
      </c>
      <c r="T180" s="195"/>
      <c r="U180" s="16"/>
      <c r="V180" s="39"/>
      <c r="W180" s="11"/>
      <c r="X180" s="181"/>
      <c r="Y180" s="10"/>
      <c r="Z180" s="10"/>
      <c r="AA180" s="10"/>
      <c r="AB180" s="10"/>
      <c r="AC180" s="181"/>
      <c r="AD180" s="16"/>
      <c r="AE180" s="16"/>
      <c r="AF180" s="181"/>
      <c r="AG180" s="181"/>
      <c r="AH180" s="181"/>
      <c r="AI180" s="11"/>
      <c r="AJ180" s="11"/>
      <c r="AK180" s="16"/>
      <c r="AL180" s="16"/>
      <c r="AM180" s="145"/>
      <c r="AN180" s="86">
        <v>0</v>
      </c>
    </row>
    <row r="181" spans="1:40" ht="15" thickBot="1" x14ac:dyDescent="0.4">
      <c r="A181" s="40">
        <v>3862</v>
      </c>
      <c r="B181" s="79" t="s">
        <v>224</v>
      </c>
      <c r="C181" s="46">
        <v>1279665</v>
      </c>
      <c r="D181" s="99">
        <v>0</v>
      </c>
      <c r="E181" s="10">
        <v>1279665</v>
      </c>
      <c r="F181" s="23">
        <v>200022</v>
      </c>
      <c r="G181" s="23">
        <v>8125</v>
      </c>
      <c r="H181" s="16">
        <v>208147</v>
      </c>
      <c r="I181" s="16">
        <v>1071518</v>
      </c>
      <c r="J181" s="23">
        <v>8300</v>
      </c>
      <c r="K181" s="23">
        <v>14788.5</v>
      </c>
      <c r="L181" s="46">
        <v>0</v>
      </c>
      <c r="M181" s="46">
        <v>0</v>
      </c>
      <c r="N181" s="46">
        <v>0</v>
      </c>
      <c r="O181" s="46">
        <v>0</v>
      </c>
      <c r="P181" s="78">
        <v>1048429.5</v>
      </c>
      <c r="Q181" s="195">
        <v>1096</v>
      </c>
      <c r="R181" s="10">
        <v>685</v>
      </c>
      <c r="S181" s="45">
        <v>959</v>
      </c>
      <c r="T181" s="195">
        <v>2995.5</v>
      </c>
      <c r="U181" s="16">
        <v>7230</v>
      </c>
      <c r="V181" s="39">
        <v>10123</v>
      </c>
      <c r="W181" s="11"/>
      <c r="X181" s="181"/>
      <c r="Y181" s="10"/>
      <c r="Z181" s="10"/>
      <c r="AA181" s="10"/>
      <c r="AB181" s="10"/>
      <c r="AC181" s="181"/>
      <c r="AD181" s="16"/>
      <c r="AE181" s="16"/>
      <c r="AF181" s="181"/>
      <c r="AG181" s="181"/>
      <c r="AH181" s="181"/>
      <c r="AI181" s="11"/>
      <c r="AJ181" s="11"/>
      <c r="AK181" s="16"/>
      <c r="AL181" s="16"/>
      <c r="AM181" s="145"/>
      <c r="AN181" s="86">
        <v>1071518</v>
      </c>
    </row>
    <row r="182" spans="1:40" ht="15" thickBot="1" x14ac:dyDescent="0.4">
      <c r="A182" s="40">
        <v>2885</v>
      </c>
      <c r="B182" s="79" t="s">
        <v>225</v>
      </c>
      <c r="C182" s="46">
        <v>1869566</v>
      </c>
      <c r="D182" s="99">
        <v>64885</v>
      </c>
      <c r="E182" s="10">
        <v>1934451</v>
      </c>
      <c r="F182" s="23">
        <v>2260368</v>
      </c>
      <c r="G182" s="23">
        <v>0</v>
      </c>
      <c r="H182" s="16">
        <v>2260368</v>
      </c>
      <c r="I182" s="16">
        <v>-325917</v>
      </c>
      <c r="J182" s="23">
        <v>215800</v>
      </c>
      <c r="K182" s="23">
        <v>0</v>
      </c>
      <c r="L182" s="46">
        <v>0</v>
      </c>
      <c r="M182" s="46">
        <v>0</v>
      </c>
      <c r="N182" s="46">
        <v>0</v>
      </c>
      <c r="O182" s="46">
        <v>0</v>
      </c>
      <c r="P182" s="78">
        <v>-541717</v>
      </c>
      <c r="Q182" s="195"/>
      <c r="R182" s="10"/>
      <c r="S182" s="45">
        <v>541717</v>
      </c>
      <c r="T182" s="195"/>
      <c r="U182" s="16"/>
      <c r="V182" s="39"/>
      <c r="W182" s="11"/>
      <c r="X182" s="181"/>
      <c r="Y182" s="10"/>
      <c r="Z182" s="10"/>
      <c r="AA182" s="10"/>
      <c r="AB182" s="10"/>
      <c r="AC182" s="181"/>
      <c r="AD182" s="16"/>
      <c r="AE182" s="16"/>
      <c r="AF182" s="181"/>
      <c r="AG182" s="181"/>
      <c r="AH182" s="181"/>
      <c r="AI182" s="11"/>
      <c r="AJ182" s="11"/>
      <c r="AK182" s="16"/>
      <c r="AL182" s="16"/>
      <c r="AM182" s="145"/>
      <c r="AN182" s="86">
        <v>0</v>
      </c>
    </row>
    <row r="183" spans="1:40" ht="15" thickBot="1" x14ac:dyDescent="0.4">
      <c r="A183" s="40">
        <v>2884</v>
      </c>
      <c r="B183" s="79" t="s">
        <v>226</v>
      </c>
      <c r="C183" s="46">
        <v>1293230</v>
      </c>
      <c r="D183" s="99">
        <v>0</v>
      </c>
      <c r="E183" s="10">
        <v>1293230</v>
      </c>
      <c r="F183" s="23">
        <v>748182</v>
      </c>
      <c r="G183" s="23">
        <v>0</v>
      </c>
      <c r="H183" s="16">
        <v>748182</v>
      </c>
      <c r="I183" s="16">
        <v>545048</v>
      </c>
      <c r="J183" s="23">
        <v>53676</v>
      </c>
      <c r="K183" s="23">
        <v>0</v>
      </c>
      <c r="L183" s="46">
        <v>0</v>
      </c>
      <c r="M183" s="46">
        <v>0</v>
      </c>
      <c r="N183" s="46">
        <v>0</v>
      </c>
      <c r="O183" s="46">
        <v>0</v>
      </c>
      <c r="P183" s="78">
        <v>491372</v>
      </c>
      <c r="Q183" s="195"/>
      <c r="R183" s="10"/>
      <c r="S183" s="45">
        <v>53676</v>
      </c>
      <c r="T183" s="195"/>
      <c r="U183" s="16"/>
      <c r="V183" s="39"/>
      <c r="W183" s="11"/>
      <c r="X183" s="181"/>
      <c r="Y183" s="10"/>
      <c r="Z183" s="10"/>
      <c r="AA183" s="10"/>
      <c r="AB183" s="10"/>
      <c r="AC183" s="181"/>
      <c r="AD183" s="16"/>
      <c r="AE183" s="16"/>
      <c r="AF183" s="181"/>
      <c r="AG183" s="181"/>
      <c r="AH183" s="181"/>
      <c r="AI183" s="11"/>
      <c r="AJ183" s="11"/>
      <c r="AK183" s="16"/>
      <c r="AL183" s="16"/>
      <c r="AM183" s="145"/>
      <c r="AN183" s="86">
        <v>545048</v>
      </c>
    </row>
    <row r="184" spans="1:40" ht="15" thickBot="1" x14ac:dyDescent="0.4">
      <c r="A184" s="40">
        <v>2891</v>
      </c>
      <c r="B184" s="79" t="s">
        <v>45</v>
      </c>
      <c r="C184" s="46">
        <v>230005</v>
      </c>
      <c r="D184" s="99">
        <v>0</v>
      </c>
      <c r="E184" s="10">
        <v>230005</v>
      </c>
      <c r="F184" s="23">
        <v>321208</v>
      </c>
      <c r="G184" s="23">
        <v>0</v>
      </c>
      <c r="H184" s="16">
        <v>321208</v>
      </c>
      <c r="I184" s="16">
        <v>-91203</v>
      </c>
      <c r="J184" s="23">
        <v>0</v>
      </c>
      <c r="K184" s="23">
        <v>0</v>
      </c>
      <c r="L184" s="46">
        <v>0</v>
      </c>
      <c r="M184" s="46">
        <v>0</v>
      </c>
      <c r="N184" s="46">
        <v>0</v>
      </c>
      <c r="O184" s="46">
        <v>0</v>
      </c>
      <c r="P184" s="78">
        <v>-91203</v>
      </c>
      <c r="Q184" s="195">
        <v>18755</v>
      </c>
      <c r="R184" s="10">
        <v>20735</v>
      </c>
      <c r="S184" s="45">
        <v>29029</v>
      </c>
      <c r="T184" s="195"/>
      <c r="U184" s="16">
        <v>799</v>
      </c>
      <c r="V184" s="39">
        <v>21885</v>
      </c>
      <c r="W184" s="11"/>
      <c r="X184" s="181"/>
      <c r="Y184" s="10"/>
      <c r="Z184" s="39"/>
      <c r="AA184" s="10"/>
      <c r="AB184" s="10"/>
      <c r="AC184" s="181"/>
      <c r="AD184" s="16"/>
      <c r="AE184" s="16"/>
      <c r="AF184" s="181"/>
      <c r="AG184" s="181"/>
      <c r="AH184" s="181"/>
      <c r="AI184" s="10"/>
      <c r="AJ184" s="10"/>
      <c r="AK184" s="10"/>
      <c r="AL184" s="16"/>
      <c r="AM184" s="145"/>
      <c r="AN184" s="86">
        <v>0</v>
      </c>
    </row>
    <row r="185" spans="1:40" ht="15" thickBot="1" x14ac:dyDescent="0.4">
      <c r="A185" s="40">
        <v>2898</v>
      </c>
      <c r="B185" s="79" t="s">
        <v>227</v>
      </c>
      <c r="C185" s="46">
        <v>820253</v>
      </c>
      <c r="D185" s="99">
        <v>0</v>
      </c>
      <c r="E185" s="10">
        <v>820253</v>
      </c>
      <c r="F185" s="23">
        <v>755239</v>
      </c>
      <c r="G185" s="23">
        <v>0</v>
      </c>
      <c r="H185" s="16">
        <v>755239</v>
      </c>
      <c r="I185" s="16">
        <v>65014</v>
      </c>
      <c r="J185" s="23">
        <v>237020</v>
      </c>
      <c r="K185" s="23">
        <v>0</v>
      </c>
      <c r="L185" s="46">
        <v>0</v>
      </c>
      <c r="M185" s="46">
        <v>0</v>
      </c>
      <c r="N185" s="46">
        <v>0</v>
      </c>
      <c r="O185" s="46">
        <v>0</v>
      </c>
      <c r="P185" s="78">
        <v>-172006</v>
      </c>
      <c r="Q185" s="195"/>
      <c r="R185" s="10"/>
      <c r="S185" s="45">
        <v>237020</v>
      </c>
      <c r="T185" s="195"/>
      <c r="U185" s="16"/>
      <c r="V185" s="39"/>
      <c r="W185" s="11"/>
      <c r="X185" s="181"/>
      <c r="Y185" s="10"/>
      <c r="Z185" s="10"/>
      <c r="AA185" s="10"/>
      <c r="AB185" s="10"/>
      <c r="AC185" s="181"/>
      <c r="AD185" s="16"/>
      <c r="AE185" s="16"/>
      <c r="AF185" s="181"/>
      <c r="AG185" s="181"/>
      <c r="AH185" s="181"/>
      <c r="AI185" s="11"/>
      <c r="AJ185" s="11"/>
      <c r="AK185" s="16"/>
      <c r="AL185" s="16"/>
      <c r="AM185" s="145"/>
      <c r="AN185" s="86">
        <v>65014</v>
      </c>
    </row>
    <row r="186" spans="1:40" ht="15" thickBot="1" x14ac:dyDescent="0.4">
      <c r="A186" s="40">
        <v>3647</v>
      </c>
      <c r="B186" s="79" t="s">
        <v>54</v>
      </c>
      <c r="C186" s="46">
        <v>315405</v>
      </c>
      <c r="D186" s="99">
        <v>0</v>
      </c>
      <c r="E186" s="10">
        <v>315405</v>
      </c>
      <c r="F186" s="23">
        <v>214069</v>
      </c>
      <c r="G186" s="23">
        <v>0</v>
      </c>
      <c r="H186" s="16">
        <v>214069</v>
      </c>
      <c r="I186" s="16">
        <v>101336</v>
      </c>
      <c r="J186" s="23">
        <v>8946</v>
      </c>
      <c r="K186" s="23">
        <v>0</v>
      </c>
      <c r="L186" s="46">
        <v>0</v>
      </c>
      <c r="M186" s="46">
        <v>0</v>
      </c>
      <c r="N186" s="46">
        <v>0</v>
      </c>
      <c r="O186" s="46">
        <v>0</v>
      </c>
      <c r="P186" s="78">
        <v>92390</v>
      </c>
      <c r="Q186" s="195"/>
      <c r="R186" s="10"/>
      <c r="S186" s="45">
        <v>0</v>
      </c>
      <c r="T186" s="195"/>
      <c r="U186" s="16">
        <v>1396</v>
      </c>
      <c r="V186" s="38">
        <v>7550</v>
      </c>
      <c r="W186" s="11"/>
      <c r="X186" s="181"/>
      <c r="Y186" s="10"/>
      <c r="Z186" s="10"/>
      <c r="AA186" s="10"/>
      <c r="AB186" s="10"/>
      <c r="AC186" s="181"/>
      <c r="AD186" s="16"/>
      <c r="AE186" s="16"/>
      <c r="AF186" s="181"/>
      <c r="AG186" s="181"/>
      <c r="AH186" s="181"/>
      <c r="AI186" s="11"/>
      <c r="AJ186" s="11"/>
      <c r="AK186" s="16"/>
      <c r="AL186" s="16"/>
      <c r="AM186" s="145"/>
      <c r="AN186" s="86">
        <v>101336</v>
      </c>
    </row>
    <row r="187" spans="1:40" ht="15" thickBot="1" x14ac:dyDescent="0.4">
      <c r="A187" s="40">
        <v>2912</v>
      </c>
      <c r="B187" s="79" t="s">
        <v>228</v>
      </c>
      <c r="C187" s="46">
        <v>413618</v>
      </c>
      <c r="D187" s="99">
        <v>0</v>
      </c>
      <c r="E187" s="10">
        <v>413618</v>
      </c>
      <c r="F187" s="23">
        <v>505932</v>
      </c>
      <c r="G187" s="23">
        <v>0</v>
      </c>
      <c r="H187" s="16">
        <v>505932</v>
      </c>
      <c r="I187" s="16">
        <v>-92314</v>
      </c>
      <c r="J187" s="23">
        <v>0</v>
      </c>
      <c r="K187" s="23">
        <v>0</v>
      </c>
      <c r="L187" s="46">
        <v>0</v>
      </c>
      <c r="M187" s="46">
        <v>0</v>
      </c>
      <c r="N187" s="46">
        <v>0</v>
      </c>
      <c r="O187" s="46">
        <v>0</v>
      </c>
      <c r="P187" s="78">
        <v>-92314</v>
      </c>
      <c r="Q187" s="195"/>
      <c r="R187" s="10"/>
      <c r="S187" s="45">
        <v>92314</v>
      </c>
      <c r="T187" s="195"/>
      <c r="U187" s="16"/>
      <c r="V187" s="39"/>
      <c r="W187" s="11"/>
      <c r="X187" s="181"/>
      <c r="Y187" s="10"/>
      <c r="Z187" s="10"/>
      <c r="AA187" s="10"/>
      <c r="AB187" s="10"/>
      <c r="AC187" s="181"/>
      <c r="AD187" s="16"/>
      <c r="AE187" s="16"/>
      <c r="AF187" s="181"/>
      <c r="AG187" s="181"/>
      <c r="AH187" s="181"/>
      <c r="AI187" s="11"/>
      <c r="AJ187" s="11"/>
      <c r="AK187" s="16"/>
      <c r="AL187" s="16"/>
      <c r="AM187" s="145"/>
      <c r="AN187" s="86">
        <v>0</v>
      </c>
    </row>
    <row r="188" spans="1:40" ht="15" thickBot="1" x14ac:dyDescent="0.4">
      <c r="A188" s="40">
        <v>2940</v>
      </c>
      <c r="B188" s="79" t="s">
        <v>229</v>
      </c>
      <c r="C188" s="46">
        <v>459809</v>
      </c>
      <c r="D188" s="99">
        <v>0</v>
      </c>
      <c r="E188" s="10">
        <v>459809</v>
      </c>
      <c r="F188" s="23">
        <v>176978</v>
      </c>
      <c r="G188" s="23">
        <v>0</v>
      </c>
      <c r="H188" s="16">
        <v>176978</v>
      </c>
      <c r="I188" s="16">
        <v>282831</v>
      </c>
      <c r="J188" s="23">
        <v>0</v>
      </c>
      <c r="K188" s="23">
        <v>0</v>
      </c>
      <c r="L188" s="46">
        <v>0</v>
      </c>
      <c r="M188" s="46">
        <v>0</v>
      </c>
      <c r="N188" s="46">
        <v>0</v>
      </c>
      <c r="O188" s="46">
        <v>0</v>
      </c>
      <c r="P188" s="78">
        <v>282831</v>
      </c>
      <c r="Q188" s="195"/>
      <c r="R188" s="10"/>
      <c r="S188" s="45">
        <v>0</v>
      </c>
      <c r="T188" s="195"/>
      <c r="U188" s="16"/>
      <c r="V188" s="39"/>
      <c r="W188" s="11"/>
      <c r="X188" s="181"/>
      <c r="Y188" s="10"/>
      <c r="Z188" s="10"/>
      <c r="AA188" s="10"/>
      <c r="AB188" s="10"/>
      <c r="AC188" s="181"/>
      <c r="AD188" s="16"/>
      <c r="AE188" s="16"/>
      <c r="AF188" s="181"/>
      <c r="AG188" s="181"/>
      <c r="AH188" s="181"/>
      <c r="AI188" s="11"/>
      <c r="AJ188" s="11"/>
      <c r="AK188" s="16"/>
      <c r="AL188" s="16"/>
      <c r="AM188" s="145"/>
      <c r="AN188" s="86">
        <v>282831</v>
      </c>
    </row>
    <row r="189" spans="1:40" ht="15" thickBot="1" x14ac:dyDescent="0.4">
      <c r="A189" s="40">
        <v>2961</v>
      </c>
      <c r="B189" s="79" t="s">
        <v>230</v>
      </c>
      <c r="C189" s="46">
        <v>633761</v>
      </c>
      <c r="D189" s="99">
        <v>0</v>
      </c>
      <c r="E189" s="10">
        <v>633761</v>
      </c>
      <c r="F189" s="23">
        <v>570822</v>
      </c>
      <c r="G189" s="23">
        <v>0</v>
      </c>
      <c r="H189" s="16">
        <v>570822</v>
      </c>
      <c r="I189" s="16">
        <v>62939</v>
      </c>
      <c r="J189" s="23">
        <v>42146</v>
      </c>
      <c r="K189" s="23">
        <v>0</v>
      </c>
      <c r="L189" s="46">
        <v>0</v>
      </c>
      <c r="M189" s="46">
        <v>0</v>
      </c>
      <c r="N189" s="46">
        <v>0</v>
      </c>
      <c r="O189" s="46">
        <v>0</v>
      </c>
      <c r="P189" s="78">
        <v>20793</v>
      </c>
      <c r="Q189" s="195"/>
      <c r="R189" s="10"/>
      <c r="S189" s="45">
        <v>42146</v>
      </c>
      <c r="T189" s="195"/>
      <c r="U189" s="16"/>
      <c r="V189" s="39"/>
      <c r="W189" s="11"/>
      <c r="X189" s="181"/>
      <c r="Y189" s="10"/>
      <c r="Z189" s="10"/>
      <c r="AA189" s="10"/>
      <c r="AB189" s="10"/>
      <c r="AC189" s="181"/>
      <c r="AD189" s="16"/>
      <c r="AE189" s="16"/>
      <c r="AF189" s="181"/>
      <c r="AG189" s="181"/>
      <c r="AH189" s="181"/>
      <c r="AI189" s="11"/>
      <c r="AJ189" s="11"/>
      <c r="AK189" s="16"/>
      <c r="AL189" s="16"/>
      <c r="AM189" s="145"/>
      <c r="AN189" s="86">
        <v>62939</v>
      </c>
    </row>
    <row r="190" spans="1:40" ht="15" thickBot="1" x14ac:dyDescent="0.4">
      <c r="A190" s="40">
        <v>3087</v>
      </c>
      <c r="B190" s="79" t="s">
        <v>42</v>
      </c>
      <c r="C190" s="46">
        <v>422773</v>
      </c>
      <c r="D190" s="99">
        <v>0</v>
      </c>
      <c r="E190" s="10">
        <v>422773</v>
      </c>
      <c r="F190" s="23">
        <v>378895</v>
      </c>
      <c r="G190" s="23">
        <v>0</v>
      </c>
      <c r="H190" s="16">
        <v>378895</v>
      </c>
      <c r="I190" s="16">
        <v>43878</v>
      </c>
      <c r="J190" s="23">
        <v>0</v>
      </c>
      <c r="K190" s="23">
        <v>0</v>
      </c>
      <c r="L190" s="46">
        <v>0</v>
      </c>
      <c r="M190" s="46">
        <v>0</v>
      </c>
      <c r="N190" s="46">
        <v>0</v>
      </c>
      <c r="O190" s="46">
        <v>0</v>
      </c>
      <c r="P190" s="78">
        <v>43878</v>
      </c>
      <c r="Q190" s="195"/>
      <c r="R190" s="10"/>
      <c r="S190" s="45">
        <v>0</v>
      </c>
      <c r="T190" s="195"/>
      <c r="U190" s="10"/>
      <c r="V190" s="39"/>
      <c r="W190" s="11"/>
      <c r="X190" s="181"/>
      <c r="Y190" s="10"/>
      <c r="Z190" s="10"/>
      <c r="AA190" s="10"/>
      <c r="AB190" s="10"/>
      <c r="AC190" s="181"/>
      <c r="AD190" s="10"/>
      <c r="AE190" s="16"/>
      <c r="AF190" s="181"/>
      <c r="AG190" s="181"/>
      <c r="AH190" s="181"/>
      <c r="AI190" s="10"/>
      <c r="AJ190" s="10"/>
      <c r="AK190" s="16"/>
      <c r="AL190" s="16"/>
      <c r="AM190" s="145"/>
      <c r="AN190" s="86">
        <v>43878</v>
      </c>
    </row>
    <row r="191" spans="1:40" ht="15" thickBot="1" x14ac:dyDescent="0.4">
      <c r="A191" s="40">
        <v>3094</v>
      </c>
      <c r="B191" s="79" t="s">
        <v>231</v>
      </c>
      <c r="C191" s="46">
        <v>714483</v>
      </c>
      <c r="D191" s="99">
        <v>0</v>
      </c>
      <c r="E191" s="10">
        <v>714483</v>
      </c>
      <c r="F191" s="23">
        <v>158476</v>
      </c>
      <c r="G191" s="23">
        <v>0</v>
      </c>
      <c r="H191" s="16">
        <v>158476</v>
      </c>
      <c r="I191" s="16">
        <v>556007</v>
      </c>
      <c r="J191" s="23">
        <v>8300</v>
      </c>
      <c r="K191" s="23">
        <v>0</v>
      </c>
      <c r="L191" s="46">
        <v>0</v>
      </c>
      <c r="M191" s="46">
        <v>0</v>
      </c>
      <c r="N191" s="46">
        <v>0</v>
      </c>
      <c r="O191" s="46">
        <v>0</v>
      </c>
      <c r="P191" s="78">
        <v>547707</v>
      </c>
      <c r="Q191" s="195"/>
      <c r="R191" s="10"/>
      <c r="S191" s="45">
        <v>0</v>
      </c>
      <c r="T191" s="195">
        <v>270</v>
      </c>
      <c r="U191" s="16">
        <v>169</v>
      </c>
      <c r="V191" s="39">
        <v>235</v>
      </c>
      <c r="W191" s="11"/>
      <c r="X191" s="181"/>
      <c r="Y191" s="10"/>
      <c r="Z191" s="10"/>
      <c r="AA191" s="10">
        <v>7626</v>
      </c>
      <c r="AB191" s="10"/>
      <c r="AC191" s="181"/>
      <c r="AD191" s="16"/>
      <c r="AE191" s="16"/>
      <c r="AF191" s="181"/>
      <c r="AG191" s="181"/>
      <c r="AH191" s="181"/>
      <c r="AI191" s="11"/>
      <c r="AJ191" s="11"/>
      <c r="AK191" s="16"/>
      <c r="AL191" s="16"/>
      <c r="AM191" s="145"/>
      <c r="AN191" s="86">
        <v>556007</v>
      </c>
    </row>
    <row r="192" spans="1:40" ht="15" thickBot="1" x14ac:dyDescent="0.4">
      <c r="A192" s="40">
        <v>3129</v>
      </c>
      <c r="B192" s="79" t="s">
        <v>232</v>
      </c>
      <c r="C192" s="46">
        <v>4085818</v>
      </c>
      <c r="D192" s="99">
        <v>0</v>
      </c>
      <c r="E192" s="10">
        <v>4085818</v>
      </c>
      <c r="F192" s="23">
        <v>1046836</v>
      </c>
      <c r="G192" s="23">
        <v>0</v>
      </c>
      <c r="H192" s="16">
        <v>1046836</v>
      </c>
      <c r="I192" s="16">
        <v>3038982</v>
      </c>
      <c r="J192" s="23">
        <v>463880</v>
      </c>
      <c r="K192" s="23">
        <v>12977</v>
      </c>
      <c r="L192" s="46">
        <v>0</v>
      </c>
      <c r="M192" s="46">
        <v>0</v>
      </c>
      <c r="N192" s="46">
        <v>0</v>
      </c>
      <c r="O192" s="46"/>
      <c r="P192" s="78">
        <v>2562125</v>
      </c>
      <c r="Q192" s="195"/>
      <c r="R192" s="10"/>
      <c r="S192" s="45">
        <v>476857</v>
      </c>
      <c r="T192" s="195"/>
      <c r="U192" s="16"/>
      <c r="V192" s="39"/>
      <c r="W192" s="11"/>
      <c r="X192" s="181"/>
      <c r="Y192" s="10"/>
      <c r="Z192" s="10"/>
      <c r="AA192" s="10"/>
      <c r="AB192" s="10"/>
      <c r="AC192" s="181"/>
      <c r="AD192" s="16"/>
      <c r="AE192" s="16"/>
      <c r="AF192" s="181"/>
      <c r="AG192" s="181"/>
      <c r="AH192" s="181"/>
      <c r="AI192" s="11"/>
      <c r="AJ192" s="11"/>
      <c r="AK192" s="16"/>
      <c r="AL192" s="16"/>
      <c r="AM192" s="145"/>
      <c r="AN192" s="86">
        <v>3038982</v>
      </c>
    </row>
    <row r="193" spans="1:40" ht="15" thickBot="1" x14ac:dyDescent="0.4">
      <c r="A193" s="40">
        <v>3150</v>
      </c>
      <c r="B193" s="79" t="s">
        <v>233</v>
      </c>
      <c r="C193" s="46">
        <v>804804</v>
      </c>
      <c r="D193" s="99">
        <v>0</v>
      </c>
      <c r="E193" s="10">
        <v>804804</v>
      </c>
      <c r="F193" s="23">
        <v>572725</v>
      </c>
      <c r="G193" s="23">
        <v>0</v>
      </c>
      <c r="H193" s="16">
        <v>572725</v>
      </c>
      <c r="I193" s="16">
        <v>232079</v>
      </c>
      <c r="J193" s="23">
        <v>0</v>
      </c>
      <c r="K193" s="23">
        <v>0</v>
      </c>
      <c r="L193" s="46">
        <v>0</v>
      </c>
      <c r="M193" s="46">
        <v>6250</v>
      </c>
      <c r="N193" s="46">
        <v>0</v>
      </c>
      <c r="O193" s="46">
        <v>0</v>
      </c>
      <c r="P193" s="78">
        <v>225829</v>
      </c>
      <c r="Q193" s="195"/>
      <c r="R193" s="10"/>
      <c r="S193" s="45">
        <v>6250</v>
      </c>
      <c r="T193" s="195"/>
      <c r="U193" s="16"/>
      <c r="V193" s="39"/>
      <c r="W193" s="11"/>
      <c r="X193" s="181"/>
      <c r="Y193" s="10"/>
      <c r="Z193" s="10"/>
      <c r="AA193" s="10"/>
      <c r="AB193" s="10"/>
      <c r="AC193" s="181"/>
      <c r="AD193" s="16"/>
      <c r="AE193" s="16"/>
      <c r="AF193" s="181"/>
      <c r="AG193" s="181"/>
      <c r="AH193" s="181"/>
      <c r="AI193" s="11"/>
      <c r="AJ193" s="11"/>
      <c r="AK193" s="16"/>
      <c r="AL193" s="16"/>
      <c r="AM193" s="145"/>
      <c r="AN193" s="86">
        <v>232079</v>
      </c>
    </row>
    <row r="194" spans="1:40" ht="15" thickBot="1" x14ac:dyDescent="0.4">
      <c r="A194" s="40">
        <v>3171</v>
      </c>
      <c r="B194" s="79" t="s">
        <v>234</v>
      </c>
      <c r="C194" s="46">
        <v>1092217</v>
      </c>
      <c r="D194" s="99">
        <v>0</v>
      </c>
      <c r="E194" s="10">
        <v>1092217</v>
      </c>
      <c r="F194" s="23">
        <v>837174</v>
      </c>
      <c r="G194" s="23">
        <v>0</v>
      </c>
      <c r="H194" s="16">
        <v>837174</v>
      </c>
      <c r="I194" s="16">
        <v>255043</v>
      </c>
      <c r="J194" s="23">
        <v>185184</v>
      </c>
      <c r="K194" s="23">
        <v>0</v>
      </c>
      <c r="L194" s="46">
        <v>0</v>
      </c>
      <c r="M194" s="46">
        <v>0</v>
      </c>
      <c r="N194" s="46">
        <v>0</v>
      </c>
      <c r="O194" s="46">
        <v>0</v>
      </c>
      <c r="P194" s="78">
        <v>69859</v>
      </c>
      <c r="Q194" s="195"/>
      <c r="R194" s="10"/>
      <c r="S194" s="45">
        <v>185184</v>
      </c>
      <c r="T194" s="195"/>
      <c r="U194" s="16"/>
      <c r="V194" s="39"/>
      <c r="W194" s="11"/>
      <c r="X194" s="181"/>
      <c r="Y194" s="10"/>
      <c r="Z194" s="10"/>
      <c r="AA194" s="10"/>
      <c r="AB194" s="10"/>
      <c r="AC194" s="181"/>
      <c r="AD194" s="16"/>
      <c r="AE194" s="16"/>
      <c r="AF194" s="181"/>
      <c r="AG194" s="181"/>
      <c r="AH194" s="181"/>
      <c r="AI194" s="11"/>
      <c r="AJ194" s="11"/>
      <c r="AK194" s="16"/>
      <c r="AL194" s="16"/>
      <c r="AM194" s="145"/>
      <c r="AN194" s="86">
        <v>255043</v>
      </c>
    </row>
    <row r="195" spans="1:40" ht="15" thickBot="1" x14ac:dyDescent="0.4">
      <c r="A195" s="40">
        <v>3206</v>
      </c>
      <c r="B195" s="79" t="s">
        <v>235</v>
      </c>
      <c r="C195" s="46">
        <v>381451</v>
      </c>
      <c r="D195" s="99">
        <v>0</v>
      </c>
      <c r="E195" s="10">
        <v>381451</v>
      </c>
      <c r="F195" s="23">
        <v>536143</v>
      </c>
      <c r="G195" s="23">
        <v>0</v>
      </c>
      <c r="H195" s="16">
        <v>536143</v>
      </c>
      <c r="I195" s="16">
        <v>-154692</v>
      </c>
      <c r="J195" s="23">
        <v>89088</v>
      </c>
      <c r="K195" s="23">
        <v>0</v>
      </c>
      <c r="L195" s="46">
        <v>0</v>
      </c>
      <c r="M195" s="46">
        <v>0</v>
      </c>
      <c r="N195" s="46">
        <v>0</v>
      </c>
      <c r="O195" s="46">
        <v>0</v>
      </c>
      <c r="P195" s="78">
        <v>-243780</v>
      </c>
      <c r="Q195" s="195"/>
      <c r="R195" s="10"/>
      <c r="S195" s="45">
        <v>243780</v>
      </c>
      <c r="T195" s="195"/>
      <c r="U195" s="16"/>
      <c r="V195" s="39"/>
      <c r="W195" s="11"/>
      <c r="X195" s="181"/>
      <c r="Y195" s="10"/>
      <c r="Z195" s="10"/>
      <c r="AA195" s="10"/>
      <c r="AB195" s="10"/>
      <c r="AC195" s="181"/>
      <c r="AD195" s="16"/>
      <c r="AE195" s="16"/>
      <c r="AF195" s="181"/>
      <c r="AG195" s="181"/>
      <c r="AH195" s="181"/>
      <c r="AI195" s="11"/>
      <c r="AJ195" s="11"/>
      <c r="AK195" s="16"/>
      <c r="AL195" s="16"/>
      <c r="AM195" s="145"/>
      <c r="AN195" s="86">
        <v>0</v>
      </c>
    </row>
    <row r="196" spans="1:40" ht="15" thickBot="1" x14ac:dyDescent="0.4">
      <c r="A196" s="40">
        <v>3213</v>
      </c>
      <c r="B196" s="79" t="s">
        <v>236</v>
      </c>
      <c r="C196" s="46">
        <v>552716</v>
      </c>
      <c r="D196" s="99">
        <v>0</v>
      </c>
      <c r="E196" s="10">
        <v>552716</v>
      </c>
      <c r="F196" s="23">
        <v>1017629</v>
      </c>
      <c r="G196" s="23">
        <v>0</v>
      </c>
      <c r="H196" s="16">
        <v>1017629</v>
      </c>
      <c r="I196" s="16">
        <v>-464913</v>
      </c>
      <c r="J196" s="23">
        <v>33846</v>
      </c>
      <c r="K196" s="23">
        <v>0</v>
      </c>
      <c r="L196" s="46">
        <v>0</v>
      </c>
      <c r="M196" s="46">
        <v>0</v>
      </c>
      <c r="N196" s="46">
        <v>0</v>
      </c>
      <c r="O196" s="46">
        <v>0</v>
      </c>
      <c r="P196" s="78">
        <v>-498759</v>
      </c>
      <c r="Q196" s="195"/>
      <c r="R196" s="10"/>
      <c r="S196" s="45">
        <v>498759</v>
      </c>
      <c r="T196" s="195"/>
      <c r="U196" s="16"/>
      <c r="V196" s="39"/>
      <c r="W196" s="11"/>
      <c r="X196" s="181"/>
      <c r="Y196" s="10"/>
      <c r="Z196" s="10"/>
      <c r="AA196" s="10"/>
      <c r="AB196" s="10"/>
      <c r="AC196" s="181"/>
      <c r="AD196" s="16"/>
      <c r="AE196" s="16"/>
      <c r="AF196" s="181"/>
      <c r="AG196" s="181"/>
      <c r="AH196" s="181"/>
      <c r="AI196" s="11"/>
      <c r="AJ196" s="11"/>
      <c r="AK196" s="16"/>
      <c r="AL196" s="16"/>
      <c r="AM196" s="145"/>
      <c r="AN196" s="86">
        <v>0</v>
      </c>
    </row>
    <row r="197" spans="1:40" ht="15" thickBot="1" x14ac:dyDescent="0.4">
      <c r="A197" s="40">
        <v>3220</v>
      </c>
      <c r="B197" s="79" t="s">
        <v>237</v>
      </c>
      <c r="C197" s="46">
        <v>1652290</v>
      </c>
      <c r="D197" s="99">
        <v>0</v>
      </c>
      <c r="E197" s="10">
        <v>1652290</v>
      </c>
      <c r="F197" s="23">
        <v>675734</v>
      </c>
      <c r="G197" s="23">
        <v>0</v>
      </c>
      <c r="H197" s="16">
        <v>675734</v>
      </c>
      <c r="I197" s="16">
        <v>976556</v>
      </c>
      <c r="J197" s="23">
        <v>241346</v>
      </c>
      <c r="K197" s="23">
        <v>32442.5</v>
      </c>
      <c r="L197" s="46">
        <v>0</v>
      </c>
      <c r="M197" s="46">
        <v>0</v>
      </c>
      <c r="N197" s="46">
        <v>0</v>
      </c>
      <c r="O197" s="46">
        <v>0</v>
      </c>
      <c r="P197" s="78">
        <v>702767.5</v>
      </c>
      <c r="Q197" s="195"/>
      <c r="R197" s="10"/>
      <c r="S197" s="45">
        <v>273788.5</v>
      </c>
      <c r="T197" s="195"/>
      <c r="U197" s="16"/>
      <c r="V197" s="39"/>
      <c r="W197" s="11"/>
      <c r="X197" s="181"/>
      <c r="Y197" s="10"/>
      <c r="Z197" s="10"/>
      <c r="AA197" s="10"/>
      <c r="AB197" s="10"/>
      <c r="AC197" s="181"/>
      <c r="AD197" s="16"/>
      <c r="AE197" s="16"/>
      <c r="AF197" s="181"/>
      <c r="AG197" s="181"/>
      <c r="AH197" s="181"/>
      <c r="AI197" s="11"/>
      <c r="AJ197" s="11"/>
      <c r="AK197" s="16"/>
      <c r="AL197" s="16"/>
      <c r="AM197" s="145"/>
      <c r="AN197" s="86">
        <v>976556</v>
      </c>
    </row>
    <row r="198" spans="1:40" ht="15" thickBot="1" x14ac:dyDescent="0.4">
      <c r="A198" s="40">
        <v>3269</v>
      </c>
      <c r="B198" s="79" t="s">
        <v>238</v>
      </c>
      <c r="C198" s="46">
        <v>4047009</v>
      </c>
      <c r="D198" s="99">
        <v>0</v>
      </c>
      <c r="E198" s="10">
        <v>4047009</v>
      </c>
      <c r="F198" s="23">
        <v>11381029</v>
      </c>
      <c r="G198" s="23">
        <v>244166</v>
      </c>
      <c r="H198" s="16">
        <v>11625195</v>
      </c>
      <c r="I198" s="16">
        <v>-7578186</v>
      </c>
      <c r="J198" s="23">
        <v>2302699.44</v>
      </c>
      <c r="K198" s="23">
        <v>343011.11</v>
      </c>
      <c r="L198" s="46">
        <v>2734019</v>
      </c>
      <c r="M198" s="46">
        <v>0</v>
      </c>
      <c r="N198" s="46">
        <v>0</v>
      </c>
      <c r="O198" s="46">
        <v>0</v>
      </c>
      <c r="P198" s="78">
        <v>-12957915.550000001</v>
      </c>
      <c r="Q198" s="195"/>
      <c r="R198" s="10"/>
      <c r="S198" s="45">
        <v>12957915.550000001</v>
      </c>
      <c r="T198" s="195"/>
      <c r="U198" s="16"/>
      <c r="V198" s="39"/>
      <c r="W198" s="11"/>
      <c r="X198" s="181"/>
      <c r="Y198" s="10"/>
      <c r="Z198" s="10"/>
      <c r="AA198" s="10"/>
      <c r="AB198" s="10"/>
      <c r="AC198" s="181"/>
      <c r="AD198" s="16"/>
      <c r="AE198" s="16"/>
      <c r="AF198" s="181"/>
      <c r="AG198" s="181"/>
      <c r="AH198" s="181"/>
      <c r="AI198" s="11"/>
      <c r="AJ198" s="11"/>
      <c r="AK198" s="16"/>
      <c r="AL198" s="16"/>
      <c r="AM198" s="145"/>
      <c r="AN198" s="86">
        <v>0</v>
      </c>
    </row>
    <row r="199" spans="1:40" ht="15" thickBot="1" x14ac:dyDescent="0.4">
      <c r="A199" s="40">
        <v>3276</v>
      </c>
      <c r="B199" s="79" t="s">
        <v>239</v>
      </c>
      <c r="C199" s="46">
        <v>126073</v>
      </c>
      <c r="D199" s="99">
        <v>0</v>
      </c>
      <c r="E199" s="10">
        <v>126073</v>
      </c>
      <c r="F199" s="23">
        <v>824928</v>
      </c>
      <c r="G199" s="23">
        <v>0</v>
      </c>
      <c r="H199" s="16">
        <v>824928</v>
      </c>
      <c r="I199" s="16">
        <v>-698855</v>
      </c>
      <c r="J199" s="23">
        <v>43438</v>
      </c>
      <c r="K199" s="23">
        <v>0</v>
      </c>
      <c r="L199" s="46">
        <v>0</v>
      </c>
      <c r="M199" s="46">
        <v>0</v>
      </c>
      <c r="N199" s="46">
        <v>0</v>
      </c>
      <c r="O199" s="46">
        <v>0</v>
      </c>
      <c r="P199" s="78">
        <v>-742293</v>
      </c>
      <c r="Q199" s="195"/>
      <c r="R199" s="10"/>
      <c r="S199" s="45">
        <v>742293</v>
      </c>
      <c r="T199" s="195"/>
      <c r="U199" s="16"/>
      <c r="V199" s="39"/>
      <c r="W199" s="11"/>
      <c r="X199" s="181"/>
      <c r="Y199" s="10"/>
      <c r="Z199" s="10"/>
      <c r="AA199" s="10"/>
      <c r="AB199" s="10"/>
      <c r="AC199" s="181"/>
      <c r="AD199" s="16"/>
      <c r="AE199" s="16"/>
      <c r="AF199" s="181"/>
      <c r="AG199" s="181"/>
      <c r="AH199" s="181"/>
      <c r="AI199" s="11"/>
      <c r="AJ199" s="11"/>
      <c r="AK199" s="16"/>
      <c r="AL199" s="16"/>
      <c r="AM199" s="145"/>
      <c r="AN199" s="86">
        <v>0</v>
      </c>
    </row>
    <row r="200" spans="1:40" ht="15" thickBot="1" x14ac:dyDescent="0.4">
      <c r="A200" s="40">
        <v>3290</v>
      </c>
      <c r="B200" s="79" t="s">
        <v>240</v>
      </c>
      <c r="C200" s="46">
        <v>774666</v>
      </c>
      <c r="D200" s="99">
        <v>0</v>
      </c>
      <c r="E200" s="10">
        <v>774666</v>
      </c>
      <c r="F200" s="23">
        <v>3208340</v>
      </c>
      <c r="G200" s="23">
        <v>0</v>
      </c>
      <c r="H200" s="16">
        <v>3208340</v>
      </c>
      <c r="I200" s="16">
        <v>-2433674</v>
      </c>
      <c r="J200" s="23">
        <v>1933568</v>
      </c>
      <c r="K200" s="23">
        <v>38931</v>
      </c>
      <c r="L200" s="46">
        <v>0</v>
      </c>
      <c r="M200" s="46">
        <v>0</v>
      </c>
      <c r="N200" s="46">
        <v>0</v>
      </c>
      <c r="O200" s="46">
        <v>0</v>
      </c>
      <c r="P200" s="78">
        <v>-4406173</v>
      </c>
      <c r="Q200" s="195"/>
      <c r="R200" s="10"/>
      <c r="S200" s="45">
        <v>4406173</v>
      </c>
      <c r="T200" s="195"/>
      <c r="U200" s="16"/>
      <c r="V200" s="39"/>
      <c r="W200" s="11"/>
      <c r="X200" s="181"/>
      <c r="Y200" s="10"/>
      <c r="Z200" s="10"/>
      <c r="AA200" s="10"/>
      <c r="AB200" s="10"/>
      <c r="AC200" s="181"/>
      <c r="AD200" s="16"/>
      <c r="AE200" s="16"/>
      <c r="AF200" s="181"/>
      <c r="AG200" s="181"/>
      <c r="AH200" s="181"/>
      <c r="AI200" s="11"/>
      <c r="AJ200" s="11"/>
      <c r="AK200" s="16"/>
      <c r="AL200" s="16"/>
      <c r="AM200" s="145"/>
      <c r="AN200" s="86">
        <v>0</v>
      </c>
    </row>
    <row r="201" spans="1:40" ht="15" thickBot="1" x14ac:dyDescent="0.4">
      <c r="A201" s="40">
        <v>3297</v>
      </c>
      <c r="B201" s="79" t="s">
        <v>241</v>
      </c>
      <c r="C201" s="46">
        <v>965020</v>
      </c>
      <c r="D201" s="99">
        <v>0</v>
      </c>
      <c r="E201" s="10">
        <v>965020</v>
      </c>
      <c r="F201" s="23">
        <v>654109</v>
      </c>
      <c r="G201" s="23">
        <v>0</v>
      </c>
      <c r="H201" s="16">
        <v>654109</v>
      </c>
      <c r="I201" s="16">
        <v>310911</v>
      </c>
      <c r="J201" s="23">
        <v>0</v>
      </c>
      <c r="K201" s="23">
        <v>0</v>
      </c>
      <c r="L201" s="46">
        <v>0</v>
      </c>
      <c r="M201" s="46">
        <v>0</v>
      </c>
      <c r="N201" s="46">
        <v>0</v>
      </c>
      <c r="O201" s="46">
        <v>0</v>
      </c>
      <c r="P201" s="78">
        <v>310911</v>
      </c>
      <c r="Q201" s="195"/>
      <c r="R201" s="10"/>
      <c r="S201" s="45">
        <v>0</v>
      </c>
      <c r="T201" s="195"/>
      <c r="U201" s="16"/>
      <c r="V201" s="39"/>
      <c r="W201" s="11"/>
      <c r="X201" s="181"/>
      <c r="Y201" s="10"/>
      <c r="Z201" s="10"/>
      <c r="AA201" s="10"/>
      <c r="AB201" s="10"/>
      <c r="AC201" s="181"/>
      <c r="AD201" s="16"/>
      <c r="AE201" s="16"/>
      <c r="AF201" s="181"/>
      <c r="AG201" s="181"/>
      <c r="AH201" s="181"/>
      <c r="AI201" s="11"/>
      <c r="AJ201" s="11"/>
      <c r="AK201" s="16"/>
      <c r="AL201" s="16"/>
      <c r="AM201" s="145"/>
      <c r="AN201" s="86">
        <v>310911</v>
      </c>
    </row>
    <row r="202" spans="1:40" ht="15" thickBot="1" x14ac:dyDescent="0.4">
      <c r="A202" s="40">
        <v>1897</v>
      </c>
      <c r="B202" s="79" t="s">
        <v>242</v>
      </c>
      <c r="C202" s="46">
        <v>425868</v>
      </c>
      <c r="D202" s="99">
        <v>0</v>
      </c>
      <c r="E202" s="10">
        <v>425868</v>
      </c>
      <c r="F202" s="23">
        <v>158189</v>
      </c>
      <c r="G202" s="23">
        <v>0</v>
      </c>
      <c r="H202" s="16">
        <v>158189</v>
      </c>
      <c r="I202" s="16">
        <v>267679</v>
      </c>
      <c r="J202" s="23">
        <v>24900</v>
      </c>
      <c r="K202" s="23">
        <v>0</v>
      </c>
      <c r="L202" s="46">
        <v>0</v>
      </c>
      <c r="M202" s="46">
        <v>0</v>
      </c>
      <c r="N202" s="46">
        <v>0</v>
      </c>
      <c r="O202" s="46">
        <v>0</v>
      </c>
      <c r="P202" s="78">
        <v>242779</v>
      </c>
      <c r="Q202" s="195"/>
      <c r="R202" s="10">
        <v>3003</v>
      </c>
      <c r="S202" s="45">
        <v>21897</v>
      </c>
      <c r="T202" s="195"/>
      <c r="U202" s="16"/>
      <c r="V202" s="39"/>
      <c r="W202" s="11"/>
      <c r="X202" s="181"/>
      <c r="Y202" s="10"/>
      <c r="Z202" s="10"/>
      <c r="AA202" s="10"/>
      <c r="AB202" s="10"/>
      <c r="AC202" s="181"/>
      <c r="AD202" s="16"/>
      <c r="AE202" s="16"/>
      <c r="AF202" s="181"/>
      <c r="AG202" s="181"/>
      <c r="AH202" s="181"/>
      <c r="AI202" s="11"/>
      <c r="AJ202" s="11"/>
      <c r="AK202" s="16"/>
      <c r="AL202" s="16"/>
      <c r="AM202" s="145"/>
      <c r="AN202" s="86">
        <v>267679</v>
      </c>
    </row>
    <row r="203" spans="1:40" ht="15" thickBot="1" x14ac:dyDescent="0.4">
      <c r="A203" s="40">
        <v>3304</v>
      </c>
      <c r="B203" s="79" t="s">
        <v>243</v>
      </c>
      <c r="C203" s="46">
        <v>925821</v>
      </c>
      <c r="D203" s="99">
        <v>0</v>
      </c>
      <c r="E203" s="10">
        <v>925821</v>
      </c>
      <c r="F203" s="23">
        <v>422475</v>
      </c>
      <c r="G203" s="23">
        <v>0</v>
      </c>
      <c r="H203" s="16">
        <v>422475</v>
      </c>
      <c r="I203" s="16">
        <v>503346</v>
      </c>
      <c r="J203" s="23">
        <v>63542</v>
      </c>
      <c r="K203" s="23">
        <v>0</v>
      </c>
      <c r="L203" s="46">
        <v>0</v>
      </c>
      <c r="M203" s="46">
        <v>0</v>
      </c>
      <c r="N203" s="46">
        <v>0</v>
      </c>
      <c r="O203" s="46">
        <v>0</v>
      </c>
      <c r="P203" s="78">
        <v>439804</v>
      </c>
      <c r="Q203" s="195"/>
      <c r="R203" s="10"/>
      <c r="S203" s="45">
        <v>63542</v>
      </c>
      <c r="T203" s="195"/>
      <c r="U203" s="16"/>
      <c r="V203" s="39"/>
      <c r="W203" s="11"/>
      <c r="X203" s="181"/>
      <c r="Y203" s="10"/>
      <c r="Z203" s="10"/>
      <c r="AA203" s="10"/>
      <c r="AB203" s="10"/>
      <c r="AC203" s="181"/>
      <c r="AD203" s="16"/>
      <c r="AE203" s="16"/>
      <c r="AF203" s="181"/>
      <c r="AG203" s="181"/>
      <c r="AH203" s="181"/>
      <c r="AI203" s="11"/>
      <c r="AJ203" s="11"/>
      <c r="AK203" s="16"/>
      <c r="AL203" s="16"/>
      <c r="AM203" s="145"/>
      <c r="AN203" s="86">
        <v>503346</v>
      </c>
    </row>
    <row r="204" spans="1:40" ht="15" thickBot="1" x14ac:dyDescent="0.4">
      <c r="A204" s="40">
        <v>3311</v>
      </c>
      <c r="B204" s="79" t="s">
        <v>244</v>
      </c>
      <c r="C204" s="46">
        <v>229236</v>
      </c>
      <c r="D204" s="99">
        <v>0</v>
      </c>
      <c r="E204" s="10">
        <v>229236</v>
      </c>
      <c r="F204" s="23">
        <v>1647015</v>
      </c>
      <c r="G204" s="23">
        <v>0</v>
      </c>
      <c r="H204" s="16">
        <v>1647015</v>
      </c>
      <c r="I204" s="16">
        <v>-1417779</v>
      </c>
      <c r="J204" s="23">
        <v>591336</v>
      </c>
      <c r="K204" s="23">
        <v>0</v>
      </c>
      <c r="L204" s="46">
        <v>0</v>
      </c>
      <c r="M204" s="46">
        <v>0</v>
      </c>
      <c r="N204" s="46">
        <v>0</v>
      </c>
      <c r="O204" s="46">
        <v>0</v>
      </c>
      <c r="P204" s="78">
        <v>-2009115</v>
      </c>
      <c r="Q204" s="195"/>
      <c r="R204" s="10"/>
      <c r="S204" s="45">
        <v>2009115</v>
      </c>
      <c r="T204" s="195"/>
      <c r="U204" s="16"/>
      <c r="V204" s="39"/>
      <c r="W204" s="11"/>
      <c r="X204" s="181"/>
      <c r="Y204" s="10"/>
      <c r="Z204" s="10"/>
      <c r="AA204" s="10"/>
      <c r="AB204" s="10"/>
      <c r="AC204" s="181"/>
      <c r="AD204" s="16"/>
      <c r="AE204" s="16"/>
      <c r="AF204" s="181"/>
      <c r="AG204" s="181"/>
      <c r="AH204" s="181"/>
      <c r="AI204" s="11"/>
      <c r="AJ204" s="11"/>
      <c r="AK204" s="16"/>
      <c r="AL204" s="16"/>
      <c r="AM204" s="145"/>
      <c r="AN204" s="86">
        <v>0</v>
      </c>
    </row>
    <row r="205" spans="1:40" ht="15" thickBot="1" x14ac:dyDescent="0.4">
      <c r="A205" s="40">
        <v>3318</v>
      </c>
      <c r="B205" s="79" t="s">
        <v>245</v>
      </c>
      <c r="C205" s="46">
        <v>302967</v>
      </c>
      <c r="D205" s="99">
        <v>0</v>
      </c>
      <c r="E205" s="10">
        <v>302967</v>
      </c>
      <c r="F205" s="23">
        <v>600554</v>
      </c>
      <c r="G205" s="23">
        <v>0</v>
      </c>
      <c r="H205" s="16">
        <v>600554</v>
      </c>
      <c r="I205" s="16">
        <v>-297587</v>
      </c>
      <c r="J205" s="23">
        <v>104396</v>
      </c>
      <c r="K205" s="23">
        <v>0</v>
      </c>
      <c r="L205" s="46">
        <v>0</v>
      </c>
      <c r="M205" s="46">
        <v>0</v>
      </c>
      <c r="N205" s="46">
        <v>0</v>
      </c>
      <c r="O205" s="46">
        <v>0</v>
      </c>
      <c r="P205" s="78">
        <v>-401983</v>
      </c>
      <c r="Q205" s="195"/>
      <c r="R205" s="10"/>
      <c r="S205" s="45">
        <v>401983</v>
      </c>
      <c r="T205" s="195"/>
      <c r="U205" s="16"/>
      <c r="V205" s="39"/>
      <c r="W205" s="11"/>
      <c r="X205" s="181"/>
      <c r="Y205" s="10"/>
      <c r="Z205" s="10"/>
      <c r="AA205" s="10"/>
      <c r="AB205" s="10"/>
      <c r="AC205" s="181"/>
      <c r="AD205" s="16"/>
      <c r="AE205" s="16"/>
      <c r="AF205" s="181"/>
      <c r="AG205" s="181"/>
      <c r="AH205" s="181"/>
      <c r="AI205" s="11"/>
      <c r="AJ205" s="11"/>
      <c r="AK205" s="16"/>
      <c r="AL205" s="16"/>
      <c r="AM205" s="145"/>
      <c r="AN205" s="86">
        <v>0</v>
      </c>
    </row>
    <row r="206" spans="1:40" ht="15" thickBot="1" x14ac:dyDescent="0.4">
      <c r="A206" s="40">
        <v>3325</v>
      </c>
      <c r="B206" s="79" t="s">
        <v>246</v>
      </c>
      <c r="C206" s="46">
        <v>359538</v>
      </c>
      <c r="D206" s="99">
        <v>0</v>
      </c>
      <c r="E206" s="10">
        <v>359538</v>
      </c>
      <c r="F206" s="23">
        <v>569862</v>
      </c>
      <c r="G206" s="23">
        <v>0</v>
      </c>
      <c r="H206" s="16">
        <v>569862</v>
      </c>
      <c r="I206" s="16">
        <v>-210324</v>
      </c>
      <c r="J206" s="23">
        <v>0</v>
      </c>
      <c r="K206" s="23">
        <v>12977</v>
      </c>
      <c r="L206" s="46">
        <v>0</v>
      </c>
      <c r="M206" s="46">
        <v>0</v>
      </c>
      <c r="N206" s="46">
        <v>0</v>
      </c>
      <c r="O206" s="46">
        <v>0</v>
      </c>
      <c r="P206" s="78">
        <v>-223301</v>
      </c>
      <c r="Q206" s="195"/>
      <c r="R206" s="10"/>
      <c r="S206" s="45">
        <v>223301</v>
      </c>
      <c r="T206" s="195"/>
      <c r="U206" s="16"/>
      <c r="V206" s="39"/>
      <c r="W206" s="11"/>
      <c r="X206" s="181"/>
      <c r="Y206" s="10"/>
      <c r="Z206" s="10"/>
      <c r="AA206" s="10"/>
      <c r="AB206" s="10"/>
      <c r="AC206" s="181"/>
      <c r="AD206" s="16"/>
      <c r="AE206" s="16"/>
      <c r="AF206" s="181"/>
      <c r="AG206" s="181"/>
      <c r="AH206" s="181"/>
      <c r="AI206" s="11"/>
      <c r="AJ206" s="11"/>
      <c r="AK206" s="16"/>
      <c r="AL206" s="16"/>
      <c r="AM206" s="145"/>
      <c r="AN206" s="86">
        <v>0</v>
      </c>
    </row>
    <row r="207" spans="1:40" ht="15" thickBot="1" x14ac:dyDescent="0.4">
      <c r="A207" s="40">
        <v>3332</v>
      </c>
      <c r="B207" s="79" t="s">
        <v>247</v>
      </c>
      <c r="C207" s="46">
        <v>973217</v>
      </c>
      <c r="D207" s="99">
        <v>0</v>
      </c>
      <c r="E207" s="10">
        <v>973217</v>
      </c>
      <c r="F207" s="23">
        <v>820808</v>
      </c>
      <c r="G207" s="23">
        <v>0</v>
      </c>
      <c r="H207" s="16">
        <v>820808</v>
      </c>
      <c r="I207" s="16">
        <v>152409</v>
      </c>
      <c r="J207" s="23">
        <v>52384</v>
      </c>
      <c r="K207" s="23">
        <v>0</v>
      </c>
      <c r="L207" s="46">
        <v>0</v>
      </c>
      <c r="M207" s="46">
        <v>0</v>
      </c>
      <c r="N207" s="46">
        <v>0</v>
      </c>
      <c r="O207" s="46">
        <v>0</v>
      </c>
      <c r="P207" s="78">
        <v>100025</v>
      </c>
      <c r="Q207" s="195"/>
      <c r="R207" s="10"/>
      <c r="S207" s="45">
        <v>52384</v>
      </c>
      <c r="T207" s="195"/>
      <c r="U207" s="16"/>
      <c r="V207" s="39"/>
      <c r="W207" s="11"/>
      <c r="X207" s="181"/>
      <c r="Y207" s="10"/>
      <c r="Z207" s="10"/>
      <c r="AA207" s="10"/>
      <c r="AB207" s="10"/>
      <c r="AC207" s="181"/>
      <c r="AD207" s="16"/>
      <c r="AE207" s="16"/>
      <c r="AF207" s="181"/>
      <c r="AG207" s="181"/>
      <c r="AH207" s="181"/>
      <c r="AI207" s="11"/>
      <c r="AJ207" s="11"/>
      <c r="AK207" s="16"/>
      <c r="AL207" s="16"/>
      <c r="AM207" s="145"/>
      <c r="AN207" s="86">
        <v>152409</v>
      </c>
    </row>
    <row r="208" spans="1:40" ht="15" thickBot="1" x14ac:dyDescent="0.4">
      <c r="A208" s="40">
        <v>3339</v>
      </c>
      <c r="B208" s="79" t="s">
        <v>248</v>
      </c>
      <c r="C208" s="46">
        <v>2663685</v>
      </c>
      <c r="D208" s="99">
        <v>0</v>
      </c>
      <c r="E208" s="10">
        <v>2663685</v>
      </c>
      <c r="F208" s="23">
        <v>1279398</v>
      </c>
      <c r="G208" s="23">
        <v>0</v>
      </c>
      <c r="H208" s="16">
        <v>1279398</v>
      </c>
      <c r="I208" s="16">
        <v>1384287</v>
      </c>
      <c r="J208" s="23">
        <v>897516</v>
      </c>
      <c r="K208" s="23">
        <v>0</v>
      </c>
      <c r="L208" s="46">
        <v>0</v>
      </c>
      <c r="M208" s="46">
        <v>0</v>
      </c>
      <c r="N208" s="46">
        <v>0</v>
      </c>
      <c r="O208" s="46">
        <v>0</v>
      </c>
      <c r="P208" s="78">
        <v>486771</v>
      </c>
      <c r="Q208" s="195"/>
      <c r="R208" s="10"/>
      <c r="S208" s="45">
        <v>897516</v>
      </c>
      <c r="T208" s="195"/>
      <c r="U208" s="16"/>
      <c r="V208" s="39"/>
      <c r="W208" s="11"/>
      <c r="X208" s="181"/>
      <c r="Y208" s="10"/>
      <c r="Z208" s="10"/>
      <c r="AA208" s="10"/>
      <c r="AB208" s="10"/>
      <c r="AC208" s="181"/>
      <c r="AD208" s="16"/>
      <c r="AE208" s="16"/>
      <c r="AF208" s="181"/>
      <c r="AG208" s="181"/>
      <c r="AH208" s="181"/>
      <c r="AI208" s="11"/>
      <c r="AJ208" s="11"/>
      <c r="AK208" s="16"/>
      <c r="AL208" s="16"/>
      <c r="AM208" s="145"/>
      <c r="AN208" s="86">
        <v>1384287</v>
      </c>
    </row>
    <row r="209" spans="1:40" ht="15" thickBot="1" x14ac:dyDescent="0.4">
      <c r="A209" s="40">
        <v>3360</v>
      </c>
      <c r="B209" s="79" t="s">
        <v>249</v>
      </c>
      <c r="C209" s="46">
        <v>1370046</v>
      </c>
      <c r="D209" s="99">
        <v>0</v>
      </c>
      <c r="E209" s="10">
        <v>1370046</v>
      </c>
      <c r="F209" s="23">
        <v>1160245</v>
      </c>
      <c r="G209" s="23">
        <v>0</v>
      </c>
      <c r="H209" s="16">
        <v>1160245</v>
      </c>
      <c r="I209" s="16">
        <v>209801</v>
      </c>
      <c r="J209" s="23">
        <v>17892</v>
      </c>
      <c r="K209" s="23">
        <v>0</v>
      </c>
      <c r="L209" s="46">
        <v>0</v>
      </c>
      <c r="M209" s="46">
        <v>0</v>
      </c>
      <c r="N209" s="46">
        <v>0</v>
      </c>
      <c r="O209" s="46">
        <v>0</v>
      </c>
      <c r="P209" s="78">
        <v>191909</v>
      </c>
      <c r="Q209" s="195"/>
      <c r="R209" s="10"/>
      <c r="S209" s="45">
        <v>17892</v>
      </c>
      <c r="T209" s="195"/>
      <c r="U209" s="16"/>
      <c r="V209" s="39"/>
      <c r="W209" s="11"/>
      <c r="X209" s="181"/>
      <c r="Y209" s="10"/>
      <c r="Z209" s="10"/>
      <c r="AA209" s="10"/>
      <c r="AB209" s="10"/>
      <c r="AC209" s="181"/>
      <c r="AD209" s="16"/>
      <c r="AE209" s="16"/>
      <c r="AF209" s="181"/>
      <c r="AG209" s="181"/>
      <c r="AH209" s="181"/>
      <c r="AI209" s="11"/>
      <c r="AJ209" s="11"/>
      <c r="AK209" s="16"/>
      <c r="AL209" s="16"/>
      <c r="AM209" s="145"/>
      <c r="AN209" s="86">
        <v>209801</v>
      </c>
    </row>
    <row r="210" spans="1:40" ht="15" thickBot="1" x14ac:dyDescent="0.4">
      <c r="A210" s="40">
        <v>3367</v>
      </c>
      <c r="B210" s="79" t="s">
        <v>250</v>
      </c>
      <c r="C210" s="46">
        <v>894757</v>
      </c>
      <c r="D210" s="99">
        <v>0</v>
      </c>
      <c r="E210" s="10">
        <v>894757</v>
      </c>
      <c r="F210" s="23">
        <v>988208</v>
      </c>
      <c r="G210" s="23">
        <v>0</v>
      </c>
      <c r="H210" s="16">
        <v>988208</v>
      </c>
      <c r="I210" s="16">
        <v>-93451</v>
      </c>
      <c r="J210" s="23">
        <v>194130</v>
      </c>
      <c r="K210" s="23">
        <v>0</v>
      </c>
      <c r="L210" s="46">
        <v>0</v>
      </c>
      <c r="M210" s="46">
        <v>0</v>
      </c>
      <c r="N210" s="46">
        <v>0</v>
      </c>
      <c r="O210" s="46">
        <v>0</v>
      </c>
      <c r="P210" s="78">
        <v>-287581</v>
      </c>
      <c r="Q210" s="195"/>
      <c r="R210" s="10"/>
      <c r="S210" s="45">
        <v>287581</v>
      </c>
      <c r="T210" s="195"/>
      <c r="U210" s="16"/>
      <c r="V210" s="39"/>
      <c r="W210" s="11"/>
      <c r="X210" s="181"/>
      <c r="Y210" s="10"/>
      <c r="Z210" s="10"/>
      <c r="AA210" s="10"/>
      <c r="AB210" s="10"/>
      <c r="AC210" s="181"/>
      <c r="AD210" s="16"/>
      <c r="AE210" s="16"/>
      <c r="AF210" s="181"/>
      <c r="AG210" s="181"/>
      <c r="AH210" s="181"/>
      <c r="AI210" s="11"/>
      <c r="AJ210" s="11"/>
      <c r="AK210" s="16"/>
      <c r="AL210" s="16"/>
      <c r="AM210" s="145"/>
      <c r="AN210" s="86">
        <v>0</v>
      </c>
    </row>
    <row r="211" spans="1:40" ht="15" thickBot="1" x14ac:dyDescent="0.4">
      <c r="A211" s="40">
        <v>3381</v>
      </c>
      <c r="B211" s="79" t="s">
        <v>251</v>
      </c>
      <c r="C211" s="46">
        <v>37208168</v>
      </c>
      <c r="D211" s="99">
        <v>0</v>
      </c>
      <c r="E211" s="10">
        <v>37208168</v>
      </c>
      <c r="F211" s="23">
        <v>263643</v>
      </c>
      <c r="G211" s="23">
        <v>0</v>
      </c>
      <c r="H211" s="16">
        <v>263643</v>
      </c>
      <c r="I211" s="16">
        <v>36944525</v>
      </c>
      <c r="J211" s="23">
        <v>112050</v>
      </c>
      <c r="K211" s="23">
        <v>0</v>
      </c>
      <c r="L211" s="46">
        <v>18330</v>
      </c>
      <c r="M211" s="46">
        <v>0</v>
      </c>
      <c r="N211" s="46">
        <v>0</v>
      </c>
      <c r="O211" s="46">
        <v>0</v>
      </c>
      <c r="P211" s="78">
        <v>36814145</v>
      </c>
      <c r="Q211" s="195"/>
      <c r="R211" s="10"/>
      <c r="S211" s="45">
        <v>130380</v>
      </c>
      <c r="T211" s="195"/>
      <c r="U211" s="16"/>
      <c r="V211" s="39"/>
      <c r="W211" s="11"/>
      <c r="X211" s="181"/>
      <c r="Y211" s="10"/>
      <c r="Z211" s="10"/>
      <c r="AA211" s="10"/>
      <c r="AB211" s="10"/>
      <c r="AC211" s="181"/>
      <c r="AD211" s="16"/>
      <c r="AE211" s="16"/>
      <c r="AF211" s="181"/>
      <c r="AG211" s="181"/>
      <c r="AH211" s="181"/>
      <c r="AI211" s="11"/>
      <c r="AJ211" s="11"/>
      <c r="AK211" s="16"/>
      <c r="AL211" s="16"/>
      <c r="AM211" s="145"/>
      <c r="AN211" s="86">
        <v>36944525</v>
      </c>
    </row>
    <row r="212" spans="1:40" ht="15" thickBot="1" x14ac:dyDescent="0.4">
      <c r="A212" s="40">
        <v>3409</v>
      </c>
      <c r="B212" s="79" t="s">
        <v>252</v>
      </c>
      <c r="C212" s="46">
        <v>7759733</v>
      </c>
      <c r="D212" s="99">
        <v>0</v>
      </c>
      <c r="E212" s="10">
        <v>7759733</v>
      </c>
      <c r="F212" s="23">
        <v>377009</v>
      </c>
      <c r="G212" s="23">
        <v>0</v>
      </c>
      <c r="H212" s="16">
        <v>377009</v>
      </c>
      <c r="I212" s="16">
        <v>7382724</v>
      </c>
      <c r="J212" s="23">
        <v>202430</v>
      </c>
      <c r="K212" s="23">
        <v>77862</v>
      </c>
      <c r="L212" s="46">
        <v>0</v>
      </c>
      <c r="M212" s="46">
        <v>0</v>
      </c>
      <c r="N212" s="46">
        <v>0</v>
      </c>
      <c r="O212" s="46">
        <v>0</v>
      </c>
      <c r="P212" s="78">
        <v>7102432</v>
      </c>
      <c r="Q212" s="195"/>
      <c r="R212" s="10"/>
      <c r="S212" s="45">
        <v>280292</v>
      </c>
      <c r="T212" s="195"/>
      <c r="U212" s="16"/>
      <c r="V212" s="39"/>
      <c r="W212" s="11"/>
      <c r="X212" s="181"/>
      <c r="Y212" s="10"/>
      <c r="Z212" s="10"/>
      <c r="AA212" s="10"/>
      <c r="AB212" s="10"/>
      <c r="AC212" s="181"/>
      <c r="AD212" s="16"/>
      <c r="AE212" s="16"/>
      <c r="AF212" s="181"/>
      <c r="AG212" s="181"/>
      <c r="AH212" s="181"/>
      <c r="AI212" s="11"/>
      <c r="AJ212" s="11"/>
      <c r="AK212" s="16"/>
      <c r="AL212" s="16"/>
      <c r="AM212" s="145"/>
      <c r="AN212" s="86">
        <v>7382724</v>
      </c>
    </row>
    <row r="213" spans="1:40" ht="15" thickBot="1" x14ac:dyDescent="0.4">
      <c r="A213" s="40">
        <v>3427</v>
      </c>
      <c r="B213" s="79" t="s">
        <v>253</v>
      </c>
      <c r="C213" s="46">
        <v>228263</v>
      </c>
      <c r="D213" s="99">
        <v>0</v>
      </c>
      <c r="E213" s="10">
        <v>228263</v>
      </c>
      <c r="F213" s="23">
        <v>206690</v>
      </c>
      <c r="G213" s="23">
        <v>0</v>
      </c>
      <c r="H213" s="16">
        <v>206690</v>
      </c>
      <c r="I213" s="16">
        <v>21573</v>
      </c>
      <c r="J213" s="23">
        <v>0</v>
      </c>
      <c r="K213" s="23">
        <v>0</v>
      </c>
      <c r="L213" s="46">
        <v>0</v>
      </c>
      <c r="M213" s="46">
        <v>0</v>
      </c>
      <c r="N213" s="46">
        <v>0</v>
      </c>
      <c r="O213" s="46">
        <v>0</v>
      </c>
      <c r="P213" s="78">
        <v>21573</v>
      </c>
      <c r="Q213" s="195"/>
      <c r="R213" s="10"/>
      <c r="S213" s="45">
        <v>0</v>
      </c>
      <c r="T213" s="195"/>
      <c r="U213" s="16"/>
      <c r="V213" s="39"/>
      <c r="W213" s="11"/>
      <c r="X213" s="181"/>
      <c r="Y213" s="10"/>
      <c r="Z213" s="10"/>
      <c r="AA213" s="10"/>
      <c r="AB213" s="10"/>
      <c r="AC213" s="181"/>
      <c r="AD213" s="16"/>
      <c r="AE213" s="16"/>
      <c r="AF213" s="181"/>
      <c r="AG213" s="181"/>
      <c r="AH213" s="181"/>
      <c r="AI213" s="11"/>
      <c r="AJ213" s="11"/>
      <c r="AK213" s="16"/>
      <c r="AL213" s="16"/>
      <c r="AM213" s="145"/>
      <c r="AN213" s="86">
        <v>21573</v>
      </c>
    </row>
    <row r="214" spans="1:40" ht="15" thickBot="1" x14ac:dyDescent="0.4">
      <c r="A214" s="40">
        <v>3428</v>
      </c>
      <c r="B214" s="79" t="s">
        <v>254</v>
      </c>
      <c r="C214" s="46">
        <v>706172</v>
      </c>
      <c r="D214" s="99">
        <v>0</v>
      </c>
      <c r="E214" s="10">
        <v>706172</v>
      </c>
      <c r="F214" s="23">
        <v>561254</v>
      </c>
      <c r="G214" s="23">
        <v>0</v>
      </c>
      <c r="H214" s="16">
        <v>561254</v>
      </c>
      <c r="I214" s="16">
        <v>144918</v>
      </c>
      <c r="J214" s="23">
        <v>0</v>
      </c>
      <c r="K214" s="23">
        <v>25954</v>
      </c>
      <c r="L214" s="46">
        <v>0</v>
      </c>
      <c r="M214" s="46">
        <v>0</v>
      </c>
      <c r="N214" s="46">
        <v>0</v>
      </c>
      <c r="O214" s="46">
        <v>0</v>
      </c>
      <c r="P214" s="78">
        <v>118964</v>
      </c>
      <c r="Q214" s="195"/>
      <c r="R214" s="10"/>
      <c r="S214" s="45">
        <v>25954</v>
      </c>
      <c r="T214" s="195"/>
      <c r="U214" s="16"/>
      <c r="V214" s="39"/>
      <c r="W214" s="11"/>
      <c r="X214" s="181"/>
      <c r="Y214" s="10"/>
      <c r="Z214" s="10"/>
      <c r="AA214" s="10"/>
      <c r="AB214" s="10"/>
      <c r="AC214" s="181"/>
      <c r="AD214" s="16"/>
      <c r="AE214" s="16"/>
      <c r="AF214" s="181"/>
      <c r="AG214" s="181"/>
      <c r="AH214" s="181"/>
      <c r="AI214" s="11"/>
      <c r="AJ214" s="11"/>
      <c r="AK214" s="16"/>
      <c r="AL214" s="16"/>
      <c r="AM214" s="145"/>
      <c r="AN214" s="86">
        <v>144918</v>
      </c>
    </row>
    <row r="215" spans="1:40" ht="15" thickBot="1" x14ac:dyDescent="0.4">
      <c r="A215" s="40">
        <v>3430</v>
      </c>
      <c r="B215" s="79" t="s">
        <v>255</v>
      </c>
      <c r="C215" s="46">
        <v>2191186</v>
      </c>
      <c r="D215" s="99">
        <v>51908</v>
      </c>
      <c r="E215" s="10">
        <v>2243094</v>
      </c>
      <c r="F215" s="23">
        <v>4074890</v>
      </c>
      <c r="G215" s="23">
        <v>0</v>
      </c>
      <c r="H215" s="16">
        <v>4074890</v>
      </c>
      <c r="I215" s="16">
        <v>-1831796</v>
      </c>
      <c r="J215" s="23">
        <v>855370</v>
      </c>
      <c r="K215" s="23">
        <v>0</v>
      </c>
      <c r="L215" s="46">
        <v>0</v>
      </c>
      <c r="M215" s="46">
        <v>6250</v>
      </c>
      <c r="N215" s="46">
        <v>0</v>
      </c>
      <c r="O215" s="46">
        <v>0</v>
      </c>
      <c r="P215" s="78">
        <v>-2693416</v>
      </c>
      <c r="Q215" s="195"/>
      <c r="R215" s="10"/>
      <c r="S215" s="45">
        <v>2693416</v>
      </c>
      <c r="T215" s="195"/>
      <c r="U215" s="16"/>
      <c r="V215" s="39"/>
      <c r="W215" s="11"/>
      <c r="X215" s="181"/>
      <c r="Y215" s="10"/>
      <c r="Z215" s="10"/>
      <c r="AA215" s="10"/>
      <c r="AB215" s="10"/>
      <c r="AC215" s="181"/>
      <c r="AD215" s="16"/>
      <c r="AE215" s="16"/>
      <c r="AF215" s="181"/>
      <c r="AG215" s="181"/>
      <c r="AH215" s="181"/>
      <c r="AI215" s="11"/>
      <c r="AJ215" s="11"/>
      <c r="AK215" s="16"/>
      <c r="AL215" s="16"/>
      <c r="AM215" s="145"/>
      <c r="AN215" s="86">
        <v>0</v>
      </c>
    </row>
    <row r="216" spans="1:40" ht="15" thickBot="1" x14ac:dyDescent="0.4">
      <c r="A216" s="40">
        <v>3434</v>
      </c>
      <c r="B216" s="79" t="s">
        <v>256</v>
      </c>
      <c r="C216" s="46">
        <v>776544</v>
      </c>
      <c r="D216" s="99">
        <v>0</v>
      </c>
      <c r="E216" s="10">
        <v>776544</v>
      </c>
      <c r="F216" s="23">
        <v>1100585</v>
      </c>
      <c r="G216" s="23">
        <v>0</v>
      </c>
      <c r="H216" s="16">
        <v>1100585</v>
      </c>
      <c r="I216" s="16">
        <v>-324041</v>
      </c>
      <c r="J216" s="23">
        <v>0</v>
      </c>
      <c r="K216" s="23">
        <v>0</v>
      </c>
      <c r="L216" s="46">
        <v>0</v>
      </c>
      <c r="M216" s="46">
        <v>6250</v>
      </c>
      <c r="N216" s="46">
        <v>0</v>
      </c>
      <c r="O216" s="46">
        <v>0</v>
      </c>
      <c r="P216" s="78">
        <v>-330291</v>
      </c>
      <c r="Q216" s="195"/>
      <c r="R216" s="10"/>
      <c r="S216" s="45">
        <v>330291</v>
      </c>
      <c r="T216" s="195"/>
      <c r="U216" s="10"/>
      <c r="V216" s="39"/>
      <c r="W216" s="11"/>
      <c r="X216" s="181"/>
      <c r="Y216" s="10"/>
      <c r="Z216" s="10"/>
      <c r="AA216" s="10"/>
      <c r="AB216" s="10"/>
      <c r="AC216" s="181"/>
      <c r="AD216" s="16"/>
      <c r="AE216" s="16"/>
      <c r="AF216" s="181"/>
      <c r="AG216" s="181"/>
      <c r="AH216" s="181"/>
      <c r="AI216" s="11"/>
      <c r="AJ216" s="11"/>
      <c r="AK216" s="16"/>
      <c r="AL216" s="16"/>
      <c r="AM216" s="145"/>
      <c r="AN216" s="86">
        <v>0</v>
      </c>
    </row>
    <row r="217" spans="1:40" ht="15" thickBot="1" x14ac:dyDescent="0.4">
      <c r="A217" s="40">
        <v>3437</v>
      </c>
      <c r="B217" s="79" t="s">
        <v>257</v>
      </c>
      <c r="C217" s="46">
        <v>1758599</v>
      </c>
      <c r="D217" s="99">
        <v>0</v>
      </c>
      <c r="E217" s="10">
        <v>1758599</v>
      </c>
      <c r="F217" s="23">
        <v>930062</v>
      </c>
      <c r="G217" s="23">
        <v>12977</v>
      </c>
      <c r="H217" s="16">
        <v>943039</v>
      </c>
      <c r="I217" s="16">
        <v>815560</v>
      </c>
      <c r="J217" s="23">
        <v>727362</v>
      </c>
      <c r="K217" s="23">
        <v>168701</v>
      </c>
      <c r="L217" s="46">
        <v>0</v>
      </c>
      <c r="M217" s="46">
        <v>6250</v>
      </c>
      <c r="N217" s="46">
        <v>0</v>
      </c>
      <c r="O217" s="46">
        <v>0</v>
      </c>
      <c r="P217" s="78">
        <v>-86753</v>
      </c>
      <c r="Q217" s="195"/>
      <c r="R217" s="10"/>
      <c r="S217" s="45">
        <v>902313</v>
      </c>
      <c r="T217" s="195"/>
      <c r="U217" s="16"/>
      <c r="V217" s="39"/>
      <c r="W217" s="11"/>
      <c r="X217" s="181"/>
      <c r="Y217" s="10"/>
      <c r="Z217" s="10"/>
      <c r="AA217" s="10"/>
      <c r="AB217" s="10"/>
      <c r="AC217" s="181"/>
      <c r="AD217" s="16"/>
      <c r="AE217" s="16"/>
      <c r="AF217" s="181"/>
      <c r="AG217" s="181"/>
      <c r="AH217" s="181"/>
      <c r="AI217" s="11"/>
      <c r="AJ217" s="11"/>
      <c r="AK217" s="16"/>
      <c r="AL217" s="16"/>
      <c r="AM217" s="145"/>
      <c r="AN217" s="86">
        <v>815560</v>
      </c>
    </row>
    <row r="218" spans="1:40" ht="15" thickBot="1" x14ac:dyDescent="0.4">
      <c r="A218" s="40">
        <v>3444</v>
      </c>
      <c r="B218" s="79" t="s">
        <v>258</v>
      </c>
      <c r="C218" s="46">
        <v>581560</v>
      </c>
      <c r="D218" s="99">
        <v>0</v>
      </c>
      <c r="E218" s="10">
        <v>581560</v>
      </c>
      <c r="F218" s="23">
        <v>1519610</v>
      </c>
      <c r="G218" s="23">
        <v>0</v>
      </c>
      <c r="H218" s="16">
        <v>1519610</v>
      </c>
      <c r="I218" s="16">
        <v>-938050</v>
      </c>
      <c r="J218" s="23">
        <v>182600</v>
      </c>
      <c r="K218" s="23">
        <v>0</v>
      </c>
      <c r="L218" s="46">
        <v>0</v>
      </c>
      <c r="M218" s="46">
        <v>0</v>
      </c>
      <c r="N218" s="46">
        <v>0</v>
      </c>
      <c r="O218" s="46">
        <v>0</v>
      </c>
      <c r="P218" s="78">
        <v>-1120650</v>
      </c>
      <c r="Q218" s="195"/>
      <c r="R218" s="10"/>
      <c r="S218" s="45">
        <v>1120650</v>
      </c>
      <c r="T218" s="195"/>
      <c r="U218" s="16"/>
      <c r="V218" s="39"/>
      <c r="W218" s="11"/>
      <c r="X218" s="181"/>
      <c r="Y218" s="10"/>
      <c r="Z218" s="10"/>
      <c r="AA218" s="10"/>
      <c r="AB218" s="10"/>
      <c r="AC218" s="181"/>
      <c r="AD218" s="16"/>
      <c r="AE218" s="16"/>
      <c r="AF218" s="181"/>
      <c r="AG218" s="181"/>
      <c r="AH218" s="181"/>
      <c r="AI218" s="11"/>
      <c r="AJ218" s="11"/>
      <c r="AK218" s="16"/>
      <c r="AL218" s="16"/>
      <c r="AM218" s="145"/>
      <c r="AN218" s="86">
        <v>0</v>
      </c>
    </row>
    <row r="219" spans="1:40" ht="15" thickBot="1" x14ac:dyDescent="0.4">
      <c r="A219" s="40">
        <v>3479</v>
      </c>
      <c r="B219" s="79" t="s">
        <v>259</v>
      </c>
      <c r="C219" s="46">
        <v>731476</v>
      </c>
      <c r="D219" s="99">
        <v>0</v>
      </c>
      <c r="E219" s="10">
        <v>731476</v>
      </c>
      <c r="F219" s="23">
        <v>656606</v>
      </c>
      <c r="G219" s="23">
        <v>32500</v>
      </c>
      <c r="H219" s="16">
        <v>689106</v>
      </c>
      <c r="I219" s="16">
        <v>42370</v>
      </c>
      <c r="J219" s="23">
        <v>409656</v>
      </c>
      <c r="K219" s="23">
        <v>155724</v>
      </c>
      <c r="L219" s="46">
        <v>0</v>
      </c>
      <c r="M219" s="46">
        <v>0</v>
      </c>
      <c r="N219" s="46">
        <v>0</v>
      </c>
      <c r="O219" s="46">
        <v>0</v>
      </c>
      <c r="P219" s="78">
        <v>-523010</v>
      </c>
      <c r="Q219" s="195">
        <v>98545</v>
      </c>
      <c r="R219" s="10">
        <v>177377</v>
      </c>
      <c r="S219" s="45">
        <v>289458</v>
      </c>
      <c r="T219" s="195"/>
      <c r="U219" s="16"/>
      <c r="V219" s="39"/>
      <c r="W219" s="11"/>
      <c r="X219" s="181"/>
      <c r="Y219" s="10"/>
      <c r="Z219" s="10"/>
      <c r="AA219" s="10"/>
      <c r="AB219" s="10"/>
      <c r="AC219" s="181"/>
      <c r="AD219" s="16"/>
      <c r="AE219" s="16"/>
      <c r="AF219" s="181"/>
      <c r="AG219" s="181"/>
      <c r="AH219" s="181"/>
      <c r="AI219" s="11"/>
      <c r="AJ219" s="11"/>
      <c r="AK219" s="16"/>
      <c r="AL219" s="16"/>
      <c r="AM219" s="145"/>
      <c r="AN219" s="86">
        <v>42370</v>
      </c>
    </row>
    <row r="220" spans="1:40" ht="15" thickBot="1" x14ac:dyDescent="0.4">
      <c r="A220" s="40">
        <v>3484</v>
      </c>
      <c r="B220" s="79" t="s">
        <v>9</v>
      </c>
      <c r="C220" s="46">
        <v>139704</v>
      </c>
      <c r="D220" s="99">
        <v>0</v>
      </c>
      <c r="E220" s="10">
        <v>139704</v>
      </c>
      <c r="F220" s="23">
        <v>311813</v>
      </c>
      <c r="G220" s="23">
        <v>0</v>
      </c>
      <c r="H220" s="16">
        <v>311813</v>
      </c>
      <c r="I220" s="16">
        <v>-172109</v>
      </c>
      <c r="J220" s="23">
        <v>0</v>
      </c>
      <c r="K220" s="23">
        <v>0</v>
      </c>
      <c r="L220" s="46">
        <v>0</v>
      </c>
      <c r="M220" s="46">
        <v>0</v>
      </c>
      <c r="N220" s="46">
        <v>0</v>
      </c>
      <c r="O220" s="46">
        <v>0</v>
      </c>
      <c r="P220" s="78">
        <v>-172109</v>
      </c>
      <c r="Q220" s="195"/>
      <c r="R220" s="10"/>
      <c r="S220" s="45">
        <v>0</v>
      </c>
      <c r="T220" s="195"/>
      <c r="U220" s="16"/>
      <c r="V220" s="39"/>
      <c r="W220" s="10">
        <v>9587</v>
      </c>
      <c r="X220" s="181">
        <v>21242</v>
      </c>
      <c r="Y220" s="10">
        <v>20694</v>
      </c>
      <c r="Z220" s="10">
        <v>20969.330000000002</v>
      </c>
      <c r="AA220" s="10">
        <v>99616.67</v>
      </c>
      <c r="AB220" s="10"/>
      <c r="AC220" s="181"/>
      <c r="AD220" s="16"/>
      <c r="AE220" s="10"/>
      <c r="AF220" s="181"/>
      <c r="AG220" s="181"/>
      <c r="AH220" s="181"/>
      <c r="AI220" s="11"/>
      <c r="AJ220" s="11"/>
      <c r="AK220" s="16"/>
      <c r="AL220" s="16"/>
      <c r="AM220" s="145"/>
      <c r="AN220" s="120">
        <v>0</v>
      </c>
    </row>
    <row r="221" spans="1:40" ht="15" thickBot="1" x14ac:dyDescent="0.4">
      <c r="A221" s="40">
        <v>3500</v>
      </c>
      <c r="B221" s="79" t="s">
        <v>260</v>
      </c>
      <c r="C221" s="46">
        <v>7399058</v>
      </c>
      <c r="D221" s="99">
        <v>0</v>
      </c>
      <c r="E221" s="10">
        <v>7399058</v>
      </c>
      <c r="F221" s="23">
        <v>1016409</v>
      </c>
      <c r="G221" s="23">
        <v>0</v>
      </c>
      <c r="H221" s="16">
        <v>1016409</v>
      </c>
      <c r="I221" s="16">
        <v>6382649</v>
      </c>
      <c r="J221" s="23">
        <v>376730</v>
      </c>
      <c r="K221" s="23">
        <v>0</v>
      </c>
      <c r="L221" s="46">
        <v>0</v>
      </c>
      <c r="M221" s="46">
        <v>0</v>
      </c>
      <c r="N221" s="46">
        <v>0</v>
      </c>
      <c r="O221" s="46">
        <v>0</v>
      </c>
      <c r="P221" s="78">
        <v>6005919</v>
      </c>
      <c r="Q221" s="195"/>
      <c r="R221" s="10"/>
      <c r="S221" s="45">
        <v>376730</v>
      </c>
      <c r="T221" s="195"/>
      <c r="U221" s="16"/>
      <c r="V221" s="39"/>
      <c r="W221" s="11"/>
      <c r="X221" s="181"/>
      <c r="Y221" s="10"/>
      <c r="Z221" s="10"/>
      <c r="AA221" s="10"/>
      <c r="AB221" s="10"/>
      <c r="AC221" s="181"/>
      <c r="AD221" s="16"/>
      <c r="AE221" s="16"/>
      <c r="AF221" s="181"/>
      <c r="AG221" s="181"/>
      <c r="AH221" s="181"/>
      <c r="AI221" s="11"/>
      <c r="AJ221" s="11"/>
      <c r="AK221" s="16"/>
      <c r="AL221" s="16"/>
      <c r="AM221" s="145"/>
      <c r="AN221" s="114">
        <v>6382649</v>
      </c>
    </row>
    <row r="222" spans="1:40" ht="15" thickBot="1" x14ac:dyDescent="0.4">
      <c r="A222" s="40">
        <v>3528</v>
      </c>
      <c r="B222" s="79" t="s">
        <v>261</v>
      </c>
      <c r="C222" s="46">
        <v>934509</v>
      </c>
      <c r="D222" s="99">
        <v>0</v>
      </c>
      <c r="E222" s="10">
        <v>934509</v>
      </c>
      <c r="F222" s="23">
        <v>621243</v>
      </c>
      <c r="G222" s="23">
        <v>0</v>
      </c>
      <c r="H222" s="16">
        <v>621243</v>
      </c>
      <c r="I222" s="16">
        <v>313266</v>
      </c>
      <c r="J222" s="23">
        <v>58100</v>
      </c>
      <c r="K222" s="23">
        <v>0</v>
      </c>
      <c r="L222" s="46">
        <v>0</v>
      </c>
      <c r="M222" s="46">
        <v>0</v>
      </c>
      <c r="N222" s="46">
        <v>0</v>
      </c>
      <c r="O222" s="46">
        <v>0</v>
      </c>
      <c r="P222" s="78">
        <v>255166</v>
      </c>
      <c r="Q222" s="195"/>
      <c r="R222" s="10"/>
      <c r="S222" s="45">
        <v>58100</v>
      </c>
      <c r="T222" s="195"/>
      <c r="U222" s="16"/>
      <c r="V222" s="39"/>
      <c r="W222" s="11"/>
      <c r="X222" s="181"/>
      <c r="Y222" s="10"/>
      <c r="Z222" s="10"/>
      <c r="AA222" s="10"/>
      <c r="AB222" s="10"/>
      <c r="AC222" s="181"/>
      <c r="AD222" s="16"/>
      <c r="AE222" s="16"/>
      <c r="AF222" s="181"/>
      <c r="AG222" s="181"/>
      <c r="AH222" s="181"/>
      <c r="AI222" s="11"/>
      <c r="AJ222" s="11"/>
      <c r="AK222" s="16"/>
      <c r="AL222" s="16"/>
      <c r="AM222" s="145"/>
      <c r="AN222" s="114">
        <v>313266</v>
      </c>
    </row>
    <row r="223" spans="1:40" ht="15" thickBot="1" x14ac:dyDescent="0.4">
      <c r="A223" s="40">
        <v>3549</v>
      </c>
      <c r="B223" s="79" t="s">
        <v>262</v>
      </c>
      <c r="C223" s="46">
        <v>310712</v>
      </c>
      <c r="D223" s="99">
        <v>141814</v>
      </c>
      <c r="E223" s="10">
        <v>452526</v>
      </c>
      <c r="F223" s="23">
        <v>1353275</v>
      </c>
      <c r="G223" s="23">
        <v>8125</v>
      </c>
      <c r="H223" s="16">
        <v>1361400</v>
      </c>
      <c r="I223" s="16">
        <v>-908874</v>
      </c>
      <c r="J223" s="23">
        <v>392513.28000000003</v>
      </c>
      <c r="K223" s="23">
        <v>162522.20000000001</v>
      </c>
      <c r="L223" s="46">
        <v>76986</v>
      </c>
      <c r="M223" s="46">
        <v>0</v>
      </c>
      <c r="N223" s="46">
        <v>0</v>
      </c>
      <c r="O223" s="46">
        <v>0</v>
      </c>
      <c r="P223" s="78">
        <v>-1540895.48</v>
      </c>
      <c r="Q223" s="195"/>
      <c r="R223" s="10"/>
      <c r="S223" s="45">
        <v>1540895.48</v>
      </c>
      <c r="T223" s="195"/>
      <c r="U223" s="16"/>
      <c r="V223" s="39"/>
      <c r="W223" s="11"/>
      <c r="X223" s="181"/>
      <c r="Y223" s="10"/>
      <c r="Z223" s="10"/>
      <c r="AA223" s="10"/>
      <c r="AB223" s="10"/>
      <c r="AC223" s="181"/>
      <c r="AD223" s="16"/>
      <c r="AE223" s="16"/>
      <c r="AF223" s="181"/>
      <c r="AG223" s="181"/>
      <c r="AH223" s="181"/>
      <c r="AI223" s="11"/>
      <c r="AJ223" s="11"/>
      <c r="AK223" s="16"/>
      <c r="AL223" s="16"/>
      <c r="AM223" s="145"/>
      <c r="AN223" s="114">
        <v>0</v>
      </c>
    </row>
    <row r="224" spans="1:40" ht="15" thickBot="1" x14ac:dyDescent="0.4">
      <c r="A224" s="115">
        <v>3612</v>
      </c>
      <c r="B224" s="116" t="s">
        <v>263</v>
      </c>
      <c r="C224" s="46">
        <v>2689942</v>
      </c>
      <c r="D224" s="99">
        <v>0</v>
      </c>
      <c r="E224" s="117">
        <v>2689942</v>
      </c>
      <c r="F224" s="23">
        <v>3170021</v>
      </c>
      <c r="G224" s="23">
        <v>0</v>
      </c>
      <c r="H224" s="118">
        <v>3170021</v>
      </c>
      <c r="I224" s="118">
        <v>-480079</v>
      </c>
      <c r="J224" s="23">
        <v>60038</v>
      </c>
      <c r="K224" s="23">
        <v>0</v>
      </c>
      <c r="L224" s="46">
        <v>0</v>
      </c>
      <c r="M224" s="46">
        <v>6250</v>
      </c>
      <c r="N224" s="46">
        <v>0</v>
      </c>
      <c r="O224" s="46">
        <v>0</v>
      </c>
      <c r="P224" s="119">
        <v>-546367</v>
      </c>
      <c r="Q224" s="195"/>
      <c r="R224" s="117"/>
      <c r="S224" s="45">
        <v>546367</v>
      </c>
      <c r="T224" s="195"/>
      <c r="U224" s="118"/>
      <c r="V224" s="151"/>
      <c r="W224" s="152"/>
      <c r="X224" s="183"/>
      <c r="Y224" s="117"/>
      <c r="Z224" s="117"/>
      <c r="AA224" s="117"/>
      <c r="AB224" s="117"/>
      <c r="AC224" s="181"/>
      <c r="AD224" s="118"/>
      <c r="AE224" s="118"/>
      <c r="AF224" s="183"/>
      <c r="AG224" s="181"/>
      <c r="AH224" s="181"/>
      <c r="AI224" s="152"/>
      <c r="AJ224" s="152"/>
      <c r="AK224" s="118"/>
      <c r="AL224" s="118"/>
      <c r="AM224" s="153"/>
      <c r="AN224" s="114">
        <v>0</v>
      </c>
    </row>
    <row r="225" spans="1:40" ht="15" thickBot="1" x14ac:dyDescent="0.4">
      <c r="A225" s="121">
        <v>3619</v>
      </c>
      <c r="B225" s="122" t="s">
        <v>264</v>
      </c>
      <c r="C225" s="46">
        <v>18854815</v>
      </c>
      <c r="D225" s="99">
        <v>0</v>
      </c>
      <c r="E225" s="10">
        <v>18854815</v>
      </c>
      <c r="F225" s="23">
        <v>44557032</v>
      </c>
      <c r="G225" s="23">
        <v>629434</v>
      </c>
      <c r="H225" s="16">
        <v>45186466</v>
      </c>
      <c r="I225" s="118">
        <v>-26331651</v>
      </c>
      <c r="J225" s="23">
        <v>0</v>
      </c>
      <c r="K225" s="23">
        <v>6881958.2999999998</v>
      </c>
      <c r="L225" s="46">
        <v>0</v>
      </c>
      <c r="M225" s="46">
        <v>75000</v>
      </c>
      <c r="N225" s="46">
        <v>0</v>
      </c>
      <c r="O225" s="46">
        <v>0</v>
      </c>
      <c r="P225" s="16">
        <v>-33288609.300000001</v>
      </c>
      <c r="Q225" s="195"/>
      <c r="R225" s="10"/>
      <c r="S225" s="45">
        <v>33288609.300000001</v>
      </c>
      <c r="T225" s="195"/>
      <c r="U225" s="16"/>
      <c r="V225" s="10"/>
      <c r="W225" s="11"/>
      <c r="X225" s="181"/>
      <c r="Y225" s="10"/>
      <c r="Z225" s="10"/>
      <c r="AA225" s="10"/>
      <c r="AB225" s="10"/>
      <c r="AC225" s="181"/>
      <c r="AD225" s="16"/>
      <c r="AE225" s="16"/>
      <c r="AF225" s="181"/>
      <c r="AG225" s="181"/>
      <c r="AH225" s="181"/>
      <c r="AI225" s="11"/>
      <c r="AJ225" s="11"/>
      <c r="AK225" s="16"/>
      <c r="AL225" s="16"/>
      <c r="AM225" s="154"/>
      <c r="AN225" s="114">
        <v>0</v>
      </c>
    </row>
    <row r="226" spans="1:40" ht="15" thickBot="1" x14ac:dyDescent="0.4">
      <c r="A226" s="121">
        <v>3633</v>
      </c>
      <c r="B226" s="122" t="s">
        <v>265</v>
      </c>
      <c r="C226" s="46">
        <v>832764</v>
      </c>
      <c r="D226" s="99">
        <v>0</v>
      </c>
      <c r="E226" s="10">
        <v>832764</v>
      </c>
      <c r="F226" s="23">
        <v>431798</v>
      </c>
      <c r="G226" s="23">
        <v>0</v>
      </c>
      <c r="H226" s="16">
        <v>431798</v>
      </c>
      <c r="I226" s="118">
        <v>400966</v>
      </c>
      <c r="J226" s="23">
        <v>74700</v>
      </c>
      <c r="K226" s="23">
        <v>0</v>
      </c>
      <c r="L226" s="46">
        <v>0</v>
      </c>
      <c r="M226" s="46">
        <v>0</v>
      </c>
      <c r="N226" s="46">
        <v>0</v>
      </c>
      <c r="O226" s="46">
        <v>0</v>
      </c>
      <c r="P226" s="16">
        <v>326266</v>
      </c>
      <c r="Q226" s="195"/>
      <c r="R226" s="10"/>
      <c r="S226" s="45">
        <v>74700</v>
      </c>
      <c r="T226" s="195"/>
      <c r="U226" s="16"/>
      <c r="V226" s="10"/>
      <c r="W226" s="11"/>
      <c r="X226" s="181"/>
      <c r="Y226" s="10"/>
      <c r="Z226" s="10"/>
      <c r="AA226" s="10"/>
      <c r="AB226" s="10"/>
      <c r="AC226" s="181"/>
      <c r="AD226" s="16"/>
      <c r="AE226" s="16"/>
      <c r="AF226" s="181"/>
      <c r="AG226" s="181"/>
      <c r="AH226" s="181"/>
      <c r="AI226" s="11"/>
      <c r="AJ226" s="11"/>
      <c r="AK226" s="16"/>
      <c r="AL226" s="16"/>
      <c r="AM226" s="154"/>
      <c r="AN226" s="114">
        <v>400966</v>
      </c>
    </row>
    <row r="227" spans="1:40" ht="15" thickBot="1" x14ac:dyDescent="0.4">
      <c r="A227" s="121">
        <v>3640</v>
      </c>
      <c r="B227" s="122" t="s">
        <v>266</v>
      </c>
      <c r="C227" s="46">
        <v>855164</v>
      </c>
      <c r="D227" s="99">
        <v>0</v>
      </c>
      <c r="E227" s="10">
        <v>855164</v>
      </c>
      <c r="F227" s="23">
        <v>954008</v>
      </c>
      <c r="G227" s="23">
        <v>0</v>
      </c>
      <c r="H227" s="16">
        <v>954008</v>
      </c>
      <c r="I227" s="16">
        <v>-98844</v>
      </c>
      <c r="J227" s="23">
        <v>0</v>
      </c>
      <c r="K227" s="23">
        <v>0</v>
      </c>
      <c r="L227" s="46">
        <v>0</v>
      </c>
      <c r="M227" s="46">
        <v>0</v>
      </c>
      <c r="N227" s="46">
        <v>0</v>
      </c>
      <c r="O227" s="46">
        <v>0</v>
      </c>
      <c r="P227" s="16">
        <v>-98844</v>
      </c>
      <c r="Q227" s="195"/>
      <c r="R227" s="10"/>
      <c r="S227" s="45">
        <v>0</v>
      </c>
      <c r="T227" s="195">
        <v>550</v>
      </c>
      <c r="U227" s="16">
        <v>344</v>
      </c>
      <c r="V227" s="10">
        <v>481</v>
      </c>
      <c r="W227" s="11"/>
      <c r="X227" s="181"/>
      <c r="Y227" s="251">
        <v>20584.11</v>
      </c>
      <c r="Z227" s="10">
        <v>76884.89</v>
      </c>
      <c r="AA227" s="10"/>
      <c r="AB227" s="10"/>
      <c r="AC227" s="181"/>
      <c r="AD227" s="16"/>
      <c r="AE227" s="16"/>
      <c r="AF227" s="181"/>
      <c r="AG227" s="181"/>
      <c r="AH227" s="181"/>
      <c r="AI227" s="11"/>
      <c r="AJ227" s="11"/>
      <c r="AK227" s="16"/>
      <c r="AL227" s="16"/>
      <c r="AM227" s="145"/>
      <c r="AN227" s="114">
        <v>0</v>
      </c>
    </row>
    <row r="228" spans="1:40" ht="15" thickBot="1" x14ac:dyDescent="0.4">
      <c r="A228" s="40">
        <v>3661</v>
      </c>
      <c r="B228" s="79" t="s">
        <v>267</v>
      </c>
      <c r="C228" s="46">
        <v>1279301</v>
      </c>
      <c r="D228" s="99">
        <v>12977</v>
      </c>
      <c r="E228" s="39">
        <v>1292278</v>
      </c>
      <c r="F228" s="23">
        <v>773773</v>
      </c>
      <c r="G228" s="23">
        <v>0</v>
      </c>
      <c r="H228" s="38">
        <v>773773</v>
      </c>
      <c r="I228" s="38">
        <v>518505</v>
      </c>
      <c r="J228" s="23">
        <v>162868</v>
      </c>
      <c r="K228" s="23">
        <v>0</v>
      </c>
      <c r="L228" s="46">
        <v>0</v>
      </c>
      <c r="M228" s="46">
        <v>0</v>
      </c>
      <c r="N228" s="46">
        <v>0</v>
      </c>
      <c r="O228" s="46">
        <v>0</v>
      </c>
      <c r="P228" s="38">
        <v>355637</v>
      </c>
      <c r="Q228" s="195"/>
      <c r="R228" s="39"/>
      <c r="S228" s="45">
        <v>162868</v>
      </c>
      <c r="T228" s="195"/>
      <c r="U228" s="38"/>
      <c r="V228" s="39"/>
      <c r="W228" s="146"/>
      <c r="X228" s="182"/>
      <c r="Y228" s="39"/>
      <c r="Z228" s="39"/>
      <c r="AA228" s="39"/>
      <c r="AB228" s="39"/>
      <c r="AC228" s="181"/>
      <c r="AD228" s="38"/>
      <c r="AE228" s="38"/>
      <c r="AF228" s="182"/>
      <c r="AG228" s="181"/>
      <c r="AH228" s="181"/>
      <c r="AI228" s="146"/>
      <c r="AJ228" s="146"/>
      <c r="AK228" s="38"/>
      <c r="AL228" s="38"/>
      <c r="AM228" s="147"/>
      <c r="AN228" s="123">
        <v>518505</v>
      </c>
    </row>
    <row r="229" spans="1:40" ht="15" thickBot="1" x14ac:dyDescent="0.4">
      <c r="A229" s="40">
        <v>3668</v>
      </c>
      <c r="B229" s="79" t="s">
        <v>268</v>
      </c>
      <c r="C229" s="46">
        <v>669421</v>
      </c>
      <c r="D229" s="99">
        <v>0</v>
      </c>
      <c r="E229" s="39">
        <v>669421</v>
      </c>
      <c r="F229" s="23">
        <v>580080</v>
      </c>
      <c r="G229" s="23">
        <v>0</v>
      </c>
      <c r="H229" s="38">
        <v>580080</v>
      </c>
      <c r="I229" s="38">
        <v>89341</v>
      </c>
      <c r="J229" s="23">
        <v>17246</v>
      </c>
      <c r="K229" s="23">
        <v>0</v>
      </c>
      <c r="L229" s="46">
        <v>0</v>
      </c>
      <c r="M229" s="46">
        <v>0</v>
      </c>
      <c r="N229" s="46">
        <v>0</v>
      </c>
      <c r="O229" s="46">
        <v>0</v>
      </c>
      <c r="P229" s="38">
        <v>72095</v>
      </c>
      <c r="Q229" s="195"/>
      <c r="R229" s="39"/>
      <c r="S229" s="45">
        <v>17246</v>
      </c>
      <c r="T229" s="195"/>
      <c r="U229" s="38"/>
      <c r="V229" s="39"/>
      <c r="W229" s="146"/>
      <c r="X229" s="182"/>
      <c r="Y229" s="39"/>
      <c r="Z229" s="39"/>
      <c r="AA229" s="39"/>
      <c r="AB229" s="39"/>
      <c r="AC229" s="181"/>
      <c r="AD229" s="38"/>
      <c r="AE229" s="38"/>
      <c r="AF229" s="182"/>
      <c r="AG229" s="181"/>
      <c r="AH229" s="181"/>
      <c r="AI229" s="146"/>
      <c r="AJ229" s="146"/>
      <c r="AK229" s="38"/>
      <c r="AL229" s="38"/>
      <c r="AM229" s="147"/>
      <c r="AN229" s="123">
        <v>89341</v>
      </c>
    </row>
    <row r="230" spans="1:40" ht="15" thickBot="1" x14ac:dyDescent="0.4">
      <c r="A230" s="40">
        <v>3675</v>
      </c>
      <c r="B230" s="79" t="s">
        <v>269</v>
      </c>
      <c r="C230" s="46">
        <v>3435929</v>
      </c>
      <c r="D230" s="99">
        <v>903</v>
      </c>
      <c r="E230" s="10">
        <v>3436832</v>
      </c>
      <c r="F230" s="23">
        <v>911829</v>
      </c>
      <c r="G230" s="23">
        <v>8125</v>
      </c>
      <c r="H230" s="16">
        <v>919954</v>
      </c>
      <c r="I230" s="16">
        <v>2516878</v>
      </c>
      <c r="J230" s="23">
        <v>105200.6</v>
      </c>
      <c r="K230" s="23">
        <v>90839</v>
      </c>
      <c r="L230" s="46">
        <v>111813</v>
      </c>
      <c r="M230" s="46">
        <v>0</v>
      </c>
      <c r="N230" s="46">
        <v>0</v>
      </c>
      <c r="O230" s="46">
        <v>0</v>
      </c>
      <c r="P230" s="78">
        <v>2209025.4</v>
      </c>
      <c r="Q230" s="195"/>
      <c r="R230" s="10"/>
      <c r="S230" s="45">
        <v>307852.59999999998</v>
      </c>
      <c r="T230" s="195"/>
      <c r="U230" s="16"/>
      <c r="V230" s="39"/>
      <c r="W230" s="11"/>
      <c r="X230" s="181"/>
      <c r="Y230" s="10"/>
      <c r="Z230" s="10"/>
      <c r="AA230" s="10"/>
      <c r="AB230" s="10"/>
      <c r="AC230" s="181"/>
      <c r="AD230" s="16"/>
      <c r="AE230" s="16"/>
      <c r="AF230" s="181"/>
      <c r="AG230" s="181"/>
      <c r="AH230" s="181"/>
      <c r="AI230" s="11"/>
      <c r="AJ230" s="11"/>
      <c r="AK230" s="16"/>
      <c r="AL230" s="16"/>
      <c r="AM230" s="145"/>
      <c r="AN230" s="113">
        <v>2516878</v>
      </c>
    </row>
    <row r="231" spans="1:40" ht="15" thickBot="1" x14ac:dyDescent="0.4">
      <c r="A231" s="40">
        <v>3682</v>
      </c>
      <c r="B231" s="79" t="s">
        <v>270</v>
      </c>
      <c r="C231" s="46">
        <v>1031584</v>
      </c>
      <c r="D231" s="99">
        <v>0</v>
      </c>
      <c r="E231" s="10">
        <v>1031584</v>
      </c>
      <c r="F231" s="23">
        <v>1539531</v>
      </c>
      <c r="G231" s="23">
        <v>0</v>
      </c>
      <c r="H231" s="16">
        <v>1539531</v>
      </c>
      <c r="I231" s="16">
        <v>-507947</v>
      </c>
      <c r="J231" s="23">
        <v>33200</v>
      </c>
      <c r="K231" s="23">
        <v>0</v>
      </c>
      <c r="L231" s="46">
        <v>0</v>
      </c>
      <c r="M231" s="46">
        <v>0</v>
      </c>
      <c r="N231" s="46">
        <v>0</v>
      </c>
      <c r="O231" s="46">
        <v>0</v>
      </c>
      <c r="P231" s="78">
        <v>-541147</v>
      </c>
      <c r="Q231" s="195"/>
      <c r="R231" s="10"/>
      <c r="S231" s="45">
        <v>541147</v>
      </c>
      <c r="T231" s="195"/>
      <c r="U231" s="16"/>
      <c r="V231" s="39"/>
      <c r="W231" s="11"/>
      <c r="X231" s="181"/>
      <c r="Y231" s="10"/>
      <c r="Z231" s="10"/>
      <c r="AA231" s="10"/>
      <c r="AB231" s="10"/>
      <c r="AC231" s="181"/>
      <c r="AD231" s="16"/>
      <c r="AE231" s="16"/>
      <c r="AF231" s="181"/>
      <c r="AG231" s="181"/>
      <c r="AH231" s="181"/>
      <c r="AI231" s="11"/>
      <c r="AJ231" s="11"/>
      <c r="AK231" s="16"/>
      <c r="AL231" s="16"/>
      <c r="AM231" s="145"/>
      <c r="AN231" s="86">
        <v>0</v>
      </c>
    </row>
    <row r="232" spans="1:40" ht="15.5" customHeight="1" thickBot="1" x14ac:dyDescent="0.4">
      <c r="A232" s="40">
        <v>3689</v>
      </c>
      <c r="B232" s="79" t="s">
        <v>271</v>
      </c>
      <c r="C232" s="46">
        <v>538031</v>
      </c>
      <c r="D232" s="99">
        <v>0</v>
      </c>
      <c r="E232" s="10">
        <v>538031</v>
      </c>
      <c r="F232" s="23">
        <v>1150145</v>
      </c>
      <c r="G232" s="23">
        <v>0</v>
      </c>
      <c r="H232" s="16">
        <v>1150145</v>
      </c>
      <c r="I232" s="16">
        <v>-612114</v>
      </c>
      <c r="J232" s="23">
        <v>47588</v>
      </c>
      <c r="K232" s="23">
        <v>0</v>
      </c>
      <c r="L232" s="46">
        <v>0</v>
      </c>
      <c r="M232" s="46">
        <v>0</v>
      </c>
      <c r="N232" s="46">
        <v>0</v>
      </c>
      <c r="O232" s="46">
        <v>0</v>
      </c>
      <c r="P232" s="78">
        <v>-659702</v>
      </c>
      <c r="Q232" s="195"/>
      <c r="R232" s="10"/>
      <c r="S232" s="45">
        <v>659702</v>
      </c>
      <c r="T232" s="195"/>
      <c r="U232" s="16"/>
      <c r="V232" s="39"/>
      <c r="W232" s="11"/>
      <c r="X232" s="181"/>
      <c r="Y232" s="10"/>
      <c r="Z232" s="10"/>
      <c r="AA232" s="10"/>
      <c r="AB232" s="10"/>
      <c r="AC232" s="181"/>
      <c r="AD232" s="16"/>
      <c r="AE232" s="16"/>
      <c r="AF232" s="181"/>
      <c r="AG232" s="181"/>
      <c r="AH232" s="181"/>
      <c r="AI232" s="11"/>
      <c r="AJ232" s="11"/>
      <c r="AK232" s="16"/>
      <c r="AL232" s="16"/>
      <c r="AM232" s="145"/>
      <c r="AN232" s="114">
        <v>0</v>
      </c>
    </row>
    <row r="233" spans="1:40" x14ac:dyDescent="0.35">
      <c r="A233" s="40">
        <v>3696</v>
      </c>
      <c r="B233" s="79" t="s">
        <v>272</v>
      </c>
      <c r="C233" s="46">
        <v>290460</v>
      </c>
      <c r="D233" s="99">
        <v>0</v>
      </c>
      <c r="E233" s="39">
        <v>290460</v>
      </c>
      <c r="F233" s="23">
        <v>557780</v>
      </c>
      <c r="G233" s="23">
        <v>0</v>
      </c>
      <c r="H233" s="38">
        <v>557780</v>
      </c>
      <c r="I233" s="38">
        <v>-267320</v>
      </c>
      <c r="J233" s="23">
        <v>8946</v>
      </c>
      <c r="K233" s="23">
        <v>0</v>
      </c>
      <c r="L233" s="46">
        <v>0</v>
      </c>
      <c r="M233" s="46">
        <v>0</v>
      </c>
      <c r="N233" s="46">
        <v>0</v>
      </c>
      <c r="O233" s="46">
        <v>0</v>
      </c>
      <c r="P233" s="38">
        <v>-276266</v>
      </c>
      <c r="Q233" s="195"/>
      <c r="R233" s="39"/>
      <c r="S233" s="45">
        <v>276266</v>
      </c>
      <c r="T233" s="195"/>
      <c r="U233" s="38"/>
      <c r="V233" s="39"/>
      <c r="W233" s="146"/>
      <c r="X233" s="182"/>
      <c r="Y233" s="39"/>
      <c r="Z233" s="39"/>
      <c r="AA233" s="39"/>
      <c r="AB233" s="39"/>
      <c r="AC233" s="181"/>
      <c r="AD233" s="38"/>
      <c r="AE233" s="38"/>
      <c r="AF233" s="182"/>
      <c r="AG233" s="181"/>
      <c r="AH233" s="181"/>
      <c r="AI233" s="146"/>
      <c r="AJ233" s="146"/>
      <c r="AK233" s="38"/>
      <c r="AL233" s="38"/>
      <c r="AM233" s="147"/>
      <c r="AN233" s="113">
        <v>0</v>
      </c>
    </row>
    <row r="234" spans="1:40" x14ac:dyDescent="0.35">
      <c r="A234" s="40">
        <v>3787</v>
      </c>
      <c r="B234" s="79" t="s">
        <v>273</v>
      </c>
      <c r="C234" s="46">
        <v>1496049</v>
      </c>
      <c r="D234" s="99">
        <v>0</v>
      </c>
      <c r="E234" s="39">
        <v>1496049</v>
      </c>
      <c r="F234" s="23">
        <v>1562079</v>
      </c>
      <c r="G234" s="23">
        <v>0</v>
      </c>
      <c r="H234" s="38">
        <v>1562079</v>
      </c>
      <c r="I234" s="38">
        <v>-66030</v>
      </c>
      <c r="J234" s="46">
        <v>129942</v>
      </c>
      <c r="K234" s="46">
        <v>12977</v>
      </c>
      <c r="L234" s="46">
        <v>0</v>
      </c>
      <c r="M234" s="46">
        <v>0</v>
      </c>
      <c r="N234" s="46">
        <v>0</v>
      </c>
      <c r="O234" s="46">
        <v>0</v>
      </c>
      <c r="P234" s="38">
        <v>-208949</v>
      </c>
      <c r="Q234" s="195"/>
      <c r="R234" s="39"/>
      <c r="S234" s="45">
        <v>208949</v>
      </c>
      <c r="T234" s="195"/>
      <c r="U234" s="38"/>
      <c r="V234" s="39"/>
      <c r="W234" s="146"/>
      <c r="X234" s="182"/>
      <c r="Y234" s="39"/>
      <c r="Z234" s="39"/>
      <c r="AA234" s="39"/>
      <c r="AB234" s="39"/>
      <c r="AC234" s="181"/>
      <c r="AD234" s="38"/>
      <c r="AE234" s="38"/>
      <c r="AF234" s="182"/>
      <c r="AG234" s="181"/>
      <c r="AH234" s="181"/>
      <c r="AI234" s="146"/>
      <c r="AJ234" s="146"/>
      <c r="AK234" s="38"/>
      <c r="AL234" s="38"/>
      <c r="AM234" s="147"/>
      <c r="AN234" s="113">
        <v>0</v>
      </c>
    </row>
    <row r="235" spans="1:40" ht="15" thickBot="1" x14ac:dyDescent="0.4">
      <c r="A235" s="40">
        <v>3794</v>
      </c>
      <c r="B235" s="79" t="s">
        <v>274</v>
      </c>
      <c r="C235" s="46">
        <v>846523</v>
      </c>
      <c r="D235" s="99">
        <v>0</v>
      </c>
      <c r="E235" s="39">
        <v>846523</v>
      </c>
      <c r="F235" s="23">
        <v>590910</v>
      </c>
      <c r="G235" s="23">
        <v>8125</v>
      </c>
      <c r="H235" s="38">
        <v>599035</v>
      </c>
      <c r="I235" s="38">
        <v>247488</v>
      </c>
      <c r="J235" s="23">
        <v>151890</v>
      </c>
      <c r="K235" s="23">
        <v>25954</v>
      </c>
      <c r="L235" s="46">
        <v>18330</v>
      </c>
      <c r="M235" s="46">
        <v>6250</v>
      </c>
      <c r="N235" s="46">
        <v>0</v>
      </c>
      <c r="O235" s="46">
        <v>0</v>
      </c>
      <c r="P235" s="38">
        <v>45064</v>
      </c>
      <c r="Q235" s="195"/>
      <c r="R235" s="39"/>
      <c r="S235" s="45">
        <v>202424</v>
      </c>
      <c r="T235" s="195"/>
      <c r="U235" s="38"/>
      <c r="V235" s="39"/>
      <c r="W235" s="146"/>
      <c r="X235" s="182"/>
      <c r="Y235" s="39"/>
      <c r="Z235" s="39"/>
      <c r="AA235" s="39"/>
      <c r="AB235" s="39"/>
      <c r="AC235" s="181"/>
      <c r="AD235" s="38"/>
      <c r="AE235" s="38"/>
      <c r="AF235" s="182"/>
      <c r="AG235" s="181"/>
      <c r="AH235" s="181"/>
      <c r="AI235" s="146"/>
      <c r="AJ235" s="146"/>
      <c r="AK235" s="38"/>
      <c r="AL235" s="38"/>
      <c r="AM235" s="147"/>
      <c r="AN235" s="136">
        <v>247488</v>
      </c>
    </row>
    <row r="236" spans="1:40" ht="15" thickBot="1" x14ac:dyDescent="0.4">
      <c r="A236" s="40">
        <v>3822</v>
      </c>
      <c r="B236" s="79" t="s">
        <v>275</v>
      </c>
      <c r="C236" s="46">
        <v>4868413</v>
      </c>
      <c r="D236" s="99">
        <v>0</v>
      </c>
      <c r="E236" s="39">
        <v>4868413</v>
      </c>
      <c r="F236" s="23">
        <v>2061341</v>
      </c>
      <c r="G236" s="23">
        <v>0</v>
      </c>
      <c r="H236" s="38">
        <v>2061341</v>
      </c>
      <c r="I236" s="38">
        <v>2807072</v>
      </c>
      <c r="J236" s="23">
        <v>435026.9</v>
      </c>
      <c r="K236" s="23">
        <v>25954</v>
      </c>
      <c r="L236" s="46">
        <v>0</v>
      </c>
      <c r="M236" s="46">
        <v>0</v>
      </c>
      <c r="N236" s="46">
        <v>0</v>
      </c>
      <c r="O236" s="46">
        <v>0</v>
      </c>
      <c r="P236" s="38">
        <v>2346091.1</v>
      </c>
      <c r="Q236" s="195"/>
      <c r="R236" s="39"/>
      <c r="S236" s="45">
        <v>460980.9</v>
      </c>
      <c r="T236" s="195"/>
      <c r="U236" s="38"/>
      <c r="V236" s="39"/>
      <c r="W236" s="146"/>
      <c r="X236" s="182"/>
      <c r="Y236" s="39"/>
      <c r="Z236" s="39"/>
      <c r="AA236" s="39"/>
      <c r="AB236" s="39"/>
      <c r="AC236" s="181"/>
      <c r="AD236" s="38"/>
      <c r="AE236" s="38"/>
      <c r="AF236" s="182"/>
      <c r="AG236" s="181"/>
      <c r="AH236" s="181"/>
      <c r="AI236" s="146"/>
      <c r="AJ236" s="146"/>
      <c r="AK236" s="38"/>
      <c r="AL236" s="38"/>
      <c r="AM236" s="147"/>
      <c r="AN236" s="114">
        <v>2807072</v>
      </c>
    </row>
    <row r="237" spans="1:40" x14ac:dyDescent="0.35">
      <c r="A237" s="40">
        <v>3857</v>
      </c>
      <c r="B237" s="79" t="s">
        <v>276</v>
      </c>
      <c r="C237" s="46">
        <v>1180822</v>
      </c>
      <c r="D237" s="99">
        <v>0</v>
      </c>
      <c r="E237" s="39">
        <v>1180822</v>
      </c>
      <c r="F237" s="23">
        <v>1288950</v>
      </c>
      <c r="G237" s="23">
        <v>21102</v>
      </c>
      <c r="H237" s="38">
        <v>1310052</v>
      </c>
      <c r="I237" s="38">
        <v>-129230</v>
      </c>
      <c r="J237" s="23">
        <v>348114.6</v>
      </c>
      <c r="K237" s="23">
        <v>0</v>
      </c>
      <c r="L237" s="46">
        <v>0</v>
      </c>
      <c r="M237" s="46">
        <v>6250</v>
      </c>
      <c r="N237" s="46">
        <v>0</v>
      </c>
      <c r="O237" s="46">
        <v>0</v>
      </c>
      <c r="P237" s="38">
        <v>-483594.6</v>
      </c>
      <c r="Q237" s="195"/>
      <c r="R237" s="39"/>
      <c r="S237" s="45">
        <v>483594.6</v>
      </c>
      <c r="T237" s="195"/>
      <c r="U237" s="38"/>
      <c r="V237" s="39"/>
      <c r="W237" s="146"/>
      <c r="X237" s="182"/>
      <c r="Y237" s="39"/>
      <c r="Z237" s="39"/>
      <c r="AA237" s="39"/>
      <c r="AB237" s="39"/>
      <c r="AC237" s="181"/>
      <c r="AD237" s="38"/>
      <c r="AE237" s="38"/>
      <c r="AF237" s="182"/>
      <c r="AG237" s="181"/>
      <c r="AH237" s="181"/>
      <c r="AI237" s="146"/>
      <c r="AJ237" s="146"/>
      <c r="AK237" s="38"/>
      <c r="AL237" s="38"/>
      <c r="AM237" s="147"/>
      <c r="AN237" s="113">
        <v>0</v>
      </c>
    </row>
    <row r="238" spans="1:40" x14ac:dyDescent="0.35">
      <c r="A238" s="40">
        <v>3871</v>
      </c>
      <c r="B238" s="79" t="s">
        <v>277</v>
      </c>
      <c r="C238" s="46">
        <v>500995</v>
      </c>
      <c r="D238" s="99">
        <v>0</v>
      </c>
      <c r="E238" s="39">
        <v>500995</v>
      </c>
      <c r="F238" s="23">
        <v>640702</v>
      </c>
      <c r="G238" s="23">
        <v>0</v>
      </c>
      <c r="H238" s="38">
        <v>640702</v>
      </c>
      <c r="I238" s="38">
        <v>-139707</v>
      </c>
      <c r="J238" s="23">
        <v>0</v>
      </c>
      <c r="K238" s="23">
        <v>0</v>
      </c>
      <c r="L238" s="46">
        <v>0</v>
      </c>
      <c r="M238" s="46">
        <v>0</v>
      </c>
      <c r="N238" s="46">
        <v>0</v>
      </c>
      <c r="O238" s="46">
        <v>0</v>
      </c>
      <c r="P238" s="38">
        <v>-139707</v>
      </c>
      <c r="Q238" s="195"/>
      <c r="R238" s="39"/>
      <c r="S238" s="45">
        <v>139707</v>
      </c>
      <c r="T238" s="195"/>
      <c r="U238" s="38"/>
      <c r="V238" s="39"/>
      <c r="W238" s="146"/>
      <c r="X238" s="182"/>
      <c r="Y238" s="39"/>
      <c r="Z238" s="39"/>
      <c r="AA238" s="39"/>
      <c r="AB238" s="39"/>
      <c r="AC238" s="181"/>
      <c r="AD238" s="38"/>
      <c r="AE238" s="38"/>
      <c r="AF238" s="182"/>
      <c r="AG238" s="181"/>
      <c r="AH238" s="181"/>
      <c r="AI238" s="146"/>
      <c r="AJ238" s="146"/>
      <c r="AK238" s="38"/>
      <c r="AL238" s="38"/>
      <c r="AM238" s="147"/>
      <c r="AN238" s="113">
        <v>0</v>
      </c>
    </row>
    <row r="239" spans="1:40" ht="15" thickBot="1" x14ac:dyDescent="0.4">
      <c r="A239" s="253">
        <v>3892</v>
      </c>
      <c r="B239" s="254" t="s">
        <v>278</v>
      </c>
      <c r="C239" s="23">
        <v>1348031</v>
      </c>
      <c r="D239" s="99">
        <v>0</v>
      </c>
      <c r="E239" s="10">
        <v>1348031</v>
      </c>
      <c r="F239" s="23">
        <v>3965464</v>
      </c>
      <c r="G239" s="23">
        <v>0</v>
      </c>
      <c r="H239" s="16">
        <v>3965464</v>
      </c>
      <c r="I239" s="16">
        <v>-2617433</v>
      </c>
      <c r="J239" s="23">
        <v>1504258</v>
      </c>
      <c r="K239" s="23">
        <v>12977</v>
      </c>
      <c r="L239" s="23">
        <v>0</v>
      </c>
      <c r="M239" s="23">
        <v>0</v>
      </c>
      <c r="N239" s="23">
        <v>0</v>
      </c>
      <c r="O239" s="23">
        <v>0</v>
      </c>
      <c r="P239" s="16">
        <v>-4134668</v>
      </c>
      <c r="Q239" s="195"/>
      <c r="R239" s="10"/>
      <c r="S239" s="252">
        <v>4134668</v>
      </c>
      <c r="T239" s="195"/>
      <c r="U239" s="16"/>
      <c r="V239" s="10"/>
      <c r="W239" s="11"/>
      <c r="X239" s="181"/>
      <c r="Y239" s="10"/>
      <c r="Z239" s="10"/>
      <c r="AA239" s="10"/>
      <c r="AB239" s="10"/>
      <c r="AC239" s="181"/>
      <c r="AD239" s="16"/>
      <c r="AE239" s="16"/>
      <c r="AF239" s="181"/>
      <c r="AG239" s="181"/>
      <c r="AH239" s="181"/>
      <c r="AI239" s="11"/>
      <c r="AJ239" s="11"/>
      <c r="AK239" s="16"/>
      <c r="AL239" s="16"/>
      <c r="AM239" s="145"/>
      <c r="AN239" s="248">
        <v>0</v>
      </c>
    </row>
    <row r="240" spans="1:40" ht="15" thickBot="1" x14ac:dyDescent="0.4">
      <c r="A240" s="40">
        <v>3899</v>
      </c>
      <c r="B240" s="79" t="s">
        <v>279</v>
      </c>
      <c r="C240" s="46">
        <v>383971</v>
      </c>
      <c r="D240" s="138">
        <v>0</v>
      </c>
      <c r="E240" s="39">
        <v>383971</v>
      </c>
      <c r="F240" s="46">
        <v>500657</v>
      </c>
      <c r="G240" s="46">
        <v>0</v>
      </c>
      <c r="H240" s="38">
        <v>500657</v>
      </c>
      <c r="I240" s="38">
        <v>-116686</v>
      </c>
      <c r="J240" s="46">
        <v>12450</v>
      </c>
      <c r="K240" s="46">
        <v>0</v>
      </c>
      <c r="L240" s="46">
        <v>0</v>
      </c>
      <c r="M240" s="46">
        <v>0</v>
      </c>
      <c r="N240" s="46">
        <v>0</v>
      </c>
      <c r="O240" s="46">
        <v>0</v>
      </c>
      <c r="P240" s="38">
        <v>-129136</v>
      </c>
      <c r="Q240" s="198"/>
      <c r="R240" s="39"/>
      <c r="S240" s="45">
        <v>129136</v>
      </c>
      <c r="T240" s="198"/>
      <c r="U240" s="38"/>
      <c r="V240" s="39"/>
      <c r="W240" s="146"/>
      <c r="X240" s="182"/>
      <c r="Y240" s="39"/>
      <c r="Z240" s="39"/>
      <c r="AA240" s="39"/>
      <c r="AB240" s="39"/>
      <c r="AC240" s="182"/>
      <c r="AD240" s="38"/>
      <c r="AE240" s="38"/>
      <c r="AF240" s="182"/>
      <c r="AG240" s="182"/>
      <c r="AH240" s="182"/>
      <c r="AI240" s="146"/>
      <c r="AJ240" s="146"/>
      <c r="AK240" s="38"/>
      <c r="AL240" s="38"/>
      <c r="AM240" s="147"/>
      <c r="AN240" s="113">
        <v>0</v>
      </c>
    </row>
    <row r="241" spans="1:40" ht="15" thickBot="1" x14ac:dyDescent="0.4">
      <c r="A241" s="40">
        <v>3906</v>
      </c>
      <c r="B241" s="79" t="s">
        <v>280</v>
      </c>
      <c r="C241" s="46">
        <v>1695022</v>
      </c>
      <c r="D241" s="99">
        <v>0</v>
      </c>
      <c r="E241" s="10">
        <v>1695022</v>
      </c>
      <c r="F241" s="23">
        <v>1141353</v>
      </c>
      <c r="G241" s="23">
        <v>0</v>
      </c>
      <c r="H241" s="16">
        <v>1141353</v>
      </c>
      <c r="I241" s="16">
        <v>553669</v>
      </c>
      <c r="J241" s="23">
        <v>215526</v>
      </c>
      <c r="K241" s="23">
        <v>38931</v>
      </c>
      <c r="L241" s="46">
        <v>0</v>
      </c>
      <c r="M241" s="46">
        <v>0</v>
      </c>
      <c r="N241" s="46">
        <v>0</v>
      </c>
      <c r="O241" s="46">
        <v>0</v>
      </c>
      <c r="P241" s="78">
        <v>299212</v>
      </c>
      <c r="Q241" s="195"/>
      <c r="R241" s="39"/>
      <c r="S241" s="45">
        <v>254457</v>
      </c>
      <c r="T241" s="195"/>
      <c r="U241" s="16"/>
      <c r="V241" s="39"/>
      <c r="W241" s="11"/>
      <c r="X241" s="181"/>
      <c r="Y241" s="10"/>
      <c r="Z241" s="10"/>
      <c r="AA241" s="10"/>
      <c r="AB241" s="10"/>
      <c r="AC241" s="181"/>
      <c r="AD241" s="16"/>
      <c r="AE241" s="16"/>
      <c r="AF241" s="181"/>
      <c r="AG241" s="181"/>
      <c r="AH241" s="181"/>
      <c r="AI241" s="11"/>
      <c r="AJ241" s="11"/>
      <c r="AK241" s="16"/>
      <c r="AL241" s="16"/>
      <c r="AM241" s="145"/>
      <c r="AN241" s="194">
        <v>553669</v>
      </c>
    </row>
    <row r="242" spans="1:40" ht="15" thickBot="1" x14ac:dyDescent="0.4">
      <c r="A242" s="40">
        <v>3920</v>
      </c>
      <c r="B242" s="79" t="s">
        <v>281</v>
      </c>
      <c r="C242" s="46">
        <v>662476</v>
      </c>
      <c r="D242" s="138">
        <v>0</v>
      </c>
      <c r="E242" s="39">
        <v>662476</v>
      </c>
      <c r="F242" s="46">
        <v>421138</v>
      </c>
      <c r="G242" s="46">
        <v>0</v>
      </c>
      <c r="H242" s="38">
        <v>421138</v>
      </c>
      <c r="I242" s="38">
        <v>241338</v>
      </c>
      <c r="J242" s="46">
        <v>0</v>
      </c>
      <c r="K242" s="46">
        <v>0</v>
      </c>
      <c r="L242" s="46">
        <v>0</v>
      </c>
      <c r="M242" s="46">
        <v>6250</v>
      </c>
      <c r="N242" s="46">
        <v>0</v>
      </c>
      <c r="O242" s="46">
        <v>0</v>
      </c>
      <c r="P242" s="38">
        <v>235088</v>
      </c>
      <c r="Q242" s="198"/>
      <c r="R242" s="39"/>
      <c r="S242" s="45">
        <v>6250</v>
      </c>
      <c r="T242" s="198"/>
      <c r="U242" s="38"/>
      <c r="V242" s="39"/>
      <c r="W242" s="146"/>
      <c r="X242" s="182"/>
      <c r="Y242" s="39"/>
      <c r="Z242" s="39"/>
      <c r="AA242" s="39"/>
      <c r="AB242" s="39"/>
      <c r="AC242" s="182"/>
      <c r="AD242" s="38"/>
      <c r="AE242" s="38"/>
      <c r="AF242" s="182"/>
      <c r="AG242" s="182"/>
      <c r="AH242" s="182"/>
      <c r="AI242" s="146"/>
      <c r="AJ242" s="146"/>
      <c r="AK242" s="38"/>
      <c r="AL242" s="38"/>
      <c r="AM242" s="147"/>
      <c r="AN242" s="136">
        <v>241338</v>
      </c>
    </row>
    <row r="243" spans="1:40" ht="15" thickBot="1" x14ac:dyDescent="0.4">
      <c r="A243" s="40">
        <v>3925</v>
      </c>
      <c r="B243" s="79" t="s">
        <v>282</v>
      </c>
      <c r="C243" s="46">
        <v>201997</v>
      </c>
      <c r="D243" s="99">
        <v>120181</v>
      </c>
      <c r="E243" s="39">
        <v>322178</v>
      </c>
      <c r="F243" s="23">
        <v>1147056</v>
      </c>
      <c r="G243" s="23">
        <v>32500</v>
      </c>
      <c r="H243" s="38">
        <v>1179556</v>
      </c>
      <c r="I243" s="38">
        <v>-857378</v>
      </c>
      <c r="J243" s="46">
        <v>874828</v>
      </c>
      <c r="K243" s="46">
        <v>77862</v>
      </c>
      <c r="L243" s="46">
        <v>0</v>
      </c>
      <c r="M243" s="46">
        <v>0</v>
      </c>
      <c r="N243" s="46">
        <v>0</v>
      </c>
      <c r="O243" s="46">
        <v>0</v>
      </c>
      <c r="P243" s="38">
        <v>-1810068</v>
      </c>
      <c r="Q243" s="198"/>
      <c r="R243" s="39"/>
      <c r="S243" s="45">
        <v>1810068</v>
      </c>
      <c r="T243" s="198"/>
      <c r="U243" s="39"/>
      <c r="V243" s="39"/>
      <c r="W243" s="146"/>
      <c r="X243" s="182"/>
      <c r="Y243" s="39"/>
      <c r="Z243" s="39"/>
      <c r="AA243" s="39"/>
      <c r="AB243" s="39"/>
      <c r="AC243" s="181"/>
      <c r="AD243" s="38"/>
      <c r="AE243" s="38"/>
      <c r="AF243" s="182"/>
      <c r="AG243" s="181"/>
      <c r="AH243" s="181"/>
      <c r="AI243" s="146"/>
      <c r="AJ243" s="146"/>
      <c r="AK243" s="38"/>
      <c r="AL243" s="38"/>
      <c r="AM243" s="147"/>
      <c r="AN243" s="113">
        <v>0</v>
      </c>
    </row>
    <row r="244" spans="1:40" ht="15" thickBot="1" x14ac:dyDescent="0.4">
      <c r="A244" s="40">
        <v>3934</v>
      </c>
      <c r="B244" s="79" t="s">
        <v>283</v>
      </c>
      <c r="C244" s="46">
        <v>1016664</v>
      </c>
      <c r="D244" s="99">
        <v>29227</v>
      </c>
      <c r="E244" s="10">
        <v>1045891</v>
      </c>
      <c r="F244" s="23">
        <v>279605</v>
      </c>
      <c r="G244" s="23">
        <v>0</v>
      </c>
      <c r="H244" s="16">
        <v>279605</v>
      </c>
      <c r="I244" s="16">
        <v>766286</v>
      </c>
      <c r="J244" s="23">
        <v>0</v>
      </c>
      <c r="K244" s="23">
        <v>0</v>
      </c>
      <c r="L244" s="46">
        <v>0</v>
      </c>
      <c r="M244" s="46">
        <v>0</v>
      </c>
      <c r="N244" s="46">
        <v>0</v>
      </c>
      <c r="O244" s="46">
        <v>0</v>
      </c>
      <c r="P244" s="78">
        <v>766286</v>
      </c>
      <c r="Q244" s="195"/>
      <c r="R244" s="10"/>
      <c r="S244" s="45">
        <v>0</v>
      </c>
      <c r="T244" s="195"/>
      <c r="U244" s="16"/>
      <c r="V244" s="39"/>
      <c r="W244" s="11"/>
      <c r="X244" s="181"/>
      <c r="Y244" s="10"/>
      <c r="Z244" s="10"/>
      <c r="AA244" s="10"/>
      <c r="AB244" s="10"/>
      <c r="AC244" s="181"/>
      <c r="AD244" s="16"/>
      <c r="AE244" s="16"/>
      <c r="AF244" s="181"/>
      <c r="AG244" s="181"/>
      <c r="AH244" s="181"/>
      <c r="AI244" s="11"/>
      <c r="AJ244" s="11"/>
      <c r="AK244" s="16"/>
      <c r="AL244" s="16"/>
      <c r="AM244" s="145"/>
      <c r="AN244" s="86">
        <v>766286</v>
      </c>
    </row>
    <row r="245" spans="1:40" ht="15" thickBot="1" x14ac:dyDescent="0.4">
      <c r="A245" s="40">
        <v>3941</v>
      </c>
      <c r="B245" s="79" t="s">
        <v>284</v>
      </c>
      <c r="C245" s="46">
        <v>567895</v>
      </c>
      <c r="D245" s="99">
        <v>0</v>
      </c>
      <c r="E245" s="10">
        <v>567895</v>
      </c>
      <c r="F245" s="23">
        <v>1447233</v>
      </c>
      <c r="G245" s="23">
        <v>0</v>
      </c>
      <c r="H245" s="16">
        <v>1447233</v>
      </c>
      <c r="I245" s="16">
        <v>-879338</v>
      </c>
      <c r="J245" s="23">
        <v>194130</v>
      </c>
      <c r="K245" s="23">
        <v>60208</v>
      </c>
      <c r="L245" s="46">
        <v>0</v>
      </c>
      <c r="M245" s="46">
        <v>0</v>
      </c>
      <c r="N245" s="46">
        <v>0</v>
      </c>
      <c r="O245" s="46">
        <v>0</v>
      </c>
      <c r="P245" s="78">
        <v>-1133676</v>
      </c>
      <c r="Q245" s="195"/>
      <c r="R245" s="10"/>
      <c r="S245" s="45">
        <v>1133676</v>
      </c>
      <c r="T245" s="195"/>
      <c r="U245" s="16"/>
      <c r="V245" s="39"/>
      <c r="W245" s="11"/>
      <c r="X245" s="181"/>
      <c r="Y245" s="10"/>
      <c r="Z245" s="10"/>
      <c r="AA245" s="10"/>
      <c r="AB245" s="10"/>
      <c r="AC245" s="181"/>
      <c r="AD245" s="16"/>
      <c r="AE245" s="16"/>
      <c r="AF245" s="181"/>
      <c r="AG245" s="181"/>
      <c r="AH245" s="181"/>
      <c r="AI245" s="11"/>
      <c r="AJ245" s="11"/>
      <c r="AK245" s="16"/>
      <c r="AL245" s="16"/>
      <c r="AM245" s="145"/>
      <c r="AN245" s="86">
        <v>0</v>
      </c>
    </row>
    <row r="246" spans="1:40" ht="15" thickBot="1" x14ac:dyDescent="0.4">
      <c r="A246" s="40">
        <v>3948</v>
      </c>
      <c r="B246" s="79" t="s">
        <v>285</v>
      </c>
      <c r="C246" s="46">
        <v>922549</v>
      </c>
      <c r="D246" s="99">
        <v>0</v>
      </c>
      <c r="E246" s="10">
        <v>922549</v>
      </c>
      <c r="F246" s="23">
        <v>849062</v>
      </c>
      <c r="G246" s="23">
        <v>0</v>
      </c>
      <c r="H246" s="16">
        <v>849062</v>
      </c>
      <c r="I246" s="16">
        <v>73487</v>
      </c>
      <c r="J246" s="23">
        <v>0</v>
      </c>
      <c r="K246" s="23">
        <v>0</v>
      </c>
      <c r="L246" s="46">
        <v>0</v>
      </c>
      <c r="M246" s="46">
        <v>0</v>
      </c>
      <c r="N246" s="46">
        <v>0</v>
      </c>
      <c r="O246" s="46">
        <v>0</v>
      </c>
      <c r="P246" s="78">
        <v>73487</v>
      </c>
      <c r="Q246" s="195"/>
      <c r="R246" s="10"/>
      <c r="S246" s="45">
        <v>0</v>
      </c>
      <c r="T246" s="195"/>
      <c r="U246" s="16"/>
      <c r="V246" s="39"/>
      <c r="W246" s="11"/>
      <c r="X246" s="181"/>
      <c r="Y246" s="10"/>
      <c r="Z246" s="10"/>
      <c r="AA246" s="10"/>
      <c r="AB246" s="10"/>
      <c r="AC246" s="181"/>
      <c r="AD246" s="16"/>
      <c r="AE246" s="16"/>
      <c r="AF246" s="181"/>
      <c r="AG246" s="181"/>
      <c r="AH246" s="181"/>
      <c r="AI246" s="11"/>
      <c r="AJ246" s="11"/>
      <c r="AK246" s="16"/>
      <c r="AL246" s="16"/>
      <c r="AM246" s="145"/>
      <c r="AN246" s="86">
        <v>73487</v>
      </c>
    </row>
    <row r="247" spans="1:40" ht="15" thickBot="1" x14ac:dyDescent="0.4">
      <c r="A247" s="40">
        <v>3955</v>
      </c>
      <c r="B247" s="79" t="s">
        <v>286</v>
      </c>
      <c r="C247" s="46">
        <v>1048699</v>
      </c>
      <c r="D247" s="99">
        <v>0</v>
      </c>
      <c r="E247" s="10">
        <v>1048699</v>
      </c>
      <c r="F247" s="23">
        <v>1733947</v>
      </c>
      <c r="G247" s="23">
        <v>0</v>
      </c>
      <c r="H247" s="16">
        <v>1733947</v>
      </c>
      <c r="I247" s="16">
        <v>-685248</v>
      </c>
      <c r="J247" s="23">
        <v>653586</v>
      </c>
      <c r="K247" s="23">
        <v>12977</v>
      </c>
      <c r="L247" s="46">
        <v>0</v>
      </c>
      <c r="M247" s="46">
        <v>0</v>
      </c>
      <c r="N247" s="46">
        <v>0</v>
      </c>
      <c r="O247" s="46">
        <v>0</v>
      </c>
      <c r="P247" s="78">
        <v>-1351811</v>
      </c>
      <c r="Q247" s="195"/>
      <c r="R247" s="10"/>
      <c r="S247" s="45">
        <v>1351811</v>
      </c>
      <c r="T247" s="195"/>
      <c r="U247" s="16"/>
      <c r="V247" s="39"/>
      <c r="W247" s="11"/>
      <c r="X247" s="181"/>
      <c r="Y247" s="10"/>
      <c r="Z247" s="10"/>
      <c r="AA247" s="10"/>
      <c r="AB247" s="10"/>
      <c r="AC247" s="181"/>
      <c r="AD247" s="16"/>
      <c r="AE247" s="16"/>
      <c r="AF247" s="181"/>
      <c r="AG247" s="181"/>
      <c r="AH247" s="181"/>
      <c r="AI247" s="11"/>
      <c r="AJ247" s="11"/>
      <c r="AK247" s="16"/>
      <c r="AL247" s="16"/>
      <c r="AM247" s="145"/>
      <c r="AN247" s="86">
        <v>0</v>
      </c>
    </row>
    <row r="248" spans="1:40" ht="15" thickBot="1" x14ac:dyDescent="0.4">
      <c r="A248" s="40">
        <v>3962</v>
      </c>
      <c r="B248" s="79" t="s">
        <v>287</v>
      </c>
      <c r="C248" s="46">
        <v>1392237</v>
      </c>
      <c r="D248" s="99">
        <v>0</v>
      </c>
      <c r="E248" s="10">
        <v>1392237</v>
      </c>
      <c r="F248" s="23">
        <v>2453017</v>
      </c>
      <c r="G248" s="23">
        <v>0</v>
      </c>
      <c r="H248" s="16">
        <v>2453017</v>
      </c>
      <c r="I248" s="16">
        <v>-1060780</v>
      </c>
      <c r="J248" s="23">
        <v>17246</v>
      </c>
      <c r="K248" s="23">
        <v>0</v>
      </c>
      <c r="L248" s="46">
        <v>0</v>
      </c>
      <c r="M248" s="46">
        <v>0</v>
      </c>
      <c r="N248" s="46">
        <v>0</v>
      </c>
      <c r="O248" s="46">
        <v>0</v>
      </c>
      <c r="P248" s="78">
        <v>-1078026</v>
      </c>
      <c r="Q248" s="195"/>
      <c r="R248" s="10"/>
      <c r="S248" s="45">
        <v>1078026</v>
      </c>
      <c r="T248" s="195"/>
      <c r="U248" s="16"/>
      <c r="V248" s="39"/>
      <c r="W248" s="11"/>
      <c r="X248" s="181"/>
      <c r="Y248" s="10"/>
      <c r="Z248" s="10"/>
      <c r="AA248" s="10"/>
      <c r="AB248" s="10"/>
      <c r="AC248" s="181"/>
      <c r="AD248" s="16"/>
      <c r="AE248" s="16"/>
      <c r="AF248" s="181"/>
      <c r="AG248" s="181"/>
      <c r="AH248" s="181"/>
      <c r="AI248" s="11"/>
      <c r="AJ248" s="11"/>
      <c r="AK248" s="16"/>
      <c r="AL248" s="16"/>
      <c r="AM248" s="145"/>
      <c r="AN248" s="86">
        <v>0</v>
      </c>
    </row>
    <row r="249" spans="1:40" ht="15" thickBot="1" x14ac:dyDescent="0.4">
      <c r="A249" s="40">
        <v>3969</v>
      </c>
      <c r="B249" s="79" t="s">
        <v>288</v>
      </c>
      <c r="C249" s="46">
        <v>852398</v>
      </c>
      <c r="D249" s="99">
        <v>0</v>
      </c>
      <c r="E249" s="10">
        <v>852398</v>
      </c>
      <c r="F249" s="23">
        <v>22089</v>
      </c>
      <c r="G249" s="23">
        <v>0</v>
      </c>
      <c r="H249" s="16">
        <v>22089</v>
      </c>
      <c r="I249" s="16">
        <v>830309</v>
      </c>
      <c r="J249" s="23">
        <v>38180</v>
      </c>
      <c r="K249" s="23">
        <v>0</v>
      </c>
      <c r="L249" s="46">
        <v>0</v>
      </c>
      <c r="M249" s="46">
        <v>0</v>
      </c>
      <c r="N249" s="46">
        <v>0</v>
      </c>
      <c r="O249" s="46">
        <v>0</v>
      </c>
      <c r="P249" s="78">
        <v>792129</v>
      </c>
      <c r="Q249" s="195"/>
      <c r="R249" s="10"/>
      <c r="S249" s="45">
        <v>38180</v>
      </c>
      <c r="T249" s="195"/>
      <c r="U249" s="16"/>
      <c r="V249" s="39"/>
      <c r="W249" s="11"/>
      <c r="X249" s="181"/>
      <c r="Y249" s="10"/>
      <c r="Z249" s="10"/>
      <c r="AA249" s="10"/>
      <c r="AB249" s="10"/>
      <c r="AC249" s="181"/>
      <c r="AD249" s="16"/>
      <c r="AE249" s="16"/>
      <c r="AF249" s="181"/>
      <c r="AG249" s="181"/>
      <c r="AH249" s="181"/>
      <c r="AI249" s="11"/>
      <c r="AJ249" s="11"/>
      <c r="AK249" s="16"/>
      <c r="AL249" s="16"/>
      <c r="AM249" s="145"/>
      <c r="AN249" s="86">
        <v>830309</v>
      </c>
    </row>
    <row r="250" spans="1:40" ht="15" thickBot="1" x14ac:dyDescent="0.4">
      <c r="A250" s="40">
        <v>2177</v>
      </c>
      <c r="B250" s="79" t="s">
        <v>289</v>
      </c>
      <c r="C250" s="46">
        <v>121875</v>
      </c>
      <c r="D250" s="99">
        <v>48863</v>
      </c>
      <c r="E250" s="10">
        <v>170738</v>
      </c>
      <c r="F250" s="23">
        <v>237158</v>
      </c>
      <c r="G250" s="23">
        <v>0</v>
      </c>
      <c r="H250" s="16">
        <v>237158</v>
      </c>
      <c r="I250" s="16">
        <v>-66420</v>
      </c>
      <c r="J250" s="23">
        <v>154602.68</v>
      </c>
      <c r="K250" s="23">
        <v>0</v>
      </c>
      <c r="L250" s="46">
        <v>0</v>
      </c>
      <c r="M250" s="46">
        <v>0</v>
      </c>
      <c r="N250" s="46">
        <v>0</v>
      </c>
      <c r="O250" s="46">
        <v>0</v>
      </c>
      <c r="P250" s="78">
        <v>-221022.68</v>
      </c>
      <c r="Q250" s="195">
        <v>49159.68</v>
      </c>
      <c r="R250" s="10">
        <v>71545</v>
      </c>
      <c r="S250" s="45">
        <v>100318</v>
      </c>
      <c r="T250" s="195"/>
      <c r="U250" s="16"/>
      <c r="V250" s="39"/>
      <c r="W250" s="11"/>
      <c r="X250" s="181"/>
      <c r="Y250" s="10"/>
      <c r="Z250" s="10"/>
      <c r="AA250" s="10"/>
      <c r="AB250" s="10"/>
      <c r="AC250" s="181"/>
      <c r="AD250" s="16"/>
      <c r="AE250" s="16"/>
      <c r="AF250" s="181"/>
      <c r="AG250" s="181"/>
      <c r="AH250" s="181"/>
      <c r="AI250" s="11"/>
      <c r="AJ250" s="11"/>
      <c r="AK250" s="16"/>
      <c r="AL250" s="16"/>
      <c r="AM250" s="145"/>
      <c r="AN250" s="86">
        <v>0</v>
      </c>
    </row>
    <row r="251" spans="1:40" ht="15" thickBot="1" x14ac:dyDescent="0.4">
      <c r="A251" s="40">
        <v>3976</v>
      </c>
      <c r="B251" s="79" t="s">
        <v>290</v>
      </c>
      <c r="C251" s="46">
        <v>190077</v>
      </c>
      <c r="D251" s="99">
        <v>0</v>
      </c>
      <c r="E251" s="10">
        <v>190077</v>
      </c>
      <c r="F251" s="23">
        <v>16250</v>
      </c>
      <c r="G251" s="23">
        <v>0</v>
      </c>
      <c r="H251" s="16">
        <v>16250</v>
      </c>
      <c r="I251" s="16">
        <v>173827</v>
      </c>
      <c r="J251" s="23">
        <v>0</v>
      </c>
      <c r="K251" s="23">
        <v>0</v>
      </c>
      <c r="L251" s="46">
        <v>0</v>
      </c>
      <c r="M251" s="46">
        <v>0</v>
      </c>
      <c r="N251" s="46">
        <v>0</v>
      </c>
      <c r="O251" s="46">
        <v>0</v>
      </c>
      <c r="P251" s="78">
        <v>173827</v>
      </c>
      <c r="Q251" s="195"/>
      <c r="R251" s="10"/>
      <c r="S251" s="45">
        <v>0</v>
      </c>
      <c r="T251" s="195"/>
      <c r="U251" s="10"/>
      <c r="V251" s="39"/>
      <c r="W251" s="11"/>
      <c r="X251" s="181"/>
      <c r="Y251" s="10"/>
      <c r="Z251" s="10"/>
      <c r="AA251" s="10"/>
      <c r="AB251" s="10"/>
      <c r="AC251" s="181"/>
      <c r="AD251" s="16"/>
      <c r="AE251" s="16"/>
      <c r="AF251" s="181"/>
      <c r="AG251" s="181"/>
      <c r="AH251" s="181"/>
      <c r="AI251" s="11"/>
      <c r="AJ251" s="11"/>
      <c r="AK251" s="10"/>
      <c r="AL251" s="16"/>
      <c r="AM251" s="145"/>
      <c r="AN251" s="86">
        <v>173827</v>
      </c>
    </row>
    <row r="252" spans="1:40" ht="15" thickBot="1" x14ac:dyDescent="0.4">
      <c r="A252" s="40">
        <v>4690</v>
      </c>
      <c r="B252" s="79" t="s">
        <v>291</v>
      </c>
      <c r="C252" s="46">
        <v>388311</v>
      </c>
      <c r="D252" s="99">
        <v>0</v>
      </c>
      <c r="E252" s="10">
        <v>388311</v>
      </c>
      <c r="F252" s="23">
        <v>412298</v>
      </c>
      <c r="G252" s="23">
        <v>12977</v>
      </c>
      <c r="H252" s="16">
        <v>425275</v>
      </c>
      <c r="I252" s="16">
        <v>-36964</v>
      </c>
      <c r="J252" s="23">
        <v>8300</v>
      </c>
      <c r="K252" s="23">
        <v>0</v>
      </c>
      <c r="L252" s="46">
        <v>0</v>
      </c>
      <c r="M252" s="46">
        <v>0</v>
      </c>
      <c r="N252" s="46">
        <v>0</v>
      </c>
      <c r="O252" s="46">
        <v>0</v>
      </c>
      <c r="P252" s="78">
        <v>-45264</v>
      </c>
      <c r="Q252" s="195"/>
      <c r="R252" s="10"/>
      <c r="S252" s="45">
        <v>45264</v>
      </c>
      <c r="T252" s="195"/>
      <c r="U252" s="16"/>
      <c r="V252" s="39"/>
      <c r="W252" s="11"/>
      <c r="X252" s="181"/>
      <c r="Y252" s="10"/>
      <c r="Z252" s="10"/>
      <c r="AA252" s="10"/>
      <c r="AB252" s="10"/>
      <c r="AC252" s="181"/>
      <c r="AD252" s="16"/>
      <c r="AE252" s="16"/>
      <c r="AF252" s="181"/>
      <c r="AG252" s="181"/>
      <c r="AH252" s="181"/>
      <c r="AI252" s="11"/>
      <c r="AJ252" s="11"/>
      <c r="AK252" s="16"/>
      <c r="AL252" s="16"/>
      <c r="AM252" s="145"/>
      <c r="AN252" s="86">
        <v>0</v>
      </c>
    </row>
    <row r="253" spans="1:40" ht="15" thickBot="1" x14ac:dyDescent="0.4">
      <c r="A253" s="40">
        <v>2016</v>
      </c>
      <c r="B253" s="79" t="s">
        <v>292</v>
      </c>
      <c r="C253" s="46">
        <v>225196</v>
      </c>
      <c r="D253" s="99">
        <v>0</v>
      </c>
      <c r="E253" s="10">
        <v>225196</v>
      </c>
      <c r="F253" s="23">
        <v>469145</v>
      </c>
      <c r="G253" s="23">
        <v>0</v>
      </c>
      <c r="H253" s="16">
        <v>469145</v>
      </c>
      <c r="I253" s="16">
        <v>-243949</v>
      </c>
      <c r="J253" s="23">
        <v>0</v>
      </c>
      <c r="K253" s="23">
        <v>0</v>
      </c>
      <c r="L253" s="46">
        <v>0</v>
      </c>
      <c r="M253" s="46">
        <v>0</v>
      </c>
      <c r="N253" s="46">
        <v>0</v>
      </c>
      <c r="O253" s="46">
        <v>0</v>
      </c>
      <c r="P253" s="78">
        <v>-243949</v>
      </c>
      <c r="Q253" s="195"/>
      <c r="R253" s="10"/>
      <c r="S253" s="45">
        <v>243949</v>
      </c>
      <c r="T253" s="195"/>
      <c r="U253" s="16"/>
      <c r="V253" s="39"/>
      <c r="W253" s="11"/>
      <c r="X253" s="181"/>
      <c r="Y253" s="10"/>
      <c r="Z253" s="10"/>
      <c r="AA253" s="10"/>
      <c r="AB253" s="10"/>
      <c r="AC253" s="181"/>
      <c r="AD253" s="16"/>
      <c r="AE253" s="16"/>
      <c r="AF253" s="181"/>
      <c r="AG253" s="181"/>
      <c r="AH253" s="181"/>
      <c r="AI253" s="11"/>
      <c r="AJ253" s="11"/>
      <c r="AK253" s="16"/>
      <c r="AL253" s="16"/>
      <c r="AM253" s="145"/>
      <c r="AN253" s="86">
        <v>0</v>
      </c>
    </row>
    <row r="254" spans="1:40" ht="15" thickBot="1" x14ac:dyDescent="0.4">
      <c r="A254" s="40">
        <v>3983</v>
      </c>
      <c r="B254" s="79" t="s">
        <v>293</v>
      </c>
      <c r="C254" s="46">
        <v>2632850</v>
      </c>
      <c r="D254" s="99">
        <v>0</v>
      </c>
      <c r="E254" s="10">
        <v>2632850</v>
      </c>
      <c r="F254" s="23">
        <v>1391906</v>
      </c>
      <c r="G254" s="23">
        <v>0</v>
      </c>
      <c r="H254" s="16">
        <v>1391906</v>
      </c>
      <c r="I254" s="16">
        <v>1240944</v>
      </c>
      <c r="J254" s="23">
        <v>199572</v>
      </c>
      <c r="K254" s="23">
        <v>38931</v>
      </c>
      <c r="L254" s="46">
        <v>0</v>
      </c>
      <c r="M254" s="46">
        <v>0</v>
      </c>
      <c r="N254" s="46">
        <v>0</v>
      </c>
      <c r="O254" s="46">
        <v>0</v>
      </c>
      <c r="P254" s="78">
        <v>1002441</v>
      </c>
      <c r="Q254" s="195"/>
      <c r="R254" s="10"/>
      <c r="S254" s="45">
        <v>238503</v>
      </c>
      <c r="T254" s="195"/>
      <c r="U254" s="16"/>
      <c r="V254" s="39"/>
      <c r="W254" s="11"/>
      <c r="X254" s="181"/>
      <c r="Y254" s="10"/>
      <c r="Z254" s="10"/>
      <c r="AA254" s="10"/>
      <c r="AB254" s="10"/>
      <c r="AC254" s="181"/>
      <c r="AD254" s="16"/>
      <c r="AE254" s="16"/>
      <c r="AF254" s="181"/>
      <c r="AG254" s="181"/>
      <c r="AH254" s="181"/>
      <c r="AI254" s="11"/>
      <c r="AJ254" s="11"/>
      <c r="AK254" s="16"/>
      <c r="AL254" s="16"/>
      <c r="AM254" s="145"/>
      <c r="AN254" s="86">
        <v>1240944</v>
      </c>
    </row>
    <row r="255" spans="1:40" ht="15" thickBot="1" x14ac:dyDescent="0.4">
      <c r="A255" s="40">
        <v>3514</v>
      </c>
      <c r="B255" s="79" t="s">
        <v>294</v>
      </c>
      <c r="C255" s="46">
        <v>827728</v>
      </c>
      <c r="D255" s="99">
        <v>0</v>
      </c>
      <c r="E255" s="10">
        <v>827728</v>
      </c>
      <c r="F255" s="23">
        <v>340976</v>
      </c>
      <c r="G255" s="23">
        <v>0</v>
      </c>
      <c r="H255" s="16">
        <v>340976</v>
      </c>
      <c r="I255" s="16">
        <v>486752</v>
      </c>
      <c r="J255" s="23">
        <v>0</v>
      </c>
      <c r="K255" s="23">
        <v>8300</v>
      </c>
      <c r="L255" s="46">
        <v>0</v>
      </c>
      <c r="M255" s="46">
        <v>0</v>
      </c>
      <c r="N255" s="46">
        <v>0</v>
      </c>
      <c r="O255" s="46">
        <v>0</v>
      </c>
      <c r="P255" s="78">
        <v>478452</v>
      </c>
      <c r="Q255" s="195"/>
      <c r="R255" s="10"/>
      <c r="S255" s="45">
        <v>8300</v>
      </c>
      <c r="T255" s="195"/>
      <c r="U255" s="16"/>
      <c r="V255" s="39"/>
      <c r="W255" s="11"/>
      <c r="X255" s="181"/>
      <c r="Y255" s="10"/>
      <c r="Z255" s="10"/>
      <c r="AA255" s="10"/>
      <c r="AB255" s="10"/>
      <c r="AC255" s="181"/>
      <c r="AD255" s="16"/>
      <c r="AE255" s="16"/>
      <c r="AF255" s="181"/>
      <c r="AG255" s="181"/>
      <c r="AH255" s="181"/>
      <c r="AI255" s="11"/>
      <c r="AJ255" s="11"/>
      <c r="AK255" s="16"/>
      <c r="AL255" s="16"/>
      <c r="AM255" s="145"/>
      <c r="AN255" s="86">
        <v>486752</v>
      </c>
    </row>
    <row r="256" spans="1:40" ht="15" thickBot="1" x14ac:dyDescent="0.4">
      <c r="A256" s="40">
        <v>616</v>
      </c>
      <c r="B256" s="79" t="s">
        <v>295</v>
      </c>
      <c r="C256" s="46">
        <v>310121</v>
      </c>
      <c r="D256" s="99">
        <v>0</v>
      </c>
      <c r="E256" s="10">
        <v>310121</v>
      </c>
      <c r="F256" s="23">
        <v>65000</v>
      </c>
      <c r="G256" s="23">
        <v>0</v>
      </c>
      <c r="H256" s="16">
        <v>65000</v>
      </c>
      <c r="I256" s="16">
        <v>245121</v>
      </c>
      <c r="J256" s="23">
        <v>0</v>
      </c>
      <c r="K256" s="23">
        <v>0</v>
      </c>
      <c r="L256" s="46">
        <v>0</v>
      </c>
      <c r="M256" s="46">
        <v>0</v>
      </c>
      <c r="N256" s="46">
        <v>0</v>
      </c>
      <c r="O256" s="46">
        <v>0</v>
      </c>
      <c r="P256" s="78">
        <v>245121</v>
      </c>
      <c r="Q256" s="195"/>
      <c r="R256" s="10"/>
      <c r="S256" s="45">
        <v>0</v>
      </c>
      <c r="T256" s="195"/>
      <c r="U256" s="16"/>
      <c r="V256" s="39"/>
      <c r="W256" s="11"/>
      <c r="X256" s="181"/>
      <c r="Y256" s="10"/>
      <c r="Z256" s="10"/>
      <c r="AA256" s="10"/>
      <c r="AB256" s="10"/>
      <c r="AC256" s="181"/>
      <c r="AD256" s="16"/>
      <c r="AE256" s="16"/>
      <c r="AF256" s="181"/>
      <c r="AG256" s="181"/>
      <c r="AH256" s="181"/>
      <c r="AI256" s="11"/>
      <c r="AJ256" s="11"/>
      <c r="AK256" s="16"/>
      <c r="AL256" s="16"/>
      <c r="AM256" s="145"/>
      <c r="AN256" s="86">
        <v>245121</v>
      </c>
    </row>
    <row r="257" spans="1:40" ht="15" thickBot="1" x14ac:dyDescent="0.4">
      <c r="A257" s="40">
        <v>1945</v>
      </c>
      <c r="B257" s="79" t="s">
        <v>296</v>
      </c>
      <c r="C257" s="46">
        <v>4849216</v>
      </c>
      <c r="D257" s="99">
        <v>0</v>
      </c>
      <c r="E257" s="10">
        <v>4849216</v>
      </c>
      <c r="F257" s="23">
        <v>1187232</v>
      </c>
      <c r="G257" s="23">
        <v>0</v>
      </c>
      <c r="H257" s="16">
        <v>1187232</v>
      </c>
      <c r="I257" s="16">
        <v>3661984</v>
      </c>
      <c r="J257" s="23">
        <v>104396</v>
      </c>
      <c r="K257" s="23">
        <v>0</v>
      </c>
      <c r="L257" s="46">
        <v>0</v>
      </c>
      <c r="M257" s="46">
        <v>0</v>
      </c>
      <c r="N257" s="46">
        <v>0</v>
      </c>
      <c r="O257" s="46">
        <v>0</v>
      </c>
      <c r="P257" s="78">
        <v>3557588</v>
      </c>
      <c r="Q257" s="195"/>
      <c r="R257" s="10"/>
      <c r="S257" s="45">
        <v>104396</v>
      </c>
      <c r="T257" s="195"/>
      <c r="U257" s="16"/>
      <c r="V257" s="39"/>
      <c r="W257" s="11"/>
      <c r="X257" s="181"/>
      <c r="Y257" s="10"/>
      <c r="Z257" s="10"/>
      <c r="AA257" s="10"/>
      <c r="AB257" s="10"/>
      <c r="AC257" s="181"/>
      <c r="AD257" s="16"/>
      <c r="AE257" s="16"/>
      <c r="AF257" s="181"/>
      <c r="AG257" s="181"/>
      <c r="AH257" s="181"/>
      <c r="AI257" s="11"/>
      <c r="AJ257" s="11"/>
      <c r="AK257" s="16"/>
      <c r="AL257" s="16"/>
      <c r="AM257" s="145"/>
      <c r="AN257" s="86">
        <v>3661984</v>
      </c>
    </row>
    <row r="258" spans="1:40" ht="15" thickBot="1" x14ac:dyDescent="0.4">
      <c r="A258" s="40">
        <v>1526</v>
      </c>
      <c r="B258" s="79" t="s">
        <v>448</v>
      </c>
      <c r="C258" s="46">
        <v>847445</v>
      </c>
      <c r="D258" s="99">
        <v>0</v>
      </c>
      <c r="E258" s="10">
        <v>847445</v>
      </c>
      <c r="F258" s="23">
        <v>648072</v>
      </c>
      <c r="G258" s="23">
        <v>0</v>
      </c>
      <c r="H258" s="16">
        <v>648072</v>
      </c>
      <c r="I258" s="16">
        <v>199373</v>
      </c>
      <c r="J258" s="23">
        <v>8946</v>
      </c>
      <c r="K258" s="23">
        <v>0</v>
      </c>
      <c r="L258" s="46">
        <v>0</v>
      </c>
      <c r="M258" s="46">
        <v>0</v>
      </c>
      <c r="N258" s="46">
        <v>0</v>
      </c>
      <c r="O258" s="46">
        <v>0</v>
      </c>
      <c r="P258" s="78">
        <v>190427</v>
      </c>
      <c r="Q258" s="195"/>
      <c r="R258" s="10"/>
      <c r="S258" s="45">
        <v>0</v>
      </c>
      <c r="T258" s="195"/>
      <c r="U258" s="16">
        <v>212</v>
      </c>
      <c r="V258" s="39">
        <v>8734</v>
      </c>
      <c r="W258" s="11"/>
      <c r="X258" s="181"/>
      <c r="Y258" s="10"/>
      <c r="Z258" s="10"/>
      <c r="AA258" s="10"/>
      <c r="AB258" s="10"/>
      <c r="AC258" s="181"/>
      <c r="AD258" s="16"/>
      <c r="AE258" s="16"/>
      <c r="AF258" s="181"/>
      <c r="AG258" s="181"/>
      <c r="AH258" s="181"/>
      <c r="AI258" s="11"/>
      <c r="AJ258" s="11"/>
      <c r="AK258" s="16"/>
      <c r="AL258" s="16"/>
      <c r="AM258" s="145"/>
      <c r="AN258" s="86">
        <v>199373</v>
      </c>
    </row>
    <row r="259" spans="1:40" ht="15" thickBot="1" x14ac:dyDescent="0.4">
      <c r="A259" s="40">
        <v>3654</v>
      </c>
      <c r="B259" s="79" t="s">
        <v>10</v>
      </c>
      <c r="C259" s="46">
        <v>216056</v>
      </c>
      <c r="D259" s="99">
        <v>0</v>
      </c>
      <c r="E259" s="10">
        <v>216056</v>
      </c>
      <c r="F259" s="23">
        <v>290782</v>
      </c>
      <c r="G259" s="23">
        <v>0</v>
      </c>
      <c r="H259" s="16">
        <v>290782</v>
      </c>
      <c r="I259" s="16">
        <v>-74726</v>
      </c>
      <c r="J259" s="23">
        <v>8946</v>
      </c>
      <c r="K259" s="23">
        <v>0</v>
      </c>
      <c r="L259" s="46">
        <v>0</v>
      </c>
      <c r="M259" s="46">
        <v>0</v>
      </c>
      <c r="N259" s="46">
        <v>0</v>
      </c>
      <c r="O259" s="46">
        <v>0</v>
      </c>
      <c r="P259" s="78">
        <v>-83672</v>
      </c>
      <c r="Q259" s="195"/>
      <c r="R259" s="10"/>
      <c r="S259" s="45">
        <v>0</v>
      </c>
      <c r="T259" s="195">
        <v>519</v>
      </c>
      <c r="U259" s="16">
        <v>324</v>
      </c>
      <c r="V259" s="39">
        <v>454</v>
      </c>
      <c r="W259" s="11">
        <v>21753</v>
      </c>
      <c r="X259" s="181"/>
      <c r="Y259" s="10">
        <v>21306.5</v>
      </c>
      <c r="Z259" s="10">
        <v>39315.5</v>
      </c>
      <c r="AA259" s="10"/>
      <c r="AB259" s="10"/>
      <c r="AC259" s="181"/>
      <c r="AD259" s="16"/>
      <c r="AE259" s="16"/>
      <c r="AF259" s="181"/>
      <c r="AG259" s="181"/>
      <c r="AH259" s="181"/>
      <c r="AI259" s="11"/>
      <c r="AJ259" s="11"/>
      <c r="AK259" s="16"/>
      <c r="AL259" s="16"/>
      <c r="AM259" s="145"/>
      <c r="AN259" s="86">
        <v>0</v>
      </c>
    </row>
    <row r="260" spans="1:40" ht="15" thickBot="1" x14ac:dyDescent="0.4">
      <c r="A260" s="40">
        <v>3990</v>
      </c>
      <c r="B260" s="79" t="s">
        <v>297</v>
      </c>
      <c r="C260" s="46">
        <v>441558</v>
      </c>
      <c r="D260" s="99">
        <v>0</v>
      </c>
      <c r="E260" s="10">
        <v>441558</v>
      </c>
      <c r="F260" s="23">
        <v>569706</v>
      </c>
      <c r="G260" s="23">
        <v>0</v>
      </c>
      <c r="H260" s="16">
        <v>569706</v>
      </c>
      <c r="I260" s="16">
        <v>-128148</v>
      </c>
      <c r="J260" s="23">
        <v>0</v>
      </c>
      <c r="K260" s="23">
        <v>0</v>
      </c>
      <c r="L260" s="46">
        <v>0</v>
      </c>
      <c r="M260" s="46">
        <v>0</v>
      </c>
      <c r="N260" s="46">
        <v>0</v>
      </c>
      <c r="O260" s="46">
        <v>0</v>
      </c>
      <c r="P260" s="78">
        <v>-128148</v>
      </c>
      <c r="Q260" s="195"/>
      <c r="R260" s="10"/>
      <c r="S260" s="45">
        <v>128148</v>
      </c>
      <c r="T260" s="195"/>
      <c r="U260" s="16"/>
      <c r="V260" s="39"/>
      <c r="W260" s="11"/>
      <c r="X260" s="181"/>
      <c r="Y260" s="10"/>
      <c r="Z260" s="10"/>
      <c r="AA260" s="10"/>
      <c r="AB260" s="10"/>
      <c r="AC260" s="181"/>
      <c r="AD260" s="16"/>
      <c r="AE260" s="16"/>
      <c r="AF260" s="181"/>
      <c r="AG260" s="181"/>
      <c r="AH260" s="181"/>
      <c r="AI260" s="11"/>
      <c r="AJ260" s="11"/>
      <c r="AK260" s="16"/>
      <c r="AL260" s="16"/>
      <c r="AM260" s="145"/>
      <c r="AN260" s="86">
        <v>0</v>
      </c>
    </row>
    <row r="261" spans="1:40" ht="15" thickBot="1" x14ac:dyDescent="0.4">
      <c r="A261" s="40">
        <v>4011</v>
      </c>
      <c r="B261" s="79" t="s">
        <v>298</v>
      </c>
      <c r="C261" s="46">
        <v>157919</v>
      </c>
      <c r="D261" s="99">
        <v>0</v>
      </c>
      <c r="E261" s="10">
        <v>157919</v>
      </c>
      <c r="F261" s="23">
        <v>139705</v>
      </c>
      <c r="G261" s="23">
        <v>0</v>
      </c>
      <c r="H261" s="16">
        <v>139705</v>
      </c>
      <c r="I261" s="16">
        <v>18214</v>
      </c>
      <c r="J261" s="23">
        <v>0</v>
      </c>
      <c r="K261" s="23">
        <v>0</v>
      </c>
      <c r="L261" s="46">
        <v>0</v>
      </c>
      <c r="M261" s="46">
        <v>0</v>
      </c>
      <c r="N261" s="46">
        <v>0</v>
      </c>
      <c r="O261" s="46">
        <v>0</v>
      </c>
      <c r="P261" s="78">
        <v>18214</v>
      </c>
      <c r="Q261" s="195"/>
      <c r="R261" s="10"/>
      <c r="S261" s="45">
        <v>0</v>
      </c>
      <c r="T261" s="195"/>
      <c r="U261" s="16"/>
      <c r="V261" s="39"/>
      <c r="W261" s="11"/>
      <c r="X261" s="181"/>
      <c r="Y261" s="10"/>
      <c r="Z261" s="10"/>
      <c r="AA261" s="10"/>
      <c r="AB261" s="10"/>
      <c r="AC261" s="181"/>
      <c r="AD261" s="16"/>
      <c r="AE261" s="16"/>
      <c r="AF261" s="181"/>
      <c r="AG261" s="181"/>
      <c r="AH261" s="181"/>
      <c r="AI261" s="11"/>
      <c r="AJ261" s="11"/>
      <c r="AK261" s="16"/>
      <c r="AL261" s="16"/>
      <c r="AM261" s="145"/>
      <c r="AN261" s="86">
        <v>18214</v>
      </c>
    </row>
    <row r="262" spans="1:40" ht="15" thickBot="1" x14ac:dyDescent="0.4">
      <c r="A262" s="40">
        <v>4018</v>
      </c>
      <c r="B262" s="79" t="s">
        <v>299</v>
      </c>
      <c r="C262" s="46">
        <v>5604238</v>
      </c>
      <c r="D262" s="99">
        <v>0</v>
      </c>
      <c r="E262" s="10">
        <v>5604238</v>
      </c>
      <c r="F262" s="23">
        <v>3940658</v>
      </c>
      <c r="G262" s="23">
        <v>8125</v>
      </c>
      <c r="H262" s="16">
        <v>3948783</v>
      </c>
      <c r="I262" s="16">
        <v>1655455</v>
      </c>
      <c r="J262" s="23">
        <v>468637.32</v>
      </c>
      <c r="K262" s="23">
        <v>25954</v>
      </c>
      <c r="L262" s="46">
        <v>0</v>
      </c>
      <c r="M262" s="46">
        <v>6250</v>
      </c>
      <c r="N262" s="46">
        <v>0</v>
      </c>
      <c r="O262" s="46">
        <v>0</v>
      </c>
      <c r="P262" s="78">
        <v>1154613.68</v>
      </c>
      <c r="Q262" s="195"/>
      <c r="R262" s="10"/>
      <c r="S262" s="45">
        <v>500841.32</v>
      </c>
      <c r="T262" s="195"/>
      <c r="U262" s="16"/>
      <c r="V262" s="39"/>
      <c r="W262" s="11"/>
      <c r="X262" s="181"/>
      <c r="Y262" s="10"/>
      <c r="Z262" s="10"/>
      <c r="AA262" s="10"/>
      <c r="AB262" s="10"/>
      <c r="AC262" s="181"/>
      <c r="AD262" s="16"/>
      <c r="AE262" s="16"/>
      <c r="AF262" s="181"/>
      <c r="AG262" s="181"/>
      <c r="AH262" s="181"/>
      <c r="AI262" s="11"/>
      <c r="AJ262" s="11"/>
      <c r="AK262" s="16"/>
      <c r="AL262" s="16"/>
      <c r="AM262" s="145"/>
      <c r="AN262" s="86">
        <v>1655455</v>
      </c>
    </row>
    <row r="263" spans="1:40" ht="15" thickBot="1" x14ac:dyDescent="0.4">
      <c r="A263" s="40">
        <v>4025</v>
      </c>
      <c r="B263" s="79" t="s">
        <v>300</v>
      </c>
      <c r="C263" s="46">
        <v>1117747</v>
      </c>
      <c r="D263" s="99">
        <v>0</v>
      </c>
      <c r="E263" s="10">
        <v>1117747</v>
      </c>
      <c r="F263" s="23">
        <v>519615</v>
      </c>
      <c r="G263" s="23">
        <v>0</v>
      </c>
      <c r="H263" s="16">
        <v>519615</v>
      </c>
      <c r="I263" s="16">
        <v>598132</v>
      </c>
      <c r="J263" s="23">
        <v>84292</v>
      </c>
      <c r="K263" s="23">
        <v>21923</v>
      </c>
      <c r="L263" s="46">
        <v>0</v>
      </c>
      <c r="M263" s="46">
        <v>0</v>
      </c>
      <c r="N263" s="46">
        <v>0</v>
      </c>
      <c r="O263" s="46">
        <v>0</v>
      </c>
      <c r="P263" s="78">
        <v>491917</v>
      </c>
      <c r="Q263" s="195"/>
      <c r="R263" s="10"/>
      <c r="S263" s="45">
        <v>106215</v>
      </c>
      <c r="T263" s="195"/>
      <c r="U263" s="16"/>
      <c r="V263" s="39"/>
      <c r="W263" s="11"/>
      <c r="X263" s="181"/>
      <c r="Y263" s="10"/>
      <c r="Z263" s="10"/>
      <c r="AA263" s="10"/>
      <c r="AB263" s="10"/>
      <c r="AC263" s="181"/>
      <c r="AD263" s="16"/>
      <c r="AE263" s="16"/>
      <c r="AF263" s="181"/>
      <c r="AG263" s="181"/>
      <c r="AH263" s="181"/>
      <c r="AI263" s="11"/>
      <c r="AJ263" s="11"/>
      <c r="AK263" s="16"/>
      <c r="AL263" s="16"/>
      <c r="AM263" s="145"/>
      <c r="AN263" s="86">
        <v>598132</v>
      </c>
    </row>
    <row r="264" spans="1:40" ht="15" thickBot="1" x14ac:dyDescent="0.4">
      <c r="A264" s="40">
        <v>4060</v>
      </c>
      <c r="B264" s="79" t="s">
        <v>301</v>
      </c>
      <c r="C264" s="46">
        <v>2309696</v>
      </c>
      <c r="D264" s="99">
        <v>0</v>
      </c>
      <c r="E264" s="10">
        <v>2309696</v>
      </c>
      <c r="F264" s="23">
        <v>3848072</v>
      </c>
      <c r="G264" s="23">
        <v>0</v>
      </c>
      <c r="H264" s="16">
        <v>3848072</v>
      </c>
      <c r="I264" s="16">
        <v>-1538376</v>
      </c>
      <c r="J264" s="23">
        <v>939016</v>
      </c>
      <c r="K264" s="23">
        <v>103408</v>
      </c>
      <c r="L264" s="46">
        <v>0</v>
      </c>
      <c r="M264" s="46">
        <v>6250</v>
      </c>
      <c r="N264" s="46">
        <v>0</v>
      </c>
      <c r="O264" s="46">
        <v>0</v>
      </c>
      <c r="P264" s="78">
        <v>-2587050</v>
      </c>
      <c r="Q264" s="195"/>
      <c r="R264" s="10"/>
      <c r="S264" s="45">
        <v>2587050</v>
      </c>
      <c r="T264" s="195"/>
      <c r="U264" s="16"/>
      <c r="V264" s="39"/>
      <c r="W264" s="11"/>
      <c r="X264" s="181"/>
      <c r="Y264" s="10"/>
      <c r="Z264" s="10"/>
      <c r="AA264" s="10"/>
      <c r="AB264" s="10"/>
      <c r="AC264" s="181"/>
      <c r="AD264" s="16"/>
      <c r="AE264" s="16"/>
      <c r="AF264" s="181"/>
      <c r="AG264" s="181"/>
      <c r="AH264" s="181"/>
      <c r="AI264" s="11"/>
      <c r="AJ264" s="11"/>
      <c r="AK264" s="16"/>
      <c r="AL264" s="16"/>
      <c r="AM264" s="145"/>
      <c r="AN264" s="86">
        <v>0</v>
      </c>
    </row>
    <row r="265" spans="1:40" ht="15" thickBot="1" x14ac:dyDescent="0.4">
      <c r="A265" s="40">
        <v>4067</v>
      </c>
      <c r="B265" s="79" t="s">
        <v>302</v>
      </c>
      <c r="C265" s="46">
        <v>307801</v>
      </c>
      <c r="D265" s="99">
        <v>0</v>
      </c>
      <c r="E265" s="10">
        <v>307801</v>
      </c>
      <c r="F265" s="23">
        <v>1019159</v>
      </c>
      <c r="G265" s="23">
        <v>0</v>
      </c>
      <c r="H265" s="16">
        <v>1019159</v>
      </c>
      <c r="I265" s="16">
        <v>-711358</v>
      </c>
      <c r="J265" s="23">
        <v>33846</v>
      </c>
      <c r="K265" s="23">
        <v>12977</v>
      </c>
      <c r="L265" s="46">
        <v>0</v>
      </c>
      <c r="M265" s="46">
        <v>0</v>
      </c>
      <c r="N265" s="46">
        <v>0</v>
      </c>
      <c r="O265" s="46">
        <v>0</v>
      </c>
      <c r="P265" s="78">
        <v>-758181</v>
      </c>
      <c r="Q265" s="195"/>
      <c r="R265" s="10"/>
      <c r="S265" s="45">
        <v>758181</v>
      </c>
      <c r="T265" s="195"/>
      <c r="U265" s="16"/>
      <c r="V265" s="39"/>
      <c r="W265" s="11"/>
      <c r="X265" s="181"/>
      <c r="Y265" s="10"/>
      <c r="Z265" s="10"/>
      <c r="AA265" s="10"/>
      <c r="AB265" s="10"/>
      <c r="AC265" s="181"/>
      <c r="AD265" s="16"/>
      <c r="AE265" s="16"/>
      <c r="AF265" s="181"/>
      <c r="AG265" s="181"/>
      <c r="AH265" s="181"/>
      <c r="AI265" s="11"/>
      <c r="AJ265" s="11"/>
      <c r="AK265" s="16"/>
      <c r="AL265" s="16"/>
      <c r="AM265" s="145"/>
      <c r="AN265" s="86">
        <v>0</v>
      </c>
    </row>
    <row r="266" spans="1:40" ht="15" thickBot="1" x14ac:dyDescent="0.4">
      <c r="A266" s="40">
        <v>4074</v>
      </c>
      <c r="B266" s="79" t="s">
        <v>303</v>
      </c>
      <c r="C266" s="46">
        <v>1209814</v>
      </c>
      <c r="D266" s="99">
        <v>0</v>
      </c>
      <c r="E266" s="10">
        <v>1209814</v>
      </c>
      <c r="F266" s="23">
        <v>1850273</v>
      </c>
      <c r="G266" s="23">
        <v>0</v>
      </c>
      <c r="H266" s="16">
        <v>1850273</v>
      </c>
      <c r="I266" s="16">
        <v>-640459</v>
      </c>
      <c r="J266" s="23">
        <v>176422</v>
      </c>
      <c r="K266" s="23">
        <v>0</v>
      </c>
      <c r="L266" s="46">
        <v>0</v>
      </c>
      <c r="M266" s="46">
        <v>0</v>
      </c>
      <c r="N266" s="46">
        <v>0</v>
      </c>
      <c r="O266" s="46">
        <v>0</v>
      </c>
      <c r="P266" s="78">
        <v>-816881</v>
      </c>
      <c r="Q266" s="195"/>
      <c r="R266" s="10"/>
      <c r="S266" s="45">
        <v>816881</v>
      </c>
      <c r="T266" s="195"/>
      <c r="U266" s="16"/>
      <c r="V266" s="39"/>
      <c r="W266" s="11"/>
      <c r="X266" s="181"/>
      <c r="Y266" s="10"/>
      <c r="Z266" s="10"/>
      <c r="AA266" s="10"/>
      <c r="AB266" s="10"/>
      <c r="AC266" s="181"/>
      <c r="AD266" s="16"/>
      <c r="AE266" s="16"/>
      <c r="AF266" s="181"/>
      <c r="AG266" s="181"/>
      <c r="AH266" s="181"/>
      <c r="AI266" s="11"/>
      <c r="AJ266" s="11"/>
      <c r="AK266" s="16"/>
      <c r="AL266" s="16"/>
      <c r="AM266" s="145"/>
      <c r="AN266" s="86">
        <v>0</v>
      </c>
    </row>
    <row r="267" spans="1:40" ht="15" thickBot="1" x14ac:dyDescent="0.4">
      <c r="A267" s="40">
        <v>4088</v>
      </c>
      <c r="B267" s="79" t="s">
        <v>304</v>
      </c>
      <c r="C267" s="46">
        <v>817282</v>
      </c>
      <c r="D267" s="99">
        <v>0</v>
      </c>
      <c r="E267" s="10">
        <v>817282</v>
      </c>
      <c r="F267" s="23">
        <v>1974737</v>
      </c>
      <c r="G267" s="23">
        <v>0</v>
      </c>
      <c r="H267" s="16">
        <v>1974737</v>
      </c>
      <c r="I267" s="16">
        <v>-1157455</v>
      </c>
      <c r="J267" s="23">
        <v>250018</v>
      </c>
      <c r="K267" s="23">
        <v>0</v>
      </c>
      <c r="L267" s="46">
        <v>0</v>
      </c>
      <c r="M267" s="46">
        <v>0</v>
      </c>
      <c r="N267" s="46">
        <v>0</v>
      </c>
      <c r="O267" s="46">
        <v>0</v>
      </c>
      <c r="P267" s="78">
        <v>-1407473</v>
      </c>
      <c r="Q267" s="195"/>
      <c r="R267" s="10"/>
      <c r="S267" s="45">
        <v>1407473</v>
      </c>
      <c r="T267" s="195"/>
      <c r="U267" s="16"/>
      <c r="V267" s="39"/>
      <c r="W267" s="11"/>
      <c r="X267" s="181"/>
      <c r="Y267" s="10"/>
      <c r="Z267" s="10"/>
      <c r="AA267" s="10"/>
      <c r="AB267" s="10"/>
      <c r="AC267" s="181"/>
      <c r="AD267" s="16"/>
      <c r="AE267" s="16"/>
      <c r="AF267" s="181"/>
      <c r="AG267" s="181"/>
      <c r="AH267" s="181"/>
      <c r="AI267" s="11"/>
      <c r="AJ267" s="11"/>
      <c r="AK267" s="16"/>
      <c r="AL267" s="16"/>
      <c r="AM267" s="145"/>
      <c r="AN267" s="86">
        <v>0</v>
      </c>
    </row>
    <row r="268" spans="1:40" ht="15" thickBot="1" x14ac:dyDescent="0.4">
      <c r="A268" s="40">
        <v>4095</v>
      </c>
      <c r="B268" s="79" t="s">
        <v>305</v>
      </c>
      <c r="C268" s="46">
        <v>4003029</v>
      </c>
      <c r="D268" s="99">
        <v>0</v>
      </c>
      <c r="E268" s="10">
        <v>4003029</v>
      </c>
      <c r="F268" s="23">
        <v>1463960</v>
      </c>
      <c r="G268" s="23">
        <v>0</v>
      </c>
      <c r="H268" s="16">
        <v>1463960</v>
      </c>
      <c r="I268" s="16">
        <v>2539069</v>
      </c>
      <c r="J268" s="23">
        <v>572896</v>
      </c>
      <c r="K268" s="23">
        <v>73185</v>
      </c>
      <c r="L268" s="46">
        <v>0</v>
      </c>
      <c r="M268" s="46">
        <v>0</v>
      </c>
      <c r="N268" s="46">
        <v>0</v>
      </c>
      <c r="O268" s="46">
        <v>0</v>
      </c>
      <c r="P268" s="78">
        <v>1892988</v>
      </c>
      <c r="Q268" s="195"/>
      <c r="R268" s="10"/>
      <c r="S268" s="45">
        <v>646081</v>
      </c>
      <c r="T268" s="195"/>
      <c r="U268" s="16"/>
      <c r="V268" s="39"/>
      <c r="W268" s="11"/>
      <c r="X268" s="181"/>
      <c r="Y268" s="10"/>
      <c r="Z268" s="10"/>
      <c r="AA268" s="10"/>
      <c r="AB268" s="10"/>
      <c r="AC268" s="181"/>
      <c r="AD268" s="16"/>
      <c r="AE268" s="16"/>
      <c r="AF268" s="181"/>
      <c r="AG268" s="181"/>
      <c r="AH268" s="181"/>
      <c r="AI268" s="11"/>
      <c r="AJ268" s="11"/>
      <c r="AK268" s="16"/>
      <c r="AL268" s="16"/>
      <c r="AM268" s="145"/>
      <c r="AN268" s="86">
        <v>2539069</v>
      </c>
    </row>
    <row r="269" spans="1:40" ht="15" thickBot="1" x14ac:dyDescent="0.4">
      <c r="A269" s="40">
        <v>4137</v>
      </c>
      <c r="B269" s="79" t="s">
        <v>306</v>
      </c>
      <c r="C269" s="46">
        <v>1125813</v>
      </c>
      <c r="D269" s="99">
        <v>0</v>
      </c>
      <c r="E269" s="10">
        <v>1125813</v>
      </c>
      <c r="F269" s="23">
        <v>612326</v>
      </c>
      <c r="G269" s="23">
        <v>0</v>
      </c>
      <c r="H269" s="16">
        <v>612326</v>
      </c>
      <c r="I269" s="16">
        <v>513487</v>
      </c>
      <c r="J269" s="23">
        <v>324072</v>
      </c>
      <c r="K269" s="23">
        <v>0</v>
      </c>
      <c r="L269" s="46">
        <v>0</v>
      </c>
      <c r="M269" s="46">
        <v>0</v>
      </c>
      <c r="N269" s="46">
        <v>0</v>
      </c>
      <c r="O269" s="46">
        <v>0</v>
      </c>
      <c r="P269" s="78">
        <v>189415</v>
      </c>
      <c r="Q269" s="195"/>
      <c r="R269" s="10"/>
      <c r="S269" s="45">
        <v>324072</v>
      </c>
      <c r="T269" s="195"/>
      <c r="U269" s="16"/>
      <c r="V269" s="39"/>
      <c r="W269" s="11"/>
      <c r="X269" s="181"/>
      <c r="Y269" s="10"/>
      <c r="Z269" s="10"/>
      <c r="AA269" s="10"/>
      <c r="AB269" s="10"/>
      <c r="AC269" s="181"/>
      <c r="AD269" s="16"/>
      <c r="AE269" s="16"/>
      <c r="AF269" s="181"/>
      <c r="AG269" s="181"/>
      <c r="AH269" s="181"/>
      <c r="AI269" s="11"/>
      <c r="AJ269" s="11"/>
      <c r="AK269" s="16"/>
      <c r="AL269" s="16"/>
      <c r="AM269" s="145"/>
      <c r="AN269" s="86">
        <v>513487</v>
      </c>
    </row>
    <row r="270" spans="1:40" ht="15" thickBot="1" x14ac:dyDescent="0.4">
      <c r="A270" s="40">
        <v>4144</v>
      </c>
      <c r="B270" s="79" t="s">
        <v>307</v>
      </c>
      <c r="C270" s="46">
        <v>2950469</v>
      </c>
      <c r="D270" s="99">
        <v>0</v>
      </c>
      <c r="E270" s="10">
        <v>2950469</v>
      </c>
      <c r="F270" s="23">
        <v>934174</v>
      </c>
      <c r="G270" s="23">
        <v>903</v>
      </c>
      <c r="H270" s="16">
        <v>935077</v>
      </c>
      <c r="I270" s="16">
        <v>2015392</v>
      </c>
      <c r="J270" s="23">
        <v>8946</v>
      </c>
      <c r="K270" s="23">
        <v>7786.2</v>
      </c>
      <c r="L270" s="46">
        <v>27495</v>
      </c>
      <c r="M270" s="46">
        <v>6250</v>
      </c>
      <c r="N270" s="46">
        <v>0</v>
      </c>
      <c r="O270" s="46">
        <v>0</v>
      </c>
      <c r="P270" s="78">
        <v>1964914.8</v>
      </c>
      <c r="Q270" s="195"/>
      <c r="R270" s="10"/>
      <c r="S270" s="45">
        <v>50477.2</v>
      </c>
      <c r="T270" s="195"/>
      <c r="U270" s="16"/>
      <c r="V270" s="39"/>
      <c r="W270" s="11"/>
      <c r="X270" s="181"/>
      <c r="Y270" s="10"/>
      <c r="Z270" s="10"/>
      <c r="AA270" s="10"/>
      <c r="AB270" s="10"/>
      <c r="AC270" s="181"/>
      <c r="AD270" s="16"/>
      <c r="AE270" s="16"/>
      <c r="AF270" s="181"/>
      <c r="AG270" s="181"/>
      <c r="AH270" s="181"/>
      <c r="AI270" s="11"/>
      <c r="AJ270" s="11"/>
      <c r="AK270" s="16"/>
      <c r="AL270" s="16"/>
      <c r="AM270" s="145"/>
      <c r="AN270" s="86">
        <v>2015392</v>
      </c>
    </row>
    <row r="271" spans="1:40" ht="15" thickBot="1" x14ac:dyDescent="0.4">
      <c r="A271" s="40">
        <v>4165</v>
      </c>
      <c r="B271" s="79" t="s">
        <v>308</v>
      </c>
      <c r="C271" s="46">
        <v>1391886</v>
      </c>
      <c r="D271" s="99">
        <v>0</v>
      </c>
      <c r="E271" s="10">
        <v>1391886</v>
      </c>
      <c r="F271" s="23">
        <v>1036665</v>
      </c>
      <c r="G271" s="23">
        <v>0</v>
      </c>
      <c r="H271" s="16">
        <v>1036665</v>
      </c>
      <c r="I271" s="16">
        <v>355221</v>
      </c>
      <c r="J271" s="23">
        <v>144976</v>
      </c>
      <c r="K271" s="23">
        <v>0</v>
      </c>
      <c r="L271" s="46">
        <v>0</v>
      </c>
      <c r="M271" s="46">
        <v>0</v>
      </c>
      <c r="N271" s="46">
        <v>0</v>
      </c>
      <c r="O271" s="46">
        <v>0</v>
      </c>
      <c r="P271" s="78">
        <v>210245</v>
      </c>
      <c r="Q271" s="195"/>
      <c r="R271" s="10"/>
      <c r="S271" s="45">
        <v>144976</v>
      </c>
      <c r="T271" s="195"/>
      <c r="U271" s="16"/>
      <c r="V271" s="39"/>
      <c r="W271" s="11"/>
      <c r="X271" s="181"/>
      <c r="Y271" s="10"/>
      <c r="Z271" s="10"/>
      <c r="AA271" s="10"/>
      <c r="AB271" s="10"/>
      <c r="AC271" s="181"/>
      <c r="AD271" s="16"/>
      <c r="AE271" s="16"/>
      <c r="AF271" s="181"/>
      <c r="AG271" s="181"/>
      <c r="AH271" s="181"/>
      <c r="AI271" s="11"/>
      <c r="AJ271" s="11"/>
      <c r="AK271" s="16"/>
      <c r="AL271" s="16"/>
      <c r="AM271" s="145"/>
      <c r="AN271" s="86">
        <v>355221</v>
      </c>
    </row>
    <row r="272" spans="1:40" ht="15" thickBot="1" x14ac:dyDescent="0.4">
      <c r="A272" s="40">
        <v>4179</v>
      </c>
      <c r="B272" s="79" t="s">
        <v>309</v>
      </c>
      <c r="C272" s="46">
        <v>1664085</v>
      </c>
      <c r="D272" s="99">
        <v>0</v>
      </c>
      <c r="E272" s="10">
        <v>1664085</v>
      </c>
      <c r="F272" s="23">
        <v>4132096</v>
      </c>
      <c r="G272" s="23">
        <v>0</v>
      </c>
      <c r="H272" s="16">
        <v>4132096</v>
      </c>
      <c r="I272" s="16">
        <v>-2468011</v>
      </c>
      <c r="J272" s="23">
        <v>3073526</v>
      </c>
      <c r="K272" s="23">
        <v>38931</v>
      </c>
      <c r="L272" s="46">
        <v>0</v>
      </c>
      <c r="M272" s="46">
        <v>6250</v>
      </c>
      <c r="N272" s="46">
        <v>0</v>
      </c>
      <c r="O272" s="46">
        <v>0</v>
      </c>
      <c r="P272" s="78">
        <v>-5586718</v>
      </c>
      <c r="Q272" s="195"/>
      <c r="R272" s="10"/>
      <c r="S272" s="45">
        <v>5586718</v>
      </c>
      <c r="T272" s="195"/>
      <c r="U272" s="16"/>
      <c r="V272" s="39"/>
      <c r="W272" s="11"/>
      <c r="X272" s="181"/>
      <c r="Y272" s="10"/>
      <c r="Z272" s="10"/>
      <c r="AA272" s="10"/>
      <c r="AB272" s="10"/>
      <c r="AC272" s="181"/>
      <c r="AD272" s="16"/>
      <c r="AE272" s="16"/>
      <c r="AF272" s="181"/>
      <c r="AG272" s="181"/>
      <c r="AH272" s="181"/>
      <c r="AI272" s="11"/>
      <c r="AJ272" s="11"/>
      <c r="AK272" s="16"/>
      <c r="AL272" s="16"/>
      <c r="AM272" s="145"/>
      <c r="AN272" s="86">
        <v>0</v>
      </c>
    </row>
    <row r="273" spans="1:40" ht="15" thickBot="1" x14ac:dyDescent="0.4">
      <c r="A273" s="40">
        <v>4186</v>
      </c>
      <c r="B273" s="79" t="s">
        <v>310</v>
      </c>
      <c r="C273" s="46">
        <v>401025</v>
      </c>
      <c r="D273" s="99">
        <v>0</v>
      </c>
      <c r="E273" s="10">
        <v>401025</v>
      </c>
      <c r="F273" s="23">
        <v>854365</v>
      </c>
      <c r="G273" s="23">
        <v>0</v>
      </c>
      <c r="H273" s="16">
        <v>854365</v>
      </c>
      <c r="I273" s="16">
        <v>-453340</v>
      </c>
      <c r="J273" s="23">
        <v>8300</v>
      </c>
      <c r="K273" s="23">
        <v>0</v>
      </c>
      <c r="L273" s="46">
        <v>0</v>
      </c>
      <c r="M273" s="46">
        <v>0</v>
      </c>
      <c r="N273" s="46">
        <v>0</v>
      </c>
      <c r="O273" s="46">
        <v>0</v>
      </c>
      <c r="P273" s="78">
        <v>-461640</v>
      </c>
      <c r="Q273" s="195"/>
      <c r="R273" s="10"/>
      <c r="S273" s="45">
        <v>461640</v>
      </c>
      <c r="T273" s="195"/>
      <c r="U273" s="16"/>
      <c r="V273" s="39"/>
      <c r="W273" s="11"/>
      <c r="X273" s="181"/>
      <c r="Y273" s="10"/>
      <c r="Z273" s="10"/>
      <c r="AA273" s="10"/>
      <c r="AB273" s="10"/>
      <c r="AC273" s="181"/>
      <c r="AD273" s="16"/>
      <c r="AE273" s="16"/>
      <c r="AF273" s="181"/>
      <c r="AG273" s="181"/>
      <c r="AH273" s="181"/>
      <c r="AI273" s="11"/>
      <c r="AJ273" s="11"/>
      <c r="AK273" s="16"/>
      <c r="AL273" s="16"/>
      <c r="AM273" s="145"/>
      <c r="AN273" s="86">
        <v>0</v>
      </c>
    </row>
    <row r="274" spans="1:40" ht="15" thickBot="1" x14ac:dyDescent="0.4">
      <c r="A274" s="40">
        <v>4207</v>
      </c>
      <c r="B274" s="79" t="s">
        <v>311</v>
      </c>
      <c r="C274" s="46">
        <v>298728</v>
      </c>
      <c r="D274" s="99">
        <v>0</v>
      </c>
      <c r="E274" s="10">
        <v>298728</v>
      </c>
      <c r="F274" s="23">
        <v>291214</v>
      </c>
      <c r="G274" s="23">
        <v>0</v>
      </c>
      <c r="H274" s="16">
        <v>291214</v>
      </c>
      <c r="I274" s="16">
        <v>7514</v>
      </c>
      <c r="J274" s="23">
        <v>12450</v>
      </c>
      <c r="K274" s="23">
        <v>0</v>
      </c>
      <c r="L274" s="46">
        <v>0</v>
      </c>
      <c r="M274" s="46">
        <v>0</v>
      </c>
      <c r="N274" s="46">
        <v>0</v>
      </c>
      <c r="O274" s="46">
        <v>0</v>
      </c>
      <c r="P274" s="78">
        <v>-4936</v>
      </c>
      <c r="Q274" s="195"/>
      <c r="R274" s="10"/>
      <c r="S274" s="45">
        <v>12450</v>
      </c>
      <c r="T274" s="195"/>
      <c r="U274" s="16"/>
      <c r="V274" s="39"/>
      <c r="W274" s="11"/>
      <c r="X274" s="181"/>
      <c r="Y274" s="10"/>
      <c r="Z274" s="10"/>
      <c r="AA274" s="10"/>
      <c r="AB274" s="10"/>
      <c r="AC274" s="181"/>
      <c r="AD274" s="16"/>
      <c r="AE274" s="16"/>
      <c r="AF274" s="181"/>
      <c r="AG274" s="181"/>
      <c r="AH274" s="181"/>
      <c r="AI274" s="11"/>
      <c r="AJ274" s="11"/>
      <c r="AK274" s="16"/>
      <c r="AL274" s="16"/>
      <c r="AM274" s="145"/>
      <c r="AN274" s="86">
        <v>7514</v>
      </c>
    </row>
    <row r="275" spans="1:40" ht="15" thickBot="1" x14ac:dyDescent="0.4">
      <c r="A275" s="40">
        <v>4221</v>
      </c>
      <c r="B275" s="79" t="s">
        <v>312</v>
      </c>
      <c r="C275" s="46">
        <v>311837</v>
      </c>
      <c r="D275" s="99">
        <v>0</v>
      </c>
      <c r="E275" s="10">
        <v>311837</v>
      </c>
      <c r="F275" s="23">
        <v>3556221</v>
      </c>
      <c r="G275" s="23">
        <v>0</v>
      </c>
      <c r="H275" s="16">
        <v>3556221</v>
      </c>
      <c r="I275" s="16">
        <v>-3244384</v>
      </c>
      <c r="J275" s="23">
        <v>117492</v>
      </c>
      <c r="K275" s="23">
        <v>25954</v>
      </c>
      <c r="L275" s="46">
        <v>0</v>
      </c>
      <c r="M275" s="46">
        <v>0</v>
      </c>
      <c r="N275" s="46">
        <v>0</v>
      </c>
      <c r="O275" s="46">
        <v>0</v>
      </c>
      <c r="P275" s="78">
        <v>-3387830</v>
      </c>
      <c r="Q275" s="195">
        <v>707386</v>
      </c>
      <c r="R275" s="10">
        <v>759294</v>
      </c>
      <c r="S275" s="45">
        <v>1063011</v>
      </c>
      <c r="T275" s="195">
        <v>5411</v>
      </c>
      <c r="U275" s="16">
        <v>3382</v>
      </c>
      <c r="V275" s="38">
        <v>4735</v>
      </c>
      <c r="W275" s="11"/>
      <c r="X275" s="181"/>
      <c r="Y275" s="10"/>
      <c r="Z275" s="10"/>
      <c r="AA275" s="10">
        <v>736806</v>
      </c>
      <c r="AB275" s="10">
        <v>3380.96</v>
      </c>
      <c r="AC275" s="181"/>
      <c r="AD275" s="11"/>
      <c r="AE275" s="11"/>
      <c r="AF275" s="181">
        <v>51577</v>
      </c>
      <c r="AG275" s="181">
        <v>51577</v>
      </c>
      <c r="AH275" s="181"/>
      <c r="AI275" s="11">
        <v>1270.04</v>
      </c>
      <c r="AJ275" s="11"/>
      <c r="AK275" s="16"/>
      <c r="AL275" s="11"/>
      <c r="AM275" s="145"/>
      <c r="AN275" s="86">
        <v>0</v>
      </c>
    </row>
    <row r="276" spans="1:40" ht="15" thickBot="1" x14ac:dyDescent="0.4">
      <c r="A276" s="40">
        <v>4228</v>
      </c>
      <c r="B276" s="79" t="s">
        <v>313</v>
      </c>
      <c r="C276" s="46">
        <v>693743</v>
      </c>
      <c r="D276" s="99">
        <v>0</v>
      </c>
      <c r="E276" s="10">
        <v>693743</v>
      </c>
      <c r="F276" s="23">
        <v>1096993</v>
      </c>
      <c r="G276" s="23">
        <v>0</v>
      </c>
      <c r="H276" s="16">
        <v>1096993</v>
      </c>
      <c r="I276" s="16">
        <v>-403250</v>
      </c>
      <c r="J276" s="23">
        <v>17892</v>
      </c>
      <c r="K276" s="23">
        <v>0</v>
      </c>
      <c r="L276" s="46">
        <v>0</v>
      </c>
      <c r="M276" s="46">
        <v>6250</v>
      </c>
      <c r="N276" s="46">
        <v>0</v>
      </c>
      <c r="O276" s="46">
        <v>0</v>
      </c>
      <c r="P276" s="78">
        <v>-427392</v>
      </c>
      <c r="Q276" s="195"/>
      <c r="R276" s="10"/>
      <c r="S276" s="45">
        <v>427392</v>
      </c>
      <c r="T276" s="195"/>
      <c r="U276" s="16"/>
      <c r="V276" s="39"/>
      <c r="W276" s="11"/>
      <c r="X276" s="181"/>
      <c r="Y276" s="10"/>
      <c r="Z276" s="10"/>
      <c r="AA276" s="10"/>
      <c r="AB276" s="10"/>
      <c r="AC276" s="181"/>
      <c r="AD276" s="16"/>
      <c r="AE276" s="16"/>
      <c r="AF276" s="181"/>
      <c r="AG276" s="181"/>
      <c r="AH276" s="181"/>
      <c r="AI276" s="11"/>
      <c r="AJ276" s="11"/>
      <c r="AK276" s="16"/>
      <c r="AL276" s="16"/>
      <c r="AM276" s="145"/>
      <c r="AN276" s="86">
        <v>0</v>
      </c>
    </row>
    <row r="277" spans="1:40" ht="15" thickBot="1" x14ac:dyDescent="0.4">
      <c r="A277" s="40">
        <v>4235</v>
      </c>
      <c r="B277" s="79" t="s">
        <v>314</v>
      </c>
      <c r="C277" s="46">
        <v>1088239</v>
      </c>
      <c r="D277" s="99">
        <v>0</v>
      </c>
      <c r="E277" s="10">
        <v>1088239</v>
      </c>
      <c r="F277" s="23">
        <v>130000</v>
      </c>
      <c r="G277" s="23">
        <v>0</v>
      </c>
      <c r="H277" s="16">
        <v>130000</v>
      </c>
      <c r="I277" s="16">
        <v>958239</v>
      </c>
      <c r="J277" s="23">
        <v>0</v>
      </c>
      <c r="K277" s="23">
        <v>0</v>
      </c>
      <c r="L277" s="46">
        <v>0</v>
      </c>
      <c r="M277" s="46">
        <v>0</v>
      </c>
      <c r="N277" s="46">
        <v>0</v>
      </c>
      <c r="O277" s="46">
        <v>0</v>
      </c>
      <c r="P277" s="78">
        <v>958239</v>
      </c>
      <c r="Q277" s="195"/>
      <c r="R277" s="10"/>
      <c r="S277" s="45">
        <v>0</v>
      </c>
      <c r="T277" s="195"/>
      <c r="U277" s="16"/>
      <c r="V277" s="39"/>
      <c r="W277" s="11"/>
      <c r="X277" s="181"/>
      <c r="Y277" s="10"/>
      <c r="Z277" s="10"/>
      <c r="AA277" s="10"/>
      <c r="AB277" s="10"/>
      <c r="AC277" s="181"/>
      <c r="AD277" s="16"/>
      <c r="AE277" s="16"/>
      <c r="AF277" s="181"/>
      <c r="AG277" s="181"/>
      <c r="AH277" s="181"/>
      <c r="AI277" s="11"/>
      <c r="AJ277" s="11"/>
      <c r="AK277" s="16"/>
      <c r="AL277" s="16"/>
      <c r="AM277" s="145"/>
      <c r="AN277" s="86">
        <v>958239</v>
      </c>
    </row>
    <row r="278" spans="1:40" ht="15" thickBot="1" x14ac:dyDescent="0.4">
      <c r="A278" s="40">
        <v>4151</v>
      </c>
      <c r="B278" s="79" t="s">
        <v>315</v>
      </c>
      <c r="C278" s="46">
        <v>658373</v>
      </c>
      <c r="D278" s="99">
        <v>0</v>
      </c>
      <c r="E278" s="10">
        <v>658373</v>
      </c>
      <c r="F278" s="23">
        <v>1153735</v>
      </c>
      <c r="G278" s="23">
        <v>0</v>
      </c>
      <c r="H278" s="16">
        <v>1153735</v>
      </c>
      <c r="I278" s="16">
        <v>-495362</v>
      </c>
      <c r="J278" s="23">
        <v>75992</v>
      </c>
      <c r="K278" s="23">
        <v>0</v>
      </c>
      <c r="L278" s="46">
        <v>0</v>
      </c>
      <c r="M278" s="46">
        <v>0</v>
      </c>
      <c r="N278" s="46">
        <v>0</v>
      </c>
      <c r="O278" s="46">
        <v>0</v>
      </c>
      <c r="P278" s="78">
        <v>-571354</v>
      </c>
      <c r="Q278" s="195"/>
      <c r="R278" s="10"/>
      <c r="S278" s="45">
        <v>571354</v>
      </c>
      <c r="T278" s="195"/>
      <c r="U278" s="16"/>
      <c r="V278" s="39"/>
      <c r="W278" s="11"/>
      <c r="X278" s="181"/>
      <c r="Y278" s="10"/>
      <c r="Z278" s="10"/>
      <c r="AA278" s="10"/>
      <c r="AB278" s="10"/>
      <c r="AC278" s="181"/>
      <c r="AD278" s="16"/>
      <c r="AE278" s="16"/>
      <c r="AF278" s="181"/>
      <c r="AG278" s="181"/>
      <c r="AH278" s="181"/>
      <c r="AI278" s="11"/>
      <c r="AJ278" s="11"/>
      <c r="AK278" s="16"/>
      <c r="AL278" s="16"/>
      <c r="AM278" s="145"/>
      <c r="AN278" s="86">
        <v>0</v>
      </c>
    </row>
    <row r="279" spans="1:40" ht="15" thickBot="1" x14ac:dyDescent="0.4">
      <c r="A279" s="40">
        <v>490</v>
      </c>
      <c r="B279" s="79" t="s">
        <v>316</v>
      </c>
      <c r="C279" s="46">
        <v>218110</v>
      </c>
      <c r="D279" s="99">
        <v>0</v>
      </c>
      <c r="E279" s="10">
        <v>218110</v>
      </c>
      <c r="F279" s="23">
        <v>440396</v>
      </c>
      <c r="G279" s="23">
        <v>12977</v>
      </c>
      <c r="H279" s="16">
        <v>453373</v>
      </c>
      <c r="I279" s="16">
        <v>-235263</v>
      </c>
      <c r="J279" s="23">
        <v>0</v>
      </c>
      <c r="K279" s="23">
        <v>0</v>
      </c>
      <c r="L279" s="46">
        <v>0</v>
      </c>
      <c r="M279" s="46">
        <v>0</v>
      </c>
      <c r="N279" s="46">
        <v>0</v>
      </c>
      <c r="O279" s="46">
        <v>0</v>
      </c>
      <c r="P279" s="78">
        <v>-235263</v>
      </c>
      <c r="Q279" s="195"/>
      <c r="R279" s="10"/>
      <c r="S279" s="45">
        <v>235263</v>
      </c>
      <c r="T279" s="195"/>
      <c r="U279" s="16"/>
      <c r="V279" s="39"/>
      <c r="W279" s="11"/>
      <c r="X279" s="181"/>
      <c r="Y279" s="10"/>
      <c r="Z279" s="10"/>
      <c r="AA279" s="10"/>
      <c r="AB279" s="10"/>
      <c r="AC279" s="181"/>
      <c r="AD279" s="16"/>
      <c r="AE279" s="16"/>
      <c r="AF279" s="181"/>
      <c r="AG279" s="181"/>
      <c r="AH279" s="181"/>
      <c r="AI279" s="11"/>
      <c r="AJ279" s="11"/>
      <c r="AK279" s="16"/>
      <c r="AL279" s="16"/>
      <c r="AM279" s="145"/>
      <c r="AN279" s="86">
        <v>0</v>
      </c>
    </row>
    <row r="280" spans="1:40" ht="15" thickBot="1" x14ac:dyDescent="0.4">
      <c r="A280" s="40">
        <v>4270</v>
      </c>
      <c r="B280" s="79" t="s">
        <v>47</v>
      </c>
      <c r="C280" s="46">
        <v>66602</v>
      </c>
      <c r="D280" s="99">
        <v>0</v>
      </c>
      <c r="E280" s="10">
        <v>66602</v>
      </c>
      <c r="F280" s="23">
        <v>124786</v>
      </c>
      <c r="G280" s="23">
        <v>0</v>
      </c>
      <c r="H280" s="16">
        <v>124786</v>
      </c>
      <c r="I280" s="16">
        <v>-58184</v>
      </c>
      <c r="J280" s="23">
        <v>0</v>
      </c>
      <c r="K280" s="23">
        <v>0</v>
      </c>
      <c r="L280" s="46">
        <v>0</v>
      </c>
      <c r="M280" s="46">
        <v>0</v>
      </c>
      <c r="N280" s="46">
        <v>0</v>
      </c>
      <c r="O280" s="46">
        <v>0</v>
      </c>
      <c r="P280" s="78">
        <v>-58184</v>
      </c>
      <c r="Q280" s="195"/>
      <c r="R280" s="10"/>
      <c r="S280" s="45">
        <v>58184</v>
      </c>
      <c r="T280" s="195"/>
      <c r="U280" s="10"/>
      <c r="V280" s="39"/>
      <c r="W280" s="11"/>
      <c r="X280" s="181"/>
      <c r="Y280" s="10"/>
      <c r="Z280" s="10"/>
      <c r="AA280" s="10"/>
      <c r="AB280" s="10"/>
      <c r="AC280" s="181"/>
      <c r="AD280" s="16"/>
      <c r="AE280" s="16"/>
      <c r="AF280" s="181"/>
      <c r="AG280" s="181"/>
      <c r="AH280" s="181"/>
      <c r="AI280" s="11"/>
      <c r="AJ280" s="11"/>
      <c r="AK280" s="16"/>
      <c r="AL280" s="16"/>
      <c r="AM280" s="145"/>
      <c r="AN280" s="86">
        <v>0</v>
      </c>
    </row>
    <row r="281" spans="1:40" ht="15" thickBot="1" x14ac:dyDescent="0.4">
      <c r="A281" s="40">
        <v>4305</v>
      </c>
      <c r="B281" s="79" t="s">
        <v>317</v>
      </c>
      <c r="C281" s="46">
        <v>1322152</v>
      </c>
      <c r="D281" s="99">
        <v>0</v>
      </c>
      <c r="E281" s="10">
        <v>1322152</v>
      </c>
      <c r="F281" s="23">
        <v>394397</v>
      </c>
      <c r="G281" s="23">
        <v>0</v>
      </c>
      <c r="H281" s="16">
        <v>394397</v>
      </c>
      <c r="I281" s="16">
        <v>927755</v>
      </c>
      <c r="J281" s="23">
        <v>140180</v>
      </c>
      <c r="K281" s="23">
        <v>0</v>
      </c>
      <c r="L281" s="46">
        <v>0</v>
      </c>
      <c r="M281" s="46">
        <v>0</v>
      </c>
      <c r="N281" s="46">
        <v>0</v>
      </c>
      <c r="O281" s="46">
        <v>0</v>
      </c>
      <c r="P281" s="78">
        <v>787575</v>
      </c>
      <c r="Q281" s="195"/>
      <c r="R281" s="10"/>
      <c r="S281" s="45">
        <v>140180</v>
      </c>
      <c r="T281" s="195"/>
      <c r="U281" s="16"/>
      <c r="V281" s="39"/>
      <c r="W281" s="11"/>
      <c r="X281" s="181"/>
      <c r="Y281" s="10"/>
      <c r="Z281" s="10"/>
      <c r="AA281" s="10"/>
      <c r="AB281" s="10"/>
      <c r="AC281" s="181"/>
      <c r="AD281" s="16"/>
      <c r="AE281" s="16"/>
      <c r="AF281" s="181"/>
      <c r="AG281" s="181"/>
      <c r="AH281" s="181"/>
      <c r="AI281" s="11"/>
      <c r="AJ281" s="11"/>
      <c r="AK281" s="16"/>
      <c r="AL281" s="16"/>
      <c r="AM281" s="145"/>
      <c r="AN281" s="86">
        <v>927755</v>
      </c>
    </row>
    <row r="282" spans="1:40" ht="15" thickBot="1" x14ac:dyDescent="0.4">
      <c r="A282" s="40">
        <v>4312</v>
      </c>
      <c r="B282" s="79" t="s">
        <v>318</v>
      </c>
      <c r="C282" s="46">
        <v>1977461</v>
      </c>
      <c r="D282" s="99">
        <v>32500</v>
      </c>
      <c r="E282" s="10">
        <v>2009961</v>
      </c>
      <c r="F282" s="23">
        <v>862706</v>
      </c>
      <c r="G282" s="23">
        <v>0</v>
      </c>
      <c r="H282" s="16">
        <v>862706</v>
      </c>
      <c r="I282" s="16">
        <v>1147255</v>
      </c>
      <c r="J282" s="23">
        <v>131234</v>
      </c>
      <c r="K282" s="23">
        <v>21277</v>
      </c>
      <c r="L282" s="46">
        <v>0</v>
      </c>
      <c r="M282" s="46">
        <v>0</v>
      </c>
      <c r="N282" s="46">
        <v>0</v>
      </c>
      <c r="O282" s="46">
        <v>0</v>
      </c>
      <c r="P282" s="78">
        <v>994744</v>
      </c>
      <c r="Q282" s="195"/>
      <c r="R282" s="10"/>
      <c r="S282" s="45">
        <v>152511</v>
      </c>
      <c r="T282" s="195"/>
      <c r="U282" s="16"/>
      <c r="V282" s="39"/>
      <c r="W282" s="11"/>
      <c r="X282" s="181"/>
      <c r="Y282" s="10"/>
      <c r="Z282" s="10"/>
      <c r="AA282" s="10"/>
      <c r="AB282" s="10"/>
      <c r="AC282" s="181"/>
      <c r="AD282" s="16"/>
      <c r="AE282" s="16"/>
      <c r="AF282" s="181"/>
      <c r="AG282" s="181"/>
      <c r="AH282" s="181"/>
      <c r="AI282" s="11"/>
      <c r="AJ282" s="11"/>
      <c r="AK282" s="16"/>
      <c r="AL282" s="16"/>
      <c r="AM282" s="145"/>
      <c r="AN282" s="86">
        <v>1147255</v>
      </c>
    </row>
    <row r="283" spans="1:40" ht="15" thickBot="1" x14ac:dyDescent="0.4">
      <c r="A283" s="40">
        <v>4330</v>
      </c>
      <c r="B283" s="79" t="s">
        <v>11</v>
      </c>
      <c r="C283" s="46">
        <v>195068</v>
      </c>
      <c r="D283" s="99">
        <v>0</v>
      </c>
      <c r="E283" s="10">
        <v>195068</v>
      </c>
      <c r="F283" s="23">
        <v>272000</v>
      </c>
      <c r="G283" s="23">
        <v>0</v>
      </c>
      <c r="H283" s="16">
        <v>272000</v>
      </c>
      <c r="I283" s="16">
        <v>-76932</v>
      </c>
      <c r="J283" s="23">
        <v>0</v>
      </c>
      <c r="K283" s="23">
        <v>0</v>
      </c>
      <c r="L283" s="46">
        <v>0</v>
      </c>
      <c r="M283" s="46">
        <v>0</v>
      </c>
      <c r="N283" s="46">
        <v>0</v>
      </c>
      <c r="O283" s="46">
        <v>0</v>
      </c>
      <c r="P283" s="78">
        <v>-76932</v>
      </c>
      <c r="Q283" s="195"/>
      <c r="R283" s="10"/>
      <c r="S283" s="45">
        <v>0</v>
      </c>
      <c r="T283" s="195">
        <v>1237</v>
      </c>
      <c r="U283" s="16">
        <v>773</v>
      </c>
      <c r="V283" s="38">
        <v>1083</v>
      </c>
      <c r="W283" s="10">
        <v>9058</v>
      </c>
      <c r="X283" s="181">
        <v>14161</v>
      </c>
      <c r="Y283" s="10">
        <v>13797</v>
      </c>
      <c r="Z283" s="10">
        <v>13978.89</v>
      </c>
      <c r="AA283" s="10">
        <v>22844.11</v>
      </c>
      <c r="AB283" s="10"/>
      <c r="AC283" s="181"/>
      <c r="AD283" s="16"/>
      <c r="AE283" s="16"/>
      <c r="AF283" s="181"/>
      <c r="AG283" s="181"/>
      <c r="AH283" s="181"/>
      <c r="AI283" s="11"/>
      <c r="AJ283" s="11"/>
      <c r="AK283" s="16"/>
      <c r="AL283" s="16"/>
      <c r="AM283" s="145"/>
      <c r="AN283" s="86">
        <v>0</v>
      </c>
    </row>
    <row r="284" spans="1:40" ht="15" thickBot="1" x14ac:dyDescent="0.4">
      <c r="A284" s="40">
        <v>4347</v>
      </c>
      <c r="B284" s="79" t="s">
        <v>319</v>
      </c>
      <c r="C284" s="46">
        <v>341700</v>
      </c>
      <c r="D284" s="99">
        <v>0</v>
      </c>
      <c r="E284" s="10">
        <v>341700</v>
      </c>
      <c r="F284" s="23">
        <v>452582</v>
      </c>
      <c r="G284" s="23">
        <v>0</v>
      </c>
      <c r="H284" s="16">
        <v>452582</v>
      </c>
      <c r="I284" s="16">
        <v>-110882</v>
      </c>
      <c r="J284" s="23">
        <v>12450</v>
      </c>
      <c r="K284" s="23">
        <v>0</v>
      </c>
      <c r="L284" s="46">
        <v>0</v>
      </c>
      <c r="M284" s="46">
        <v>0</v>
      </c>
      <c r="N284" s="46">
        <v>0</v>
      </c>
      <c r="O284" s="46">
        <v>0</v>
      </c>
      <c r="P284" s="78">
        <v>-123332</v>
      </c>
      <c r="Q284" s="195"/>
      <c r="R284" s="10"/>
      <c r="S284" s="45">
        <v>123332</v>
      </c>
      <c r="T284" s="195"/>
      <c r="U284" s="16"/>
      <c r="V284" s="39"/>
      <c r="W284" s="11"/>
      <c r="X284" s="181"/>
      <c r="Y284" s="10"/>
      <c r="Z284" s="10"/>
      <c r="AA284" s="10"/>
      <c r="AB284" s="10"/>
      <c r="AC284" s="181"/>
      <c r="AD284" s="16"/>
      <c r="AE284" s="16"/>
      <c r="AF284" s="181"/>
      <c r="AG284" s="181"/>
      <c r="AH284" s="181"/>
      <c r="AI284" s="11"/>
      <c r="AJ284" s="11"/>
      <c r="AK284" s="16"/>
      <c r="AL284" s="16"/>
      <c r="AM284" s="145"/>
      <c r="AN284" s="86">
        <v>0</v>
      </c>
    </row>
    <row r="285" spans="1:40" ht="15" thickBot="1" x14ac:dyDescent="0.4">
      <c r="A285" s="40">
        <v>4368</v>
      </c>
      <c r="B285" s="79" t="s">
        <v>320</v>
      </c>
      <c r="C285" s="46">
        <v>524639</v>
      </c>
      <c r="D285" s="99">
        <v>0</v>
      </c>
      <c r="E285" s="10">
        <v>524639</v>
      </c>
      <c r="F285" s="23">
        <v>429834</v>
      </c>
      <c r="G285" s="23">
        <v>0</v>
      </c>
      <c r="H285" s="16">
        <v>429834</v>
      </c>
      <c r="I285" s="16">
        <v>94805</v>
      </c>
      <c r="J285" s="23">
        <v>50446</v>
      </c>
      <c r="K285" s="23">
        <v>0</v>
      </c>
      <c r="L285" s="46">
        <v>0</v>
      </c>
      <c r="M285" s="46">
        <v>0</v>
      </c>
      <c r="N285" s="46">
        <v>0</v>
      </c>
      <c r="O285" s="46">
        <v>0</v>
      </c>
      <c r="P285" s="78">
        <v>44359</v>
      </c>
      <c r="Q285" s="195"/>
      <c r="R285" s="10"/>
      <c r="S285" s="45">
        <v>50446</v>
      </c>
      <c r="T285" s="195"/>
      <c r="U285" s="16"/>
      <c r="V285" s="39"/>
      <c r="W285" s="11"/>
      <c r="X285" s="181"/>
      <c r="Y285" s="10"/>
      <c r="Z285" s="10"/>
      <c r="AA285" s="10"/>
      <c r="AB285" s="10"/>
      <c r="AC285" s="181"/>
      <c r="AD285" s="16"/>
      <c r="AE285" s="16"/>
      <c r="AF285" s="181"/>
      <c r="AG285" s="181"/>
      <c r="AH285" s="181"/>
      <c r="AI285" s="11"/>
      <c r="AJ285" s="11"/>
      <c r="AK285" s="16"/>
      <c r="AL285" s="16"/>
      <c r="AM285" s="145"/>
      <c r="AN285" s="86">
        <v>94805</v>
      </c>
    </row>
    <row r="286" spans="1:40" ht="15" thickBot="1" x14ac:dyDescent="0.4">
      <c r="A286" s="40">
        <v>4389</v>
      </c>
      <c r="B286" s="79" t="s">
        <v>321</v>
      </c>
      <c r="C286" s="46">
        <v>607775</v>
      </c>
      <c r="D286" s="99">
        <v>0</v>
      </c>
      <c r="E286" s="10">
        <v>607775</v>
      </c>
      <c r="F286" s="23">
        <v>804581</v>
      </c>
      <c r="G286" s="23">
        <v>0</v>
      </c>
      <c r="H286" s="16">
        <v>804581</v>
      </c>
      <c r="I286" s="16">
        <v>-196806</v>
      </c>
      <c r="J286" s="23">
        <v>0</v>
      </c>
      <c r="K286" s="23">
        <v>0</v>
      </c>
      <c r="L286" s="46">
        <v>0</v>
      </c>
      <c r="M286" s="46">
        <v>0</v>
      </c>
      <c r="N286" s="46">
        <v>0</v>
      </c>
      <c r="O286" s="46">
        <v>0</v>
      </c>
      <c r="P286" s="78">
        <v>-196806</v>
      </c>
      <c r="Q286" s="195"/>
      <c r="R286" s="10"/>
      <c r="S286" s="45">
        <v>196806</v>
      </c>
      <c r="T286" s="195"/>
      <c r="U286" s="16"/>
      <c r="V286" s="39"/>
      <c r="W286" s="11"/>
      <c r="X286" s="181"/>
      <c r="Y286" s="10"/>
      <c r="Z286" s="10"/>
      <c r="AA286" s="10"/>
      <c r="AB286" s="10"/>
      <c r="AC286" s="181"/>
      <c r="AD286" s="16"/>
      <c r="AE286" s="16"/>
      <c r="AF286" s="181"/>
      <c r="AG286" s="181"/>
      <c r="AH286" s="181"/>
      <c r="AI286" s="11"/>
      <c r="AJ286" s="11"/>
      <c r="AK286" s="16"/>
      <c r="AL286" s="16"/>
      <c r="AM286" s="145"/>
      <c r="AN286" s="86">
        <v>0</v>
      </c>
    </row>
    <row r="287" spans="1:40" ht="15" thickBot="1" x14ac:dyDescent="0.4">
      <c r="A287" s="40">
        <v>4459</v>
      </c>
      <c r="B287" s="79" t="s">
        <v>322</v>
      </c>
      <c r="C287" s="46">
        <v>350505</v>
      </c>
      <c r="D287" s="99">
        <v>0</v>
      </c>
      <c r="E287" s="10">
        <v>350505</v>
      </c>
      <c r="F287" s="23">
        <v>303221</v>
      </c>
      <c r="G287" s="23">
        <v>0</v>
      </c>
      <c r="H287" s="16">
        <v>303221</v>
      </c>
      <c r="I287" s="16">
        <v>47284</v>
      </c>
      <c r="J287" s="23">
        <v>0</v>
      </c>
      <c r="K287" s="23">
        <v>0</v>
      </c>
      <c r="L287" s="46">
        <v>0</v>
      </c>
      <c r="M287" s="46">
        <v>0</v>
      </c>
      <c r="N287" s="46">
        <v>0</v>
      </c>
      <c r="O287" s="46">
        <v>0</v>
      </c>
      <c r="P287" s="78">
        <v>47284</v>
      </c>
      <c r="Q287" s="195"/>
      <c r="R287" s="10"/>
      <c r="S287" s="45">
        <v>0</v>
      </c>
      <c r="T287" s="195"/>
      <c r="U287" s="16"/>
      <c r="V287" s="39"/>
      <c r="W287" s="11"/>
      <c r="X287" s="181"/>
      <c r="Y287" s="10"/>
      <c r="Z287" s="10"/>
      <c r="AA287" s="10"/>
      <c r="AB287" s="10"/>
      <c r="AC287" s="181"/>
      <c r="AD287" s="16"/>
      <c r="AE287" s="16"/>
      <c r="AF287" s="181"/>
      <c r="AG287" s="181"/>
      <c r="AH287" s="181"/>
      <c r="AI287" s="11"/>
      <c r="AJ287" s="11"/>
      <c r="AK287" s="16"/>
      <c r="AL287" s="16"/>
      <c r="AM287" s="145"/>
      <c r="AN287" s="86">
        <v>47284</v>
      </c>
    </row>
    <row r="288" spans="1:40" ht="15" thickBot="1" x14ac:dyDescent="0.4">
      <c r="A288" s="40">
        <v>4473</v>
      </c>
      <c r="B288" s="79" t="s">
        <v>323</v>
      </c>
      <c r="C288" s="46">
        <v>1426877</v>
      </c>
      <c r="D288" s="99">
        <v>0</v>
      </c>
      <c r="E288" s="10">
        <v>1426877</v>
      </c>
      <c r="F288" s="23">
        <v>1732868</v>
      </c>
      <c r="G288" s="23">
        <v>0</v>
      </c>
      <c r="H288" s="16">
        <v>1732868</v>
      </c>
      <c r="I288" s="16">
        <v>-305991</v>
      </c>
      <c r="J288" s="23">
        <v>414080</v>
      </c>
      <c r="K288" s="23">
        <v>25954</v>
      </c>
      <c r="L288" s="46">
        <v>0</v>
      </c>
      <c r="M288" s="46">
        <v>6250</v>
      </c>
      <c r="N288" s="46">
        <v>0</v>
      </c>
      <c r="O288" s="46">
        <v>0</v>
      </c>
      <c r="P288" s="78">
        <v>-752275</v>
      </c>
      <c r="Q288" s="195"/>
      <c r="R288" s="10"/>
      <c r="S288" s="45">
        <v>752275</v>
      </c>
      <c r="T288" s="195"/>
      <c r="U288" s="16"/>
      <c r="V288" s="39"/>
      <c r="W288" s="11"/>
      <c r="X288" s="181"/>
      <c r="Y288" s="10"/>
      <c r="Z288" s="10"/>
      <c r="AA288" s="10"/>
      <c r="AB288" s="10"/>
      <c r="AC288" s="181"/>
      <c r="AD288" s="16"/>
      <c r="AE288" s="16"/>
      <c r="AF288" s="181"/>
      <c r="AG288" s="181"/>
      <c r="AH288" s="181"/>
      <c r="AI288" s="11"/>
      <c r="AJ288" s="11"/>
      <c r="AK288" s="16"/>
      <c r="AL288" s="16"/>
      <c r="AM288" s="145"/>
      <c r="AN288" s="86">
        <v>0</v>
      </c>
    </row>
    <row r="289" spans="1:40" ht="15" thickBot="1" x14ac:dyDescent="0.4">
      <c r="A289" s="40">
        <v>4508</v>
      </c>
      <c r="B289" s="79" t="s">
        <v>324</v>
      </c>
      <c r="C289" s="46">
        <v>1036945</v>
      </c>
      <c r="D289" s="99">
        <v>0</v>
      </c>
      <c r="E289" s="10">
        <v>1036945</v>
      </c>
      <c r="F289" s="23">
        <v>758913</v>
      </c>
      <c r="G289" s="23">
        <v>0</v>
      </c>
      <c r="H289" s="16">
        <v>758913</v>
      </c>
      <c r="I289" s="16">
        <v>278032</v>
      </c>
      <c r="J289" s="23">
        <v>49800</v>
      </c>
      <c r="K289" s="23">
        <v>12977</v>
      </c>
      <c r="L289" s="46">
        <v>0</v>
      </c>
      <c r="M289" s="46">
        <v>0</v>
      </c>
      <c r="N289" s="46">
        <v>0</v>
      </c>
      <c r="O289" s="46">
        <v>0</v>
      </c>
      <c r="P289" s="78">
        <v>215255</v>
      </c>
      <c r="Q289" s="195"/>
      <c r="R289" s="10"/>
      <c r="S289" s="45">
        <v>62777</v>
      </c>
      <c r="T289" s="195"/>
      <c r="U289" s="16"/>
      <c r="V289" s="39"/>
      <c r="W289" s="11"/>
      <c r="X289" s="181"/>
      <c r="Y289" s="10"/>
      <c r="Z289" s="10"/>
      <c r="AA289" s="10"/>
      <c r="AB289" s="10"/>
      <c r="AC289" s="181"/>
      <c r="AD289" s="16"/>
      <c r="AE289" s="16"/>
      <c r="AF289" s="181"/>
      <c r="AG289" s="181"/>
      <c r="AH289" s="181"/>
      <c r="AI289" s="11"/>
      <c r="AJ289" s="11"/>
      <c r="AK289" s="16"/>
      <c r="AL289" s="16"/>
      <c r="AM289" s="145"/>
      <c r="AN289" s="86">
        <v>278032</v>
      </c>
    </row>
    <row r="290" spans="1:40" ht="15" thickBot="1" x14ac:dyDescent="0.4">
      <c r="A290" s="40">
        <v>4515</v>
      </c>
      <c r="B290" s="79" t="s">
        <v>325</v>
      </c>
      <c r="C290" s="46">
        <v>1343457</v>
      </c>
      <c r="D290" s="99">
        <v>0</v>
      </c>
      <c r="E290" s="10">
        <v>1343457</v>
      </c>
      <c r="F290" s="23">
        <v>1487919</v>
      </c>
      <c r="G290" s="23">
        <v>0</v>
      </c>
      <c r="H290" s="16">
        <v>1487919</v>
      </c>
      <c r="I290" s="16">
        <v>-144462</v>
      </c>
      <c r="J290" s="23">
        <v>318630</v>
      </c>
      <c r="K290" s="23">
        <v>198278</v>
      </c>
      <c r="L290" s="46">
        <v>0</v>
      </c>
      <c r="M290" s="46">
        <v>0</v>
      </c>
      <c r="N290" s="46">
        <v>0</v>
      </c>
      <c r="O290" s="46">
        <v>0</v>
      </c>
      <c r="P290" s="78">
        <v>-661370</v>
      </c>
      <c r="Q290" s="195"/>
      <c r="R290" s="10"/>
      <c r="S290" s="45">
        <v>661370</v>
      </c>
      <c r="T290" s="195"/>
      <c r="U290" s="16"/>
      <c r="V290" s="39"/>
      <c r="W290" s="11"/>
      <c r="X290" s="181"/>
      <c r="Y290" s="10"/>
      <c r="Z290" s="10"/>
      <c r="AA290" s="10"/>
      <c r="AB290" s="10"/>
      <c r="AC290" s="181"/>
      <c r="AD290" s="16"/>
      <c r="AE290" s="16"/>
      <c r="AF290" s="181"/>
      <c r="AG290" s="181"/>
      <c r="AH290" s="181"/>
      <c r="AI290" s="11"/>
      <c r="AJ290" s="11"/>
      <c r="AK290" s="16"/>
      <c r="AL290" s="16"/>
      <c r="AM290" s="145"/>
      <c r="AN290" s="86">
        <v>0</v>
      </c>
    </row>
    <row r="291" spans="1:40" ht="15" thickBot="1" x14ac:dyDescent="0.4">
      <c r="A291" s="40">
        <v>4501</v>
      </c>
      <c r="B291" s="79" t="s">
        <v>326</v>
      </c>
      <c r="C291" s="46">
        <v>1745449</v>
      </c>
      <c r="D291" s="99">
        <v>0</v>
      </c>
      <c r="E291" s="10">
        <v>1745449</v>
      </c>
      <c r="F291" s="23">
        <v>1845329</v>
      </c>
      <c r="G291" s="23">
        <v>0</v>
      </c>
      <c r="H291" s="16">
        <v>1845329</v>
      </c>
      <c r="I291" s="16">
        <v>-99880</v>
      </c>
      <c r="J291" s="23">
        <v>276484</v>
      </c>
      <c r="K291" s="23">
        <v>12977</v>
      </c>
      <c r="L291" s="46">
        <v>0</v>
      </c>
      <c r="M291" s="46">
        <v>0</v>
      </c>
      <c r="N291" s="46">
        <v>0</v>
      </c>
      <c r="O291" s="46">
        <v>0</v>
      </c>
      <c r="P291" s="78">
        <v>-389341</v>
      </c>
      <c r="Q291" s="195"/>
      <c r="R291" s="10"/>
      <c r="S291" s="45">
        <v>389341</v>
      </c>
      <c r="T291" s="195"/>
      <c r="U291" s="16"/>
      <c r="V291" s="39"/>
      <c r="W291" s="11"/>
      <c r="X291" s="181"/>
      <c r="Y291" s="10"/>
      <c r="Z291" s="10"/>
      <c r="AA291" s="10"/>
      <c r="AB291" s="10"/>
      <c r="AC291" s="181"/>
      <c r="AD291" s="16"/>
      <c r="AE291" s="16"/>
      <c r="AF291" s="181"/>
      <c r="AG291" s="181"/>
      <c r="AH291" s="181"/>
      <c r="AI291" s="11"/>
      <c r="AJ291" s="11"/>
      <c r="AK291" s="16"/>
      <c r="AL291" s="16"/>
      <c r="AM291" s="145"/>
      <c r="AN291" s="86">
        <v>0</v>
      </c>
    </row>
    <row r="292" spans="1:40" ht="15" thickBot="1" x14ac:dyDescent="0.4">
      <c r="A292" s="40">
        <v>4529</v>
      </c>
      <c r="B292" s="79" t="s">
        <v>327</v>
      </c>
      <c r="C292" s="46">
        <v>475872</v>
      </c>
      <c r="D292" s="99">
        <v>0</v>
      </c>
      <c r="E292" s="10">
        <v>475872</v>
      </c>
      <c r="F292" s="23">
        <v>273659</v>
      </c>
      <c r="G292" s="23">
        <v>0</v>
      </c>
      <c r="H292" s="16">
        <v>273659</v>
      </c>
      <c r="I292" s="16">
        <v>202213</v>
      </c>
      <c r="J292" s="23">
        <v>0</v>
      </c>
      <c r="K292" s="23">
        <v>0</v>
      </c>
      <c r="L292" s="46">
        <v>0</v>
      </c>
      <c r="M292" s="46">
        <v>0</v>
      </c>
      <c r="N292" s="46">
        <v>0</v>
      </c>
      <c r="O292" s="46">
        <v>0</v>
      </c>
      <c r="P292" s="78">
        <v>202213</v>
      </c>
      <c r="Q292" s="195"/>
      <c r="R292" s="10"/>
      <c r="S292" s="45">
        <v>0</v>
      </c>
      <c r="T292" s="195"/>
      <c r="U292" s="16"/>
      <c r="V292" s="39"/>
      <c r="W292" s="11"/>
      <c r="X292" s="181"/>
      <c r="Y292" s="10"/>
      <c r="Z292" s="10"/>
      <c r="AA292" s="10"/>
      <c r="AB292" s="10"/>
      <c r="AC292" s="181"/>
      <c r="AD292" s="16"/>
      <c r="AE292" s="16"/>
      <c r="AF292" s="181"/>
      <c r="AG292" s="181"/>
      <c r="AH292" s="181"/>
      <c r="AI292" s="11"/>
      <c r="AJ292" s="11"/>
      <c r="AK292" s="16"/>
      <c r="AL292" s="16"/>
      <c r="AM292" s="145"/>
      <c r="AN292" s="86">
        <v>202213</v>
      </c>
    </row>
    <row r="293" spans="1:40" ht="15" thickBot="1" x14ac:dyDescent="0.4">
      <c r="A293" s="40">
        <v>4536</v>
      </c>
      <c r="B293" s="79" t="s">
        <v>328</v>
      </c>
      <c r="C293" s="46">
        <v>858049</v>
      </c>
      <c r="D293" s="99">
        <v>0</v>
      </c>
      <c r="E293" s="10">
        <v>858049</v>
      </c>
      <c r="F293" s="23">
        <v>916391</v>
      </c>
      <c r="G293" s="23">
        <v>12977</v>
      </c>
      <c r="H293" s="16">
        <v>929368</v>
      </c>
      <c r="I293" s="16">
        <v>-71319</v>
      </c>
      <c r="J293" s="23">
        <v>8300</v>
      </c>
      <c r="K293" s="23">
        <v>0</v>
      </c>
      <c r="L293" s="46">
        <v>9165</v>
      </c>
      <c r="M293" s="46">
        <v>0</v>
      </c>
      <c r="N293" s="46">
        <v>0</v>
      </c>
      <c r="O293" s="46">
        <v>0</v>
      </c>
      <c r="P293" s="78">
        <v>-88784</v>
      </c>
      <c r="Q293" s="195"/>
      <c r="R293" s="10"/>
      <c r="S293" s="45">
        <v>88784</v>
      </c>
      <c r="T293" s="195"/>
      <c r="U293" s="16"/>
      <c r="V293" s="39"/>
      <c r="W293" s="11"/>
      <c r="X293" s="181"/>
      <c r="Y293" s="10"/>
      <c r="Z293" s="10"/>
      <c r="AA293" s="10"/>
      <c r="AB293" s="10"/>
      <c r="AC293" s="181"/>
      <c r="AD293" s="16"/>
      <c r="AE293" s="16"/>
      <c r="AF293" s="181"/>
      <c r="AG293" s="181"/>
      <c r="AH293" s="181"/>
      <c r="AI293" s="11"/>
      <c r="AJ293" s="11"/>
      <c r="AK293" s="16"/>
      <c r="AL293" s="16"/>
      <c r="AM293" s="145"/>
      <c r="AN293" s="86">
        <v>0</v>
      </c>
    </row>
    <row r="294" spans="1:40" ht="15" thickBot="1" x14ac:dyDescent="0.4">
      <c r="A294" s="40">
        <v>4543</v>
      </c>
      <c r="B294" s="79" t="s">
        <v>329</v>
      </c>
      <c r="C294" s="46">
        <v>762936</v>
      </c>
      <c r="D294" s="99">
        <v>0</v>
      </c>
      <c r="E294" s="39">
        <v>762936</v>
      </c>
      <c r="F294" s="23">
        <v>407426</v>
      </c>
      <c r="G294" s="23">
        <v>0</v>
      </c>
      <c r="H294" s="38">
        <v>407426</v>
      </c>
      <c r="I294" s="38">
        <v>355510</v>
      </c>
      <c r="J294" s="23">
        <v>0</v>
      </c>
      <c r="K294" s="23">
        <v>0</v>
      </c>
      <c r="L294" s="46">
        <v>0</v>
      </c>
      <c r="M294" s="46">
        <v>0</v>
      </c>
      <c r="N294" s="46">
        <v>0</v>
      </c>
      <c r="O294" s="46">
        <v>0</v>
      </c>
      <c r="P294" s="78">
        <v>355510</v>
      </c>
      <c r="Q294" s="195"/>
      <c r="R294" s="39"/>
      <c r="S294" s="45">
        <v>0</v>
      </c>
      <c r="T294" s="195"/>
      <c r="U294" s="38"/>
      <c r="V294" s="39"/>
      <c r="W294" s="146"/>
      <c r="X294" s="182"/>
      <c r="Y294" s="39"/>
      <c r="Z294" s="39"/>
      <c r="AA294" s="39"/>
      <c r="AB294" s="39"/>
      <c r="AC294" s="181"/>
      <c r="AD294" s="38"/>
      <c r="AE294" s="38"/>
      <c r="AF294" s="182"/>
      <c r="AG294" s="181"/>
      <c r="AH294" s="181"/>
      <c r="AI294" s="146"/>
      <c r="AJ294" s="146"/>
      <c r="AK294" s="38"/>
      <c r="AL294" s="38"/>
      <c r="AM294" s="147"/>
      <c r="AN294" s="86">
        <v>355510</v>
      </c>
    </row>
    <row r="295" spans="1:40" ht="15" thickBot="1" x14ac:dyDescent="0.4">
      <c r="A295" s="40">
        <v>4557</v>
      </c>
      <c r="B295" s="79" t="s">
        <v>330</v>
      </c>
      <c r="C295" s="46">
        <v>851698</v>
      </c>
      <c r="D295" s="99">
        <v>0</v>
      </c>
      <c r="E295" s="10">
        <v>851698</v>
      </c>
      <c r="F295" s="23">
        <v>224972</v>
      </c>
      <c r="G295" s="23">
        <v>0</v>
      </c>
      <c r="H295" s="16">
        <v>224972</v>
      </c>
      <c r="I295" s="16">
        <v>626726</v>
      </c>
      <c r="J295" s="23">
        <v>0</v>
      </c>
      <c r="K295" s="23">
        <v>0</v>
      </c>
      <c r="L295" s="46">
        <v>0</v>
      </c>
      <c r="M295" s="46">
        <v>0</v>
      </c>
      <c r="N295" s="46">
        <v>0</v>
      </c>
      <c r="O295" s="46">
        <v>0</v>
      </c>
      <c r="P295" s="78">
        <v>626726</v>
      </c>
      <c r="Q295" s="195"/>
      <c r="R295" s="10"/>
      <c r="S295" s="45">
        <v>0</v>
      </c>
      <c r="T295" s="195"/>
      <c r="U295" s="16"/>
      <c r="V295" s="39"/>
      <c r="W295" s="11"/>
      <c r="X295" s="181"/>
      <c r="Y295" s="10"/>
      <c r="Z295" s="10"/>
      <c r="AA295" s="10"/>
      <c r="AB295" s="10"/>
      <c r="AC295" s="181"/>
      <c r="AD295" s="16"/>
      <c r="AE295" s="16"/>
      <c r="AF295" s="181"/>
      <c r="AG295" s="181"/>
      <c r="AH295" s="181"/>
      <c r="AI295" s="11"/>
      <c r="AJ295" s="11"/>
      <c r="AK295" s="16"/>
      <c r="AL295" s="16"/>
      <c r="AM295" s="145"/>
      <c r="AN295" s="86">
        <v>626726</v>
      </c>
    </row>
    <row r="296" spans="1:40" ht="15" thickBot="1" x14ac:dyDescent="0.4">
      <c r="A296" s="40">
        <v>4571</v>
      </c>
      <c r="B296" s="79" t="s">
        <v>331</v>
      </c>
      <c r="C296" s="46">
        <v>382062</v>
      </c>
      <c r="D296" s="99">
        <v>0</v>
      </c>
      <c r="E296" s="10">
        <v>382062</v>
      </c>
      <c r="F296" s="23">
        <v>646182</v>
      </c>
      <c r="G296" s="23">
        <v>0</v>
      </c>
      <c r="H296" s="16">
        <v>646182</v>
      </c>
      <c r="I296" s="16">
        <v>-264120</v>
      </c>
      <c r="J296" s="23">
        <v>0</v>
      </c>
      <c r="K296" s="23">
        <v>0</v>
      </c>
      <c r="L296" s="46">
        <v>0</v>
      </c>
      <c r="M296" s="46">
        <v>0</v>
      </c>
      <c r="N296" s="46">
        <v>0</v>
      </c>
      <c r="O296" s="46">
        <v>0</v>
      </c>
      <c r="P296" s="78">
        <v>-264120</v>
      </c>
      <c r="Q296" s="195"/>
      <c r="R296" s="10"/>
      <c r="S296" s="45">
        <v>264120</v>
      </c>
      <c r="T296" s="195"/>
      <c r="U296" s="16"/>
      <c r="V296" s="39"/>
      <c r="W296" s="11"/>
      <c r="X296" s="181"/>
      <c r="Y296" s="10"/>
      <c r="Z296" s="10"/>
      <c r="AA296" s="10"/>
      <c r="AB296" s="10"/>
      <c r="AC296" s="181"/>
      <c r="AD296" s="16"/>
      <c r="AE296" s="16"/>
      <c r="AF296" s="181"/>
      <c r="AG296" s="181"/>
      <c r="AH296" s="181"/>
      <c r="AI296" s="11"/>
      <c r="AJ296" s="11"/>
      <c r="AK296" s="16"/>
      <c r="AL296" s="16"/>
      <c r="AM296" s="145"/>
      <c r="AN296" s="86">
        <v>0</v>
      </c>
    </row>
    <row r="297" spans="1:40" ht="15" thickBot="1" x14ac:dyDescent="0.4">
      <c r="A297" s="40">
        <v>4578</v>
      </c>
      <c r="B297" s="79" t="s">
        <v>332</v>
      </c>
      <c r="C297" s="46">
        <v>266385</v>
      </c>
      <c r="D297" s="99">
        <v>0</v>
      </c>
      <c r="E297" s="10">
        <v>266385</v>
      </c>
      <c r="F297" s="23">
        <v>869850</v>
      </c>
      <c r="G297" s="23">
        <v>0</v>
      </c>
      <c r="H297" s="16">
        <v>869850</v>
      </c>
      <c r="I297" s="16">
        <v>-603465</v>
      </c>
      <c r="J297" s="23">
        <v>0</v>
      </c>
      <c r="K297" s="23">
        <v>0</v>
      </c>
      <c r="L297" s="46">
        <v>0</v>
      </c>
      <c r="M297" s="46">
        <v>0</v>
      </c>
      <c r="N297" s="46">
        <v>0</v>
      </c>
      <c r="O297" s="46">
        <v>0</v>
      </c>
      <c r="P297" s="78">
        <v>-603465</v>
      </c>
      <c r="Q297" s="195"/>
      <c r="R297" s="10"/>
      <c r="S297" s="45">
        <v>603465</v>
      </c>
      <c r="T297" s="195"/>
      <c r="U297" s="16"/>
      <c r="V297" s="39"/>
      <c r="W297" s="11"/>
      <c r="X297" s="181"/>
      <c r="Y297" s="10"/>
      <c r="Z297" s="10"/>
      <c r="AA297" s="10"/>
      <c r="AB297" s="10"/>
      <c r="AC297" s="181"/>
      <c r="AD297" s="16"/>
      <c r="AE297" s="16"/>
      <c r="AF297" s="181"/>
      <c r="AG297" s="181"/>
      <c r="AH297" s="181"/>
      <c r="AI297" s="11"/>
      <c r="AJ297" s="11"/>
      <c r="AK297" s="16"/>
      <c r="AL297" s="16"/>
      <c r="AM297" s="145"/>
      <c r="AN297" s="86">
        <v>0</v>
      </c>
    </row>
    <row r="298" spans="1:40" ht="15" thickBot="1" x14ac:dyDescent="0.4">
      <c r="A298" s="40">
        <v>4606</v>
      </c>
      <c r="B298" s="79" t="s">
        <v>48</v>
      </c>
      <c r="C298" s="46">
        <v>170421</v>
      </c>
      <c r="D298" s="99">
        <v>0</v>
      </c>
      <c r="E298" s="10">
        <v>170421</v>
      </c>
      <c r="F298" s="23">
        <v>591406</v>
      </c>
      <c r="G298" s="23">
        <v>0</v>
      </c>
      <c r="H298" s="16">
        <v>591406</v>
      </c>
      <c r="I298" s="16">
        <v>-420985</v>
      </c>
      <c r="J298" s="23">
        <v>17892</v>
      </c>
      <c r="K298" s="23">
        <v>0</v>
      </c>
      <c r="L298" s="46">
        <v>0</v>
      </c>
      <c r="M298" s="46">
        <v>0</v>
      </c>
      <c r="N298" s="46">
        <v>0</v>
      </c>
      <c r="O298" s="46">
        <v>0</v>
      </c>
      <c r="P298" s="78">
        <v>-438877</v>
      </c>
      <c r="Q298" s="195"/>
      <c r="R298" s="10">
        <v>105339</v>
      </c>
      <c r="S298" s="45">
        <v>333538</v>
      </c>
      <c r="T298" s="195"/>
      <c r="U298" s="10"/>
      <c r="V298" s="39"/>
      <c r="W298" s="11"/>
      <c r="X298" s="181"/>
      <c r="Y298" s="10"/>
      <c r="Z298" s="10"/>
      <c r="AA298" s="10"/>
      <c r="AB298" s="10"/>
      <c r="AC298" s="181"/>
      <c r="AD298" s="16"/>
      <c r="AE298" s="16"/>
      <c r="AF298" s="181"/>
      <c r="AG298" s="181"/>
      <c r="AH298" s="181"/>
      <c r="AI298" s="11"/>
      <c r="AJ298" s="11"/>
      <c r="AK298" s="16"/>
      <c r="AL298" s="16"/>
      <c r="AM298" s="145"/>
      <c r="AN298" s="86">
        <v>0</v>
      </c>
    </row>
    <row r="299" spans="1:40" ht="15" thickBot="1" x14ac:dyDescent="0.4">
      <c r="A299" s="40">
        <v>4613</v>
      </c>
      <c r="B299" s="79" t="s">
        <v>333</v>
      </c>
      <c r="C299" s="46">
        <v>2053134</v>
      </c>
      <c r="D299" s="99">
        <v>0</v>
      </c>
      <c r="E299" s="10">
        <v>2053134</v>
      </c>
      <c r="F299" s="23">
        <v>3377143</v>
      </c>
      <c r="G299" s="23">
        <v>0</v>
      </c>
      <c r="H299" s="16">
        <v>3377143</v>
      </c>
      <c r="I299" s="16">
        <v>-1324009</v>
      </c>
      <c r="J299" s="23">
        <v>368614</v>
      </c>
      <c r="K299" s="23">
        <v>0</v>
      </c>
      <c r="L299" s="46">
        <v>0</v>
      </c>
      <c r="M299" s="46">
        <v>0</v>
      </c>
      <c r="N299" s="46">
        <v>0</v>
      </c>
      <c r="O299" s="46">
        <v>0</v>
      </c>
      <c r="P299" s="78">
        <v>-1692623</v>
      </c>
      <c r="Q299" s="195"/>
      <c r="R299" s="10"/>
      <c r="S299" s="45">
        <v>1692623</v>
      </c>
      <c r="T299" s="195"/>
      <c r="U299" s="16"/>
      <c r="V299" s="39"/>
      <c r="W299" s="11"/>
      <c r="X299" s="181"/>
      <c r="Y299" s="10"/>
      <c r="Z299" s="10"/>
      <c r="AA299" s="10"/>
      <c r="AB299" s="10"/>
      <c r="AC299" s="181"/>
      <c r="AD299" s="16"/>
      <c r="AE299" s="16"/>
      <c r="AF299" s="181"/>
      <c r="AG299" s="181"/>
      <c r="AH299" s="181"/>
      <c r="AI299" s="11"/>
      <c r="AJ299" s="11"/>
      <c r="AK299" s="16"/>
      <c r="AL299" s="16"/>
      <c r="AM299" s="145"/>
      <c r="AN299" s="86">
        <v>0</v>
      </c>
    </row>
    <row r="300" spans="1:40" ht="15" thickBot="1" x14ac:dyDescent="0.4">
      <c r="A300" s="40">
        <v>4620</v>
      </c>
      <c r="B300" s="79" t="s">
        <v>334</v>
      </c>
      <c r="C300" s="46">
        <v>332972</v>
      </c>
      <c r="D300" s="99">
        <v>8125</v>
      </c>
      <c r="E300" s="10">
        <v>341097</v>
      </c>
      <c r="F300" s="23">
        <v>13871839</v>
      </c>
      <c r="G300" s="23">
        <v>59103</v>
      </c>
      <c r="H300" s="16">
        <v>13930942</v>
      </c>
      <c r="I300" s="16">
        <v>-13589845</v>
      </c>
      <c r="J300" s="23">
        <v>25705393.850000001</v>
      </c>
      <c r="K300" s="23">
        <v>678427</v>
      </c>
      <c r="L300" s="46">
        <v>0</v>
      </c>
      <c r="M300" s="46">
        <v>31250</v>
      </c>
      <c r="N300" s="46">
        <v>0</v>
      </c>
      <c r="O300" s="46">
        <v>0</v>
      </c>
      <c r="P300" s="78">
        <v>-40004915.850000001</v>
      </c>
      <c r="Q300" s="195"/>
      <c r="R300" s="10"/>
      <c r="S300" s="45">
        <v>40004915.850000001</v>
      </c>
      <c r="T300" s="195"/>
      <c r="U300" s="16"/>
      <c r="V300" s="39"/>
      <c r="W300" s="11"/>
      <c r="X300" s="181"/>
      <c r="Y300" s="10"/>
      <c r="Z300" s="10"/>
      <c r="AA300" s="10"/>
      <c r="AB300" s="10"/>
      <c r="AC300" s="181"/>
      <c r="AD300" s="16"/>
      <c r="AE300" s="16"/>
      <c r="AF300" s="181"/>
      <c r="AG300" s="181"/>
      <c r="AH300" s="181"/>
      <c r="AI300" s="11"/>
      <c r="AJ300" s="11"/>
      <c r="AK300" s="16"/>
      <c r="AL300" s="16"/>
      <c r="AM300" s="145"/>
      <c r="AN300" s="86">
        <v>0</v>
      </c>
    </row>
    <row r="301" spans="1:40" ht="15" thickBot="1" x14ac:dyDescent="0.4">
      <c r="A301" s="40">
        <v>4627</v>
      </c>
      <c r="B301" s="79" t="s">
        <v>335</v>
      </c>
      <c r="C301" s="46">
        <v>1416153</v>
      </c>
      <c r="D301" s="99">
        <v>0</v>
      </c>
      <c r="E301" s="10">
        <v>1416153</v>
      </c>
      <c r="F301" s="23">
        <v>725655</v>
      </c>
      <c r="G301" s="23">
        <v>0</v>
      </c>
      <c r="H301" s="16">
        <v>725655</v>
      </c>
      <c r="I301" s="16">
        <v>690498</v>
      </c>
      <c r="J301" s="23">
        <v>16600</v>
      </c>
      <c r="K301" s="23">
        <v>0</v>
      </c>
      <c r="L301" s="46">
        <v>0</v>
      </c>
      <c r="M301" s="46">
        <v>0</v>
      </c>
      <c r="N301" s="46">
        <v>0</v>
      </c>
      <c r="O301" s="46">
        <v>0</v>
      </c>
      <c r="P301" s="78">
        <v>673898</v>
      </c>
      <c r="Q301" s="195"/>
      <c r="R301" s="10"/>
      <c r="S301" s="45">
        <v>16600</v>
      </c>
      <c r="T301" s="195"/>
      <c r="U301" s="16"/>
      <c r="V301" s="39"/>
      <c r="W301" s="11"/>
      <c r="X301" s="181"/>
      <c r="Y301" s="10"/>
      <c r="Z301" s="10"/>
      <c r="AA301" s="10"/>
      <c r="AB301" s="10"/>
      <c r="AC301" s="181"/>
      <c r="AD301" s="16"/>
      <c r="AE301" s="16"/>
      <c r="AF301" s="181"/>
      <c r="AG301" s="181"/>
      <c r="AH301" s="181"/>
      <c r="AI301" s="11"/>
      <c r="AJ301" s="11"/>
      <c r="AK301" s="16"/>
      <c r="AL301" s="16"/>
      <c r="AM301" s="145"/>
      <c r="AN301" s="86">
        <v>690498</v>
      </c>
    </row>
    <row r="302" spans="1:40" ht="15" thickBot="1" x14ac:dyDescent="0.4">
      <c r="A302" s="40">
        <v>4634</v>
      </c>
      <c r="B302" s="79" t="s">
        <v>336</v>
      </c>
      <c r="C302" s="46">
        <v>751693</v>
      </c>
      <c r="D302" s="99">
        <v>0</v>
      </c>
      <c r="E302" s="10">
        <v>751693</v>
      </c>
      <c r="F302" s="23">
        <v>342490</v>
      </c>
      <c r="G302" s="23">
        <v>0</v>
      </c>
      <c r="H302" s="16">
        <v>342490</v>
      </c>
      <c r="I302" s="16">
        <v>409203</v>
      </c>
      <c r="J302" s="23">
        <v>150418</v>
      </c>
      <c r="K302" s="23">
        <v>47877</v>
      </c>
      <c r="L302" s="46">
        <v>0</v>
      </c>
      <c r="M302" s="46">
        <v>0</v>
      </c>
      <c r="N302" s="46">
        <v>0</v>
      </c>
      <c r="O302" s="46">
        <v>0</v>
      </c>
      <c r="P302" s="78">
        <v>210908</v>
      </c>
      <c r="Q302" s="195"/>
      <c r="R302" s="10"/>
      <c r="S302" s="45">
        <v>198295</v>
      </c>
      <c r="T302" s="195"/>
      <c r="U302" s="16"/>
      <c r="V302" s="39"/>
      <c r="W302" s="11"/>
      <c r="X302" s="181"/>
      <c r="Y302" s="10"/>
      <c r="Z302" s="10"/>
      <c r="AA302" s="10"/>
      <c r="AB302" s="10"/>
      <c r="AC302" s="181"/>
      <c r="AD302" s="16"/>
      <c r="AE302" s="16"/>
      <c r="AF302" s="181"/>
      <c r="AG302" s="181"/>
      <c r="AH302" s="181"/>
      <c r="AI302" s="11"/>
      <c r="AJ302" s="11"/>
      <c r="AK302" s="16"/>
      <c r="AL302" s="16"/>
      <c r="AM302" s="145"/>
      <c r="AN302" s="86">
        <v>409203</v>
      </c>
    </row>
    <row r="303" spans="1:40" ht="15" thickBot="1" x14ac:dyDescent="0.4">
      <c r="A303" s="40">
        <v>4641</v>
      </c>
      <c r="B303" s="79" t="s">
        <v>337</v>
      </c>
      <c r="C303" s="46">
        <v>565699</v>
      </c>
      <c r="D303" s="99">
        <v>0</v>
      </c>
      <c r="E303" s="10">
        <v>565699</v>
      </c>
      <c r="F303" s="23">
        <v>1107545</v>
      </c>
      <c r="G303" s="23">
        <v>0</v>
      </c>
      <c r="H303" s="16">
        <v>1107545</v>
      </c>
      <c r="I303" s="16">
        <v>-541846</v>
      </c>
      <c r="J303" s="23">
        <v>26838</v>
      </c>
      <c r="K303" s="23">
        <v>0</v>
      </c>
      <c r="L303" s="46">
        <v>0</v>
      </c>
      <c r="M303" s="46">
        <v>0</v>
      </c>
      <c r="N303" s="46">
        <v>0</v>
      </c>
      <c r="O303" s="46">
        <v>0</v>
      </c>
      <c r="P303" s="78">
        <v>-568684</v>
      </c>
      <c r="Q303" s="195"/>
      <c r="R303" s="10"/>
      <c r="S303" s="45">
        <v>568684</v>
      </c>
      <c r="T303" s="195"/>
      <c r="U303" s="16"/>
      <c r="V303" s="39"/>
      <c r="W303" s="11"/>
      <c r="X303" s="181"/>
      <c r="Y303" s="10"/>
      <c r="Z303" s="10"/>
      <c r="AA303" s="10"/>
      <c r="AB303" s="10"/>
      <c r="AC303" s="181"/>
      <c r="AD303" s="16"/>
      <c r="AE303" s="16"/>
      <c r="AF303" s="181"/>
      <c r="AG303" s="181"/>
      <c r="AH303" s="181"/>
      <c r="AI303" s="11"/>
      <c r="AJ303" s="11"/>
      <c r="AK303" s="16"/>
      <c r="AL303" s="16"/>
      <c r="AM303" s="145"/>
      <c r="AN303" s="86">
        <v>0</v>
      </c>
    </row>
    <row r="304" spans="1:40" ht="15" thickBot="1" x14ac:dyDescent="0.4">
      <c r="A304" s="40">
        <v>4686</v>
      </c>
      <c r="B304" s="79" t="s">
        <v>338</v>
      </c>
      <c r="C304" s="46">
        <v>974309</v>
      </c>
      <c r="D304" s="99">
        <v>0</v>
      </c>
      <c r="E304" s="10">
        <v>974309</v>
      </c>
      <c r="F304" s="23">
        <v>135463</v>
      </c>
      <c r="G304" s="23">
        <v>0</v>
      </c>
      <c r="H304" s="16">
        <v>135463</v>
      </c>
      <c r="I304" s="16">
        <v>838846</v>
      </c>
      <c r="J304" s="23">
        <v>45650</v>
      </c>
      <c r="K304" s="23">
        <v>0</v>
      </c>
      <c r="L304" s="46">
        <v>0</v>
      </c>
      <c r="M304" s="46">
        <v>0</v>
      </c>
      <c r="N304" s="46">
        <v>0</v>
      </c>
      <c r="O304" s="46">
        <v>0</v>
      </c>
      <c r="P304" s="78">
        <v>793196</v>
      </c>
      <c r="Q304" s="195"/>
      <c r="R304" s="10"/>
      <c r="S304" s="45">
        <v>45650</v>
      </c>
      <c r="T304" s="195"/>
      <c r="U304" s="16"/>
      <c r="V304" s="39"/>
      <c r="W304" s="11"/>
      <c r="X304" s="181"/>
      <c r="Y304" s="10"/>
      <c r="Z304" s="10"/>
      <c r="AA304" s="10"/>
      <c r="AB304" s="10"/>
      <c r="AC304" s="181"/>
      <c r="AD304" s="16"/>
      <c r="AE304" s="16"/>
      <c r="AF304" s="181"/>
      <c r="AG304" s="181"/>
      <c r="AH304" s="181"/>
      <c r="AI304" s="11"/>
      <c r="AJ304" s="11"/>
      <c r="AK304" s="16"/>
      <c r="AL304" s="16"/>
      <c r="AM304" s="145"/>
      <c r="AN304" s="86">
        <v>838846</v>
      </c>
    </row>
    <row r="305" spans="1:40" ht="15" thickBot="1" x14ac:dyDescent="0.4">
      <c r="A305" s="40">
        <v>4753</v>
      </c>
      <c r="B305" s="79" t="s">
        <v>339</v>
      </c>
      <c r="C305" s="46">
        <v>1478647</v>
      </c>
      <c r="D305" s="99">
        <v>0</v>
      </c>
      <c r="E305" s="10">
        <v>1478647</v>
      </c>
      <c r="F305" s="23">
        <v>1660700</v>
      </c>
      <c r="G305" s="23">
        <v>0</v>
      </c>
      <c r="H305" s="16">
        <v>1660700</v>
      </c>
      <c r="I305" s="16">
        <v>-182053</v>
      </c>
      <c r="J305" s="23">
        <v>331726</v>
      </c>
      <c r="K305" s="23">
        <v>0</v>
      </c>
      <c r="L305" s="46">
        <v>0</v>
      </c>
      <c r="M305" s="46">
        <v>12500</v>
      </c>
      <c r="N305" s="46">
        <v>0</v>
      </c>
      <c r="O305" s="46">
        <v>0</v>
      </c>
      <c r="P305" s="78">
        <v>-526279</v>
      </c>
      <c r="Q305" s="195"/>
      <c r="R305" s="10"/>
      <c r="S305" s="45">
        <v>526279</v>
      </c>
      <c r="T305" s="195"/>
      <c r="U305" s="16"/>
      <c r="V305" s="39"/>
      <c r="W305" s="11"/>
      <c r="X305" s="181"/>
      <c r="Y305" s="10"/>
      <c r="Z305" s="10"/>
      <c r="AA305" s="10"/>
      <c r="AB305" s="10"/>
      <c r="AC305" s="181"/>
      <c r="AD305" s="16"/>
      <c r="AE305" s="16"/>
      <c r="AF305" s="181"/>
      <c r="AG305" s="181"/>
      <c r="AH305" s="181"/>
      <c r="AI305" s="11"/>
      <c r="AJ305" s="11"/>
      <c r="AK305" s="16"/>
      <c r="AL305" s="16"/>
      <c r="AM305" s="145"/>
      <c r="AN305" s="86">
        <v>0</v>
      </c>
    </row>
    <row r="306" spans="1:40" ht="15" thickBot="1" x14ac:dyDescent="0.4">
      <c r="A306" s="40">
        <v>4760</v>
      </c>
      <c r="B306" s="79" t="s">
        <v>340</v>
      </c>
      <c r="C306" s="46">
        <v>540805</v>
      </c>
      <c r="D306" s="99">
        <v>0</v>
      </c>
      <c r="E306" s="10">
        <v>540805</v>
      </c>
      <c r="F306" s="23">
        <v>1205933</v>
      </c>
      <c r="G306" s="23">
        <v>0</v>
      </c>
      <c r="H306" s="16">
        <v>1205933</v>
      </c>
      <c r="I306" s="16">
        <v>-665128</v>
      </c>
      <c r="J306" s="23">
        <v>279068</v>
      </c>
      <c r="K306" s="23">
        <v>0</v>
      </c>
      <c r="L306" s="46">
        <v>0</v>
      </c>
      <c r="M306" s="46">
        <v>0</v>
      </c>
      <c r="N306" s="46">
        <v>0</v>
      </c>
      <c r="O306" s="46">
        <v>0</v>
      </c>
      <c r="P306" s="78">
        <v>-944196</v>
      </c>
      <c r="Q306" s="195"/>
      <c r="R306" s="10"/>
      <c r="S306" s="45">
        <v>944196</v>
      </c>
      <c r="T306" s="195"/>
      <c r="U306" s="16"/>
      <c r="V306" s="39"/>
      <c r="W306" s="11"/>
      <c r="X306" s="181"/>
      <c r="Y306" s="10"/>
      <c r="Z306" s="10"/>
      <c r="AA306" s="10"/>
      <c r="AB306" s="10"/>
      <c r="AC306" s="181"/>
      <c r="AD306" s="16"/>
      <c r="AE306" s="16"/>
      <c r="AF306" s="181"/>
      <c r="AG306" s="181"/>
      <c r="AH306" s="181"/>
      <c r="AI306" s="11"/>
      <c r="AJ306" s="11"/>
      <c r="AK306" s="16"/>
      <c r="AL306" s="16"/>
      <c r="AM306" s="145"/>
      <c r="AN306" s="86">
        <v>0</v>
      </c>
    </row>
    <row r="307" spans="1:40" ht="15" thickBot="1" x14ac:dyDescent="0.4">
      <c r="A307" s="40">
        <v>4781</v>
      </c>
      <c r="B307" s="79" t="s">
        <v>341</v>
      </c>
      <c r="C307" s="46">
        <v>350567</v>
      </c>
      <c r="D307" s="99">
        <v>0</v>
      </c>
      <c r="E307" s="10">
        <v>350567</v>
      </c>
      <c r="F307" s="23">
        <v>1417827</v>
      </c>
      <c r="G307" s="23">
        <v>0</v>
      </c>
      <c r="H307" s="16">
        <v>1417827</v>
      </c>
      <c r="I307" s="16">
        <v>-1067260</v>
      </c>
      <c r="J307" s="23">
        <v>17892</v>
      </c>
      <c r="K307" s="23">
        <v>0</v>
      </c>
      <c r="L307" s="46">
        <v>0</v>
      </c>
      <c r="M307" s="46">
        <v>12500</v>
      </c>
      <c r="N307" s="46">
        <v>0</v>
      </c>
      <c r="O307" s="46">
        <v>0</v>
      </c>
      <c r="P307" s="78">
        <v>-1097652</v>
      </c>
      <c r="Q307" s="195"/>
      <c r="R307" s="10"/>
      <c r="S307" s="45">
        <v>1097652</v>
      </c>
      <c r="T307" s="195"/>
      <c r="U307" s="16"/>
      <c r="V307" s="39"/>
      <c r="W307" s="11"/>
      <c r="X307" s="181"/>
      <c r="Y307" s="10"/>
      <c r="Z307" s="10"/>
      <c r="AA307" s="10"/>
      <c r="AB307" s="10"/>
      <c r="AC307" s="181"/>
      <c r="AD307" s="16"/>
      <c r="AE307" s="16"/>
      <c r="AF307" s="181"/>
      <c r="AG307" s="181"/>
      <c r="AH307" s="181"/>
      <c r="AI307" s="11"/>
      <c r="AJ307" s="11"/>
      <c r="AK307" s="16"/>
      <c r="AL307" s="16"/>
      <c r="AM307" s="145"/>
      <c r="AN307" s="86">
        <v>0</v>
      </c>
    </row>
    <row r="308" spans="1:40" ht="15" thickBot="1" x14ac:dyDescent="0.4">
      <c r="A308" s="40">
        <v>4795</v>
      </c>
      <c r="B308" s="79" t="s">
        <v>342</v>
      </c>
      <c r="C308" s="46">
        <v>378194</v>
      </c>
      <c r="D308" s="99">
        <v>0</v>
      </c>
      <c r="E308" s="10">
        <v>378194</v>
      </c>
      <c r="F308" s="23">
        <v>403402</v>
      </c>
      <c r="G308" s="23">
        <v>0</v>
      </c>
      <c r="H308" s="16">
        <v>403402</v>
      </c>
      <c r="I308" s="16">
        <v>-25208</v>
      </c>
      <c r="J308" s="23">
        <v>0</v>
      </c>
      <c r="K308" s="23">
        <v>0</v>
      </c>
      <c r="L308" s="46">
        <v>0</v>
      </c>
      <c r="M308" s="46">
        <v>0</v>
      </c>
      <c r="N308" s="46">
        <v>0</v>
      </c>
      <c r="O308" s="46">
        <v>0</v>
      </c>
      <c r="P308" s="78">
        <v>-25208</v>
      </c>
      <c r="Q308" s="195"/>
      <c r="R308" s="10"/>
      <c r="S308" s="45">
        <v>25208</v>
      </c>
      <c r="T308" s="195"/>
      <c r="U308" s="16"/>
      <c r="V308" s="39"/>
      <c r="W308" s="11"/>
      <c r="X308" s="181"/>
      <c r="Y308" s="10"/>
      <c r="Z308" s="10"/>
      <c r="AA308" s="10"/>
      <c r="AB308" s="10"/>
      <c r="AC308" s="181"/>
      <c r="AD308" s="16"/>
      <c r="AE308" s="16"/>
      <c r="AF308" s="181"/>
      <c r="AG308" s="181"/>
      <c r="AH308" s="181"/>
      <c r="AI308" s="11"/>
      <c r="AJ308" s="11"/>
      <c r="AK308" s="16"/>
      <c r="AL308" s="16"/>
      <c r="AM308" s="145"/>
      <c r="AN308" s="86">
        <v>0</v>
      </c>
    </row>
    <row r="309" spans="1:40" ht="15" thickBot="1" x14ac:dyDescent="0.4">
      <c r="A309" s="40">
        <v>4802</v>
      </c>
      <c r="B309" s="79" t="s">
        <v>343</v>
      </c>
      <c r="C309" s="46">
        <v>1282198</v>
      </c>
      <c r="D309" s="99">
        <v>0</v>
      </c>
      <c r="E309" s="10">
        <v>1282198</v>
      </c>
      <c r="F309" s="23">
        <v>1548980</v>
      </c>
      <c r="G309" s="23">
        <v>0</v>
      </c>
      <c r="H309" s="16">
        <v>1548980</v>
      </c>
      <c r="I309" s="16">
        <v>-266782</v>
      </c>
      <c r="J309" s="23">
        <v>128650</v>
      </c>
      <c r="K309" s="23">
        <v>0</v>
      </c>
      <c r="L309" s="46">
        <v>0</v>
      </c>
      <c r="M309" s="46">
        <v>0</v>
      </c>
      <c r="N309" s="46">
        <v>0</v>
      </c>
      <c r="O309" s="46">
        <v>0</v>
      </c>
      <c r="P309" s="78">
        <v>-395432</v>
      </c>
      <c r="Q309" s="195"/>
      <c r="R309" s="10"/>
      <c r="S309" s="45">
        <v>395432</v>
      </c>
      <c r="T309" s="195"/>
      <c r="U309" s="16"/>
      <c r="V309" s="39"/>
      <c r="W309" s="11"/>
      <c r="X309" s="181"/>
      <c r="Y309" s="10"/>
      <c r="Z309" s="10"/>
      <c r="AA309" s="10"/>
      <c r="AB309" s="10"/>
      <c r="AC309" s="181"/>
      <c r="AD309" s="16"/>
      <c r="AE309" s="16"/>
      <c r="AF309" s="181"/>
      <c r="AG309" s="181"/>
      <c r="AH309" s="181"/>
      <c r="AI309" s="11"/>
      <c r="AJ309" s="11"/>
      <c r="AK309" s="16"/>
      <c r="AL309" s="16"/>
      <c r="AM309" s="145"/>
      <c r="AN309" s="86">
        <v>0</v>
      </c>
    </row>
    <row r="310" spans="1:40" ht="15" thickBot="1" x14ac:dyDescent="0.4">
      <c r="A310" s="40">
        <v>4851</v>
      </c>
      <c r="B310" s="79" t="s">
        <v>344</v>
      </c>
      <c r="C310" s="46">
        <v>599735</v>
      </c>
      <c r="D310" s="99">
        <v>0</v>
      </c>
      <c r="E310" s="10">
        <v>599735</v>
      </c>
      <c r="F310" s="23">
        <v>2002373</v>
      </c>
      <c r="G310" s="23">
        <v>0</v>
      </c>
      <c r="H310" s="16">
        <v>2002373</v>
      </c>
      <c r="I310" s="16">
        <v>-1402638</v>
      </c>
      <c r="J310" s="23">
        <v>145250</v>
      </c>
      <c r="K310" s="23">
        <v>0</v>
      </c>
      <c r="L310" s="46">
        <v>0</v>
      </c>
      <c r="M310" s="46">
        <v>0</v>
      </c>
      <c r="N310" s="46">
        <v>0</v>
      </c>
      <c r="O310" s="46">
        <v>0</v>
      </c>
      <c r="P310" s="78">
        <v>-1547888</v>
      </c>
      <c r="Q310" s="195"/>
      <c r="R310" s="10"/>
      <c r="S310" s="45">
        <v>1547888</v>
      </c>
      <c r="T310" s="195"/>
      <c r="U310" s="16"/>
      <c r="V310" s="39"/>
      <c r="W310" s="26"/>
      <c r="X310" s="181"/>
      <c r="Y310" s="10"/>
      <c r="Z310" s="10"/>
      <c r="AA310" s="10"/>
      <c r="AB310" s="10"/>
      <c r="AC310" s="181"/>
      <c r="AD310" s="16"/>
      <c r="AE310" s="16"/>
      <c r="AF310" s="181"/>
      <c r="AG310" s="181"/>
      <c r="AH310" s="181"/>
      <c r="AI310" s="11"/>
      <c r="AJ310" s="11"/>
      <c r="AK310" s="16"/>
      <c r="AL310" s="16"/>
      <c r="AM310" s="145"/>
      <c r="AN310" s="86">
        <v>0</v>
      </c>
    </row>
    <row r="311" spans="1:40" ht="15" thickBot="1" x14ac:dyDescent="0.4">
      <c r="A311" s="40">
        <v>3122</v>
      </c>
      <c r="B311" s="79" t="s">
        <v>345</v>
      </c>
      <c r="C311" s="46">
        <v>521969</v>
      </c>
      <c r="D311" s="99">
        <v>0</v>
      </c>
      <c r="E311" s="10">
        <v>521969</v>
      </c>
      <c r="F311" s="23">
        <v>196580</v>
      </c>
      <c r="G311" s="23">
        <v>0</v>
      </c>
      <c r="H311" s="16">
        <v>196580</v>
      </c>
      <c r="I311" s="16">
        <v>325389</v>
      </c>
      <c r="J311" s="23">
        <v>37350</v>
      </c>
      <c r="K311" s="23">
        <v>13528.33</v>
      </c>
      <c r="L311" s="46">
        <v>0</v>
      </c>
      <c r="M311" s="46">
        <v>0</v>
      </c>
      <c r="N311" s="46">
        <v>0</v>
      </c>
      <c r="O311" s="46">
        <v>0</v>
      </c>
      <c r="P311" s="78">
        <v>274510.67</v>
      </c>
      <c r="Q311" s="195"/>
      <c r="R311" s="10"/>
      <c r="S311" s="45">
        <v>50878.33</v>
      </c>
      <c r="T311" s="195"/>
      <c r="U311" s="16"/>
      <c r="V311" s="39"/>
      <c r="W311" s="11"/>
      <c r="X311" s="181"/>
      <c r="Y311" s="10"/>
      <c r="Z311" s="10"/>
      <c r="AA311" s="10"/>
      <c r="AB311" s="10"/>
      <c r="AC311" s="181"/>
      <c r="AD311" s="16"/>
      <c r="AE311" s="16"/>
      <c r="AF311" s="181"/>
      <c r="AG311" s="181"/>
      <c r="AH311" s="181"/>
      <c r="AI311" s="11"/>
      <c r="AJ311" s="11"/>
      <c r="AK311" s="16"/>
      <c r="AL311" s="16"/>
      <c r="AM311" s="145"/>
      <c r="AN311" s="86">
        <v>325389</v>
      </c>
    </row>
    <row r="312" spans="1:40" ht="15" thickBot="1" x14ac:dyDescent="0.4">
      <c r="A312" s="40">
        <v>4865</v>
      </c>
      <c r="B312" s="79" t="s">
        <v>346</v>
      </c>
      <c r="C312" s="46">
        <v>282682</v>
      </c>
      <c r="D312" s="99">
        <v>0</v>
      </c>
      <c r="E312" s="10">
        <v>282682</v>
      </c>
      <c r="F312" s="23">
        <v>585551</v>
      </c>
      <c r="G312" s="23">
        <v>0</v>
      </c>
      <c r="H312" s="16">
        <v>585551</v>
      </c>
      <c r="I312" s="16">
        <v>-302869</v>
      </c>
      <c r="J312" s="23">
        <v>0</v>
      </c>
      <c r="K312" s="23">
        <v>12977</v>
      </c>
      <c r="L312" s="46">
        <v>0</v>
      </c>
      <c r="M312" s="46">
        <v>0</v>
      </c>
      <c r="N312" s="46">
        <v>0</v>
      </c>
      <c r="O312" s="46">
        <v>0</v>
      </c>
      <c r="P312" s="78">
        <v>-315846</v>
      </c>
      <c r="Q312" s="195"/>
      <c r="R312" s="10"/>
      <c r="S312" s="45">
        <v>315846</v>
      </c>
      <c r="T312" s="195"/>
      <c r="U312" s="16"/>
      <c r="V312" s="10"/>
      <c r="W312" s="11"/>
      <c r="X312" s="181"/>
      <c r="Y312" s="10"/>
      <c r="Z312" s="10"/>
      <c r="AA312" s="10"/>
      <c r="AB312" s="10"/>
      <c r="AC312" s="181"/>
      <c r="AD312" s="16"/>
      <c r="AE312" s="16"/>
      <c r="AF312" s="181"/>
      <c r="AG312" s="181"/>
      <c r="AH312" s="181"/>
      <c r="AI312" s="11"/>
      <c r="AJ312" s="11"/>
      <c r="AK312" s="16"/>
      <c r="AL312" s="16"/>
      <c r="AM312" s="145"/>
      <c r="AN312" s="86">
        <v>0</v>
      </c>
    </row>
    <row r="313" spans="1:40" ht="15" thickBot="1" x14ac:dyDescent="0.4">
      <c r="A313" s="40">
        <v>4872</v>
      </c>
      <c r="B313" s="79" t="s">
        <v>347</v>
      </c>
      <c r="C313" s="46">
        <v>4158896</v>
      </c>
      <c r="D313" s="99">
        <v>0</v>
      </c>
      <c r="E313" s="10">
        <v>4158896</v>
      </c>
      <c r="F313" s="23">
        <v>906297</v>
      </c>
      <c r="G313" s="23">
        <v>0</v>
      </c>
      <c r="H313" s="16">
        <v>906297</v>
      </c>
      <c r="I313" s="16">
        <v>3252599</v>
      </c>
      <c r="J313" s="23">
        <v>86230</v>
      </c>
      <c r="K313" s="23">
        <v>0</v>
      </c>
      <c r="L313" s="46">
        <v>0</v>
      </c>
      <c r="M313" s="46">
        <v>0</v>
      </c>
      <c r="N313" s="46">
        <v>0</v>
      </c>
      <c r="O313" s="46">
        <v>0</v>
      </c>
      <c r="P313" s="78">
        <v>3166369</v>
      </c>
      <c r="Q313" s="195"/>
      <c r="R313" s="10"/>
      <c r="S313" s="45">
        <v>86230</v>
      </c>
      <c r="T313" s="195"/>
      <c r="U313" s="16"/>
      <c r="V313" s="39"/>
      <c r="W313" s="11"/>
      <c r="X313" s="181"/>
      <c r="Y313" s="10"/>
      <c r="Z313" s="10"/>
      <c r="AA313" s="10"/>
      <c r="AB313" s="10"/>
      <c r="AC313" s="181"/>
      <c r="AD313" s="16"/>
      <c r="AE313" s="16"/>
      <c r="AF313" s="181"/>
      <c r="AG313" s="181"/>
      <c r="AH313" s="181"/>
      <c r="AI313" s="11"/>
      <c r="AJ313" s="11"/>
      <c r="AK313" s="16"/>
      <c r="AL313" s="16"/>
      <c r="AM313" s="145"/>
      <c r="AN313" s="86">
        <v>3252599</v>
      </c>
    </row>
    <row r="314" spans="1:40" ht="15" thickBot="1" x14ac:dyDescent="0.4">
      <c r="A314" s="40">
        <v>4893</v>
      </c>
      <c r="B314" s="79" t="s">
        <v>348</v>
      </c>
      <c r="C314" s="46">
        <v>1408939</v>
      </c>
      <c r="D314" s="99">
        <v>0</v>
      </c>
      <c r="E314" s="10">
        <v>1408939</v>
      </c>
      <c r="F314" s="23">
        <v>1314660</v>
      </c>
      <c r="G314" s="23">
        <v>0</v>
      </c>
      <c r="H314" s="16">
        <v>1314660</v>
      </c>
      <c r="I314" s="16">
        <v>94279</v>
      </c>
      <c r="J314" s="23">
        <v>0</v>
      </c>
      <c r="K314" s="23">
        <v>0</v>
      </c>
      <c r="L314" s="46">
        <v>0</v>
      </c>
      <c r="M314" s="46">
        <v>0</v>
      </c>
      <c r="N314" s="46">
        <v>0</v>
      </c>
      <c r="O314" s="46">
        <v>0</v>
      </c>
      <c r="P314" s="78">
        <v>94279</v>
      </c>
      <c r="Q314" s="195"/>
      <c r="R314" s="10"/>
      <c r="S314" s="45">
        <v>0</v>
      </c>
      <c r="T314" s="195"/>
      <c r="U314" s="16"/>
      <c r="V314" s="39"/>
      <c r="W314" s="11"/>
      <c r="X314" s="181"/>
      <c r="Y314" s="10"/>
      <c r="Z314" s="10"/>
      <c r="AA314" s="10"/>
      <c r="AB314" s="10"/>
      <c r="AC314" s="181"/>
      <c r="AD314" s="16"/>
      <c r="AE314" s="16"/>
      <c r="AF314" s="181"/>
      <c r="AG314" s="181"/>
      <c r="AH314" s="181"/>
      <c r="AI314" s="11"/>
      <c r="AJ314" s="11"/>
      <c r="AK314" s="16"/>
      <c r="AL314" s="16"/>
      <c r="AM314" s="145"/>
      <c r="AN314" s="86">
        <v>94279</v>
      </c>
    </row>
    <row r="315" spans="1:40" ht="15" thickBot="1" x14ac:dyDescent="0.4">
      <c r="A315" s="40">
        <v>4904</v>
      </c>
      <c r="B315" s="79" t="s">
        <v>349</v>
      </c>
      <c r="C315" s="46">
        <v>386206</v>
      </c>
      <c r="D315" s="99">
        <v>0</v>
      </c>
      <c r="E315" s="10">
        <v>386206</v>
      </c>
      <c r="F315" s="23">
        <v>553544</v>
      </c>
      <c r="G315" s="23">
        <v>0</v>
      </c>
      <c r="H315" s="16">
        <v>553544</v>
      </c>
      <c r="I315" s="16">
        <v>-167338</v>
      </c>
      <c r="J315" s="23">
        <v>0</v>
      </c>
      <c r="K315" s="23">
        <v>0</v>
      </c>
      <c r="L315" s="46">
        <v>0</v>
      </c>
      <c r="M315" s="46">
        <v>0</v>
      </c>
      <c r="N315" s="46">
        <v>0</v>
      </c>
      <c r="O315" s="46">
        <v>0</v>
      </c>
      <c r="P315" s="78">
        <v>-167338</v>
      </c>
      <c r="Q315" s="195"/>
      <c r="R315" s="10"/>
      <c r="S315" s="45">
        <v>167338</v>
      </c>
      <c r="T315" s="195"/>
      <c r="U315" s="16"/>
      <c r="V315" s="39"/>
      <c r="W315" s="11"/>
      <c r="X315" s="181"/>
      <c r="Y315" s="10"/>
      <c r="Z315" s="10"/>
      <c r="AA315" s="10"/>
      <c r="AB315" s="10"/>
      <c r="AC315" s="181"/>
      <c r="AD315" s="16"/>
      <c r="AE315" s="16"/>
      <c r="AF315" s="181"/>
      <c r="AG315" s="181"/>
      <c r="AH315" s="181"/>
      <c r="AI315" s="11"/>
      <c r="AJ315" s="11"/>
      <c r="AK315" s="16"/>
      <c r="AL315" s="16"/>
      <c r="AM315" s="145"/>
      <c r="AN315" s="86">
        <v>0</v>
      </c>
    </row>
    <row r="316" spans="1:40" ht="15" thickBot="1" x14ac:dyDescent="0.4">
      <c r="A316" s="40">
        <v>5523</v>
      </c>
      <c r="B316" s="79" t="s">
        <v>350</v>
      </c>
      <c r="C316" s="46">
        <v>428002</v>
      </c>
      <c r="D316" s="99">
        <v>0</v>
      </c>
      <c r="E316" s="10">
        <v>428002</v>
      </c>
      <c r="F316" s="23">
        <v>1183170</v>
      </c>
      <c r="G316" s="23">
        <v>0</v>
      </c>
      <c r="H316" s="16">
        <v>1183170</v>
      </c>
      <c r="I316" s="16">
        <v>-755168</v>
      </c>
      <c r="J316" s="23">
        <v>29050</v>
      </c>
      <c r="K316" s="23">
        <v>0</v>
      </c>
      <c r="L316" s="46">
        <v>0</v>
      </c>
      <c r="M316" s="46">
        <v>0</v>
      </c>
      <c r="N316" s="46">
        <v>0</v>
      </c>
      <c r="O316" s="46">
        <v>0</v>
      </c>
      <c r="P316" s="78">
        <v>-784218</v>
      </c>
      <c r="Q316" s="195"/>
      <c r="R316" s="39"/>
      <c r="S316" s="45">
        <v>784218</v>
      </c>
      <c r="T316" s="195"/>
      <c r="U316" s="16"/>
      <c r="V316" s="39"/>
      <c r="W316" s="11"/>
      <c r="X316" s="181"/>
      <c r="Y316" s="10"/>
      <c r="Z316" s="10"/>
      <c r="AA316" s="10"/>
      <c r="AB316" s="10"/>
      <c r="AC316" s="181"/>
      <c r="AD316" s="16"/>
      <c r="AE316" s="16"/>
      <c r="AF316" s="181"/>
      <c r="AG316" s="181"/>
      <c r="AH316" s="181"/>
      <c r="AI316" s="11"/>
      <c r="AJ316" s="11"/>
      <c r="AK316" s="16"/>
      <c r="AL316" s="16"/>
      <c r="AM316" s="145"/>
      <c r="AN316" s="86">
        <v>0</v>
      </c>
    </row>
    <row r="317" spans="1:40" ht="15" thickBot="1" x14ac:dyDescent="0.4">
      <c r="A317" s="40">
        <v>3850</v>
      </c>
      <c r="B317" s="79" t="s">
        <v>351</v>
      </c>
      <c r="C317" s="46">
        <v>309375</v>
      </c>
      <c r="D317" s="99">
        <v>0</v>
      </c>
      <c r="E317" s="10">
        <v>309375</v>
      </c>
      <c r="F317" s="23">
        <v>539781</v>
      </c>
      <c r="G317" s="23">
        <v>0</v>
      </c>
      <c r="H317" s="16">
        <v>539781</v>
      </c>
      <c r="I317" s="16">
        <v>-230406</v>
      </c>
      <c r="J317" s="23">
        <v>0</v>
      </c>
      <c r="K317" s="23">
        <v>0</v>
      </c>
      <c r="L317" s="46">
        <v>0</v>
      </c>
      <c r="M317" s="46">
        <v>0</v>
      </c>
      <c r="N317" s="46">
        <v>0</v>
      </c>
      <c r="O317" s="46">
        <v>0</v>
      </c>
      <c r="P317" s="78">
        <v>-230406</v>
      </c>
      <c r="Q317" s="195"/>
      <c r="R317" s="10"/>
      <c r="S317" s="45">
        <v>230406</v>
      </c>
      <c r="T317" s="195"/>
      <c r="U317" s="16"/>
      <c r="V317" s="39"/>
      <c r="W317" s="11"/>
      <c r="X317" s="181"/>
      <c r="Y317" s="10"/>
      <c r="Z317" s="10"/>
      <c r="AA317" s="10"/>
      <c r="AB317" s="10"/>
      <c r="AC317" s="181"/>
      <c r="AD317" s="16"/>
      <c r="AE317" s="16"/>
      <c r="AF317" s="181"/>
      <c r="AG317" s="181"/>
      <c r="AH317" s="181"/>
      <c r="AI317" s="11"/>
      <c r="AJ317" s="11"/>
      <c r="AK317" s="16"/>
      <c r="AL317" s="16"/>
      <c r="AM317" s="145"/>
      <c r="AN317" s="86">
        <v>0</v>
      </c>
    </row>
    <row r="318" spans="1:40" ht="15" thickBot="1" x14ac:dyDescent="0.4">
      <c r="A318" s="40">
        <v>4956</v>
      </c>
      <c r="B318" s="79" t="s">
        <v>352</v>
      </c>
      <c r="C318" s="46">
        <v>1707464</v>
      </c>
      <c r="D318" s="99">
        <v>0</v>
      </c>
      <c r="E318" s="10">
        <v>1707464</v>
      </c>
      <c r="F318" s="23">
        <v>753737</v>
      </c>
      <c r="G318" s="23">
        <v>0</v>
      </c>
      <c r="H318" s="16">
        <v>753737</v>
      </c>
      <c r="I318" s="16">
        <v>953727</v>
      </c>
      <c r="J318" s="23">
        <v>68522</v>
      </c>
      <c r="K318" s="23">
        <v>51908</v>
      </c>
      <c r="L318" s="46">
        <v>0</v>
      </c>
      <c r="M318" s="46">
        <v>0</v>
      </c>
      <c r="N318" s="46">
        <v>0</v>
      </c>
      <c r="O318" s="46">
        <v>0</v>
      </c>
      <c r="P318" s="78">
        <v>833297</v>
      </c>
      <c r="Q318" s="195"/>
      <c r="R318" s="10"/>
      <c r="S318" s="45">
        <v>120430</v>
      </c>
      <c r="T318" s="195"/>
      <c r="U318" s="16"/>
      <c r="V318" s="39"/>
      <c r="W318" s="11"/>
      <c r="X318" s="181"/>
      <c r="Y318" s="10"/>
      <c r="Z318" s="10"/>
      <c r="AA318" s="10"/>
      <c r="AB318" s="10"/>
      <c r="AC318" s="181"/>
      <c r="AD318" s="16"/>
      <c r="AE318" s="16"/>
      <c r="AF318" s="181"/>
      <c r="AG318" s="181"/>
      <c r="AH318" s="181"/>
      <c r="AI318" s="11"/>
      <c r="AJ318" s="11"/>
      <c r="AK318" s="16"/>
      <c r="AL318" s="16"/>
      <c r="AM318" s="145"/>
      <c r="AN318" s="86">
        <v>953727</v>
      </c>
    </row>
    <row r="319" spans="1:40" ht="15" thickBot="1" x14ac:dyDescent="0.4">
      <c r="A319" s="40">
        <v>4963</v>
      </c>
      <c r="B319" s="79" t="s">
        <v>353</v>
      </c>
      <c r="C319" s="46">
        <v>408943</v>
      </c>
      <c r="D319" s="99">
        <v>0</v>
      </c>
      <c r="E319" s="10">
        <v>408943</v>
      </c>
      <c r="F319" s="23">
        <v>487625</v>
      </c>
      <c r="G319" s="23">
        <v>0</v>
      </c>
      <c r="H319" s="16">
        <v>487625</v>
      </c>
      <c r="I319" s="16">
        <v>-78682</v>
      </c>
      <c r="J319" s="23">
        <v>58100</v>
      </c>
      <c r="K319" s="23">
        <v>0</v>
      </c>
      <c r="L319" s="46">
        <v>0</v>
      </c>
      <c r="M319" s="46">
        <v>0</v>
      </c>
      <c r="N319" s="46">
        <v>0</v>
      </c>
      <c r="O319" s="46">
        <v>0</v>
      </c>
      <c r="P319" s="78">
        <v>-136782</v>
      </c>
      <c r="Q319" s="195"/>
      <c r="R319" s="10"/>
      <c r="S319" s="45">
        <v>136782</v>
      </c>
      <c r="T319" s="195"/>
      <c r="U319" s="16"/>
      <c r="V319" s="39"/>
      <c r="W319" s="11"/>
      <c r="X319" s="181"/>
      <c r="Y319" s="10"/>
      <c r="Z319" s="10"/>
      <c r="AA319" s="10"/>
      <c r="AB319" s="10"/>
      <c r="AC319" s="181"/>
      <c r="AD319" s="16"/>
      <c r="AE319" s="16"/>
      <c r="AF319" s="181"/>
      <c r="AG319" s="181"/>
      <c r="AH319" s="181"/>
      <c r="AI319" s="11"/>
      <c r="AJ319" s="11"/>
      <c r="AK319" s="16"/>
      <c r="AL319" s="16"/>
      <c r="AM319" s="145"/>
      <c r="AN319" s="86">
        <v>0</v>
      </c>
    </row>
    <row r="320" spans="1:40" ht="15" thickBot="1" x14ac:dyDescent="0.4">
      <c r="A320" s="40">
        <v>1673</v>
      </c>
      <c r="B320" s="79" t="s">
        <v>354</v>
      </c>
      <c r="C320" s="46">
        <v>260584</v>
      </c>
      <c r="D320" s="99">
        <v>0</v>
      </c>
      <c r="E320" s="10">
        <v>260584</v>
      </c>
      <c r="F320" s="23">
        <v>922738</v>
      </c>
      <c r="G320" s="23">
        <v>0</v>
      </c>
      <c r="H320" s="16">
        <v>922738</v>
      </c>
      <c r="I320" s="16">
        <v>-662154</v>
      </c>
      <c r="J320" s="23">
        <v>0</v>
      </c>
      <c r="K320" s="23">
        <v>0</v>
      </c>
      <c r="L320" s="46">
        <v>0</v>
      </c>
      <c r="M320" s="46">
        <v>0</v>
      </c>
      <c r="N320" s="46">
        <v>0</v>
      </c>
      <c r="O320" s="46">
        <v>0</v>
      </c>
      <c r="P320" s="78">
        <v>-662154</v>
      </c>
      <c r="Q320" s="195"/>
      <c r="R320" s="10"/>
      <c r="S320" s="45">
        <v>662154</v>
      </c>
      <c r="T320" s="195"/>
      <c r="U320" s="16"/>
      <c r="V320" s="39"/>
      <c r="W320" s="11"/>
      <c r="X320" s="181"/>
      <c r="Y320" s="10"/>
      <c r="Z320" s="10"/>
      <c r="AA320" s="10"/>
      <c r="AB320" s="10"/>
      <c r="AC320" s="181"/>
      <c r="AD320" s="16"/>
      <c r="AE320" s="16"/>
      <c r="AF320" s="181"/>
      <c r="AG320" s="181"/>
      <c r="AH320" s="181"/>
      <c r="AI320" s="11"/>
      <c r="AJ320" s="11"/>
      <c r="AK320" s="16"/>
      <c r="AL320" s="16"/>
      <c r="AM320" s="145"/>
      <c r="AN320" s="86">
        <v>0</v>
      </c>
    </row>
    <row r="321" spans="1:40" ht="15" thickBot="1" x14ac:dyDescent="0.4">
      <c r="A321" s="40">
        <v>2422</v>
      </c>
      <c r="B321" s="79" t="s">
        <v>355</v>
      </c>
      <c r="C321" s="46">
        <v>3153414</v>
      </c>
      <c r="D321" s="99">
        <v>0</v>
      </c>
      <c r="E321" s="10">
        <v>3153414</v>
      </c>
      <c r="F321" s="23">
        <v>1055113</v>
      </c>
      <c r="G321" s="23">
        <v>0</v>
      </c>
      <c r="H321" s="16">
        <v>1055113</v>
      </c>
      <c r="I321" s="16">
        <v>2098301</v>
      </c>
      <c r="J321" s="23">
        <v>0</v>
      </c>
      <c r="K321" s="23">
        <v>0</v>
      </c>
      <c r="L321" s="46">
        <v>0</v>
      </c>
      <c r="M321" s="46">
        <v>0</v>
      </c>
      <c r="N321" s="46">
        <v>0</v>
      </c>
      <c r="O321" s="46">
        <v>0</v>
      </c>
      <c r="P321" s="78">
        <v>2098301</v>
      </c>
      <c r="Q321" s="195"/>
      <c r="R321" s="10"/>
      <c r="S321" s="45">
        <v>0</v>
      </c>
      <c r="T321" s="195"/>
      <c r="U321" s="16"/>
      <c r="V321" s="39"/>
      <c r="W321" s="11"/>
      <c r="X321" s="181"/>
      <c r="Y321" s="10"/>
      <c r="Z321" s="10"/>
      <c r="AA321" s="10"/>
      <c r="AB321" s="10"/>
      <c r="AC321" s="181"/>
      <c r="AD321" s="16"/>
      <c r="AE321" s="16"/>
      <c r="AF321" s="181"/>
      <c r="AG321" s="181"/>
      <c r="AH321" s="181"/>
      <c r="AI321" s="11"/>
      <c r="AJ321" s="11"/>
      <c r="AK321" s="16"/>
      <c r="AL321" s="16"/>
      <c r="AM321" s="145"/>
      <c r="AN321" s="86">
        <v>2098301</v>
      </c>
    </row>
    <row r="322" spans="1:40" ht="15" thickBot="1" x14ac:dyDescent="0.4">
      <c r="A322" s="40">
        <v>5019</v>
      </c>
      <c r="B322" s="79" t="s">
        <v>356</v>
      </c>
      <c r="C322" s="46">
        <v>1290041</v>
      </c>
      <c r="D322" s="99">
        <v>0</v>
      </c>
      <c r="E322" s="10">
        <v>1290041</v>
      </c>
      <c r="F322" s="23">
        <v>1470734</v>
      </c>
      <c r="G322" s="23">
        <v>0</v>
      </c>
      <c r="H322" s="16">
        <v>1470734</v>
      </c>
      <c r="I322" s="16">
        <v>-180693</v>
      </c>
      <c r="J322" s="23">
        <v>95822</v>
      </c>
      <c r="K322" s="23">
        <v>0</v>
      </c>
      <c r="L322" s="46">
        <v>0</v>
      </c>
      <c r="M322" s="46">
        <v>0</v>
      </c>
      <c r="N322" s="46">
        <v>0</v>
      </c>
      <c r="O322" s="46">
        <v>0</v>
      </c>
      <c r="P322" s="78">
        <v>-276515</v>
      </c>
      <c r="Q322" s="195"/>
      <c r="R322" s="10"/>
      <c r="S322" s="45">
        <v>276515</v>
      </c>
      <c r="T322" s="195"/>
      <c r="U322" s="16"/>
      <c r="V322" s="39"/>
      <c r="W322" s="11"/>
      <c r="X322" s="181"/>
      <c r="Y322" s="10"/>
      <c r="Z322" s="10"/>
      <c r="AA322" s="10"/>
      <c r="AB322" s="10"/>
      <c r="AC322" s="181"/>
      <c r="AD322" s="16"/>
      <c r="AE322" s="16"/>
      <c r="AF322" s="181"/>
      <c r="AG322" s="181"/>
      <c r="AH322" s="181"/>
      <c r="AI322" s="11"/>
      <c r="AJ322" s="11"/>
      <c r="AK322" s="16"/>
      <c r="AL322" s="16"/>
      <c r="AM322" s="145"/>
      <c r="AN322" s="86">
        <v>0</v>
      </c>
    </row>
    <row r="323" spans="1:40" ht="15" thickBot="1" x14ac:dyDescent="0.4">
      <c r="A323" s="40">
        <v>5026</v>
      </c>
      <c r="B323" s="79" t="s">
        <v>357</v>
      </c>
      <c r="C323" s="46">
        <v>3898077</v>
      </c>
      <c r="D323" s="99">
        <v>48908</v>
      </c>
      <c r="E323" s="10">
        <v>3946985</v>
      </c>
      <c r="F323" s="23">
        <v>1512701</v>
      </c>
      <c r="G323" s="23">
        <v>0</v>
      </c>
      <c r="H323" s="16">
        <v>1512701</v>
      </c>
      <c r="I323" s="16">
        <v>2434284</v>
      </c>
      <c r="J323" s="23">
        <v>288204.90000000002</v>
      </c>
      <c r="K323" s="23">
        <v>12977</v>
      </c>
      <c r="L323" s="46">
        <v>0</v>
      </c>
      <c r="M323" s="46">
        <v>0</v>
      </c>
      <c r="N323" s="46">
        <v>0</v>
      </c>
      <c r="O323" s="46">
        <v>0</v>
      </c>
      <c r="P323" s="78">
        <v>2133102.1</v>
      </c>
      <c r="Q323" s="195"/>
      <c r="R323" s="10"/>
      <c r="S323" s="45">
        <v>301181.90000000002</v>
      </c>
      <c r="T323" s="195"/>
      <c r="U323" s="16"/>
      <c r="V323" s="39"/>
      <c r="W323" s="11"/>
      <c r="X323" s="181"/>
      <c r="Y323" s="10"/>
      <c r="Z323" s="10"/>
      <c r="AA323" s="10"/>
      <c r="AB323" s="10"/>
      <c r="AC323" s="181"/>
      <c r="AD323" s="16"/>
      <c r="AE323" s="16"/>
      <c r="AF323" s="181"/>
      <c r="AG323" s="181"/>
      <c r="AH323" s="181"/>
      <c r="AI323" s="11"/>
      <c r="AJ323" s="11"/>
      <c r="AK323" s="16"/>
      <c r="AL323" s="16"/>
      <c r="AM323" s="145"/>
      <c r="AN323" s="86">
        <v>2434284</v>
      </c>
    </row>
    <row r="324" spans="1:40" ht="15" thickBot="1" x14ac:dyDescent="0.4">
      <c r="A324" s="40">
        <v>5068</v>
      </c>
      <c r="B324" s="79" t="s">
        <v>358</v>
      </c>
      <c r="C324" s="46">
        <v>606730</v>
      </c>
      <c r="D324" s="99">
        <v>0</v>
      </c>
      <c r="E324" s="10">
        <v>606730</v>
      </c>
      <c r="F324" s="23">
        <v>1754630</v>
      </c>
      <c r="G324" s="23">
        <v>0</v>
      </c>
      <c r="H324" s="16">
        <v>1754630</v>
      </c>
      <c r="I324" s="16">
        <v>-1147900</v>
      </c>
      <c r="J324" s="23">
        <v>41500</v>
      </c>
      <c r="K324" s="23">
        <v>25954</v>
      </c>
      <c r="L324" s="46">
        <v>0</v>
      </c>
      <c r="M324" s="46">
        <v>0</v>
      </c>
      <c r="N324" s="46">
        <v>0</v>
      </c>
      <c r="O324" s="46">
        <v>0</v>
      </c>
      <c r="P324" s="78">
        <v>-1215354</v>
      </c>
      <c r="Q324" s="195"/>
      <c r="R324" s="10"/>
      <c r="S324" s="45">
        <v>1215354</v>
      </c>
      <c r="T324" s="195"/>
      <c r="U324" s="16"/>
      <c r="V324" s="39"/>
      <c r="W324" s="11"/>
      <c r="X324" s="181"/>
      <c r="Y324" s="10"/>
      <c r="Z324" s="10"/>
      <c r="AA324" s="10"/>
      <c r="AB324" s="10"/>
      <c r="AC324" s="181"/>
      <c r="AD324" s="16"/>
      <c r="AE324" s="16"/>
      <c r="AF324" s="181"/>
      <c r="AG324" s="181"/>
      <c r="AH324" s="181"/>
      <c r="AI324" s="11"/>
      <c r="AJ324" s="11"/>
      <c r="AK324" s="16"/>
      <c r="AL324" s="16"/>
      <c r="AM324" s="145"/>
      <c r="AN324" s="86">
        <v>0</v>
      </c>
    </row>
    <row r="325" spans="1:40" ht="15" thickBot="1" x14ac:dyDescent="0.4">
      <c r="A325" s="40">
        <v>5100</v>
      </c>
      <c r="B325" s="79" t="s">
        <v>359</v>
      </c>
      <c r="C325" s="46">
        <v>1423529</v>
      </c>
      <c r="D325" s="99">
        <v>0</v>
      </c>
      <c r="E325" s="10">
        <v>1423529</v>
      </c>
      <c r="F325" s="23">
        <v>508906</v>
      </c>
      <c r="G325" s="23">
        <v>0</v>
      </c>
      <c r="H325" s="16">
        <v>508906</v>
      </c>
      <c r="I325" s="16">
        <v>914623</v>
      </c>
      <c r="J325" s="23">
        <v>92592</v>
      </c>
      <c r="K325" s="23">
        <v>12977</v>
      </c>
      <c r="L325" s="46">
        <v>0</v>
      </c>
      <c r="M325" s="46">
        <v>0</v>
      </c>
      <c r="N325" s="46">
        <v>0</v>
      </c>
      <c r="O325" s="46">
        <v>0</v>
      </c>
      <c r="P325" s="78">
        <v>809054</v>
      </c>
      <c r="Q325" s="195"/>
      <c r="R325" s="10"/>
      <c r="S325" s="45">
        <v>105569</v>
      </c>
      <c r="T325" s="195"/>
      <c r="U325" s="16"/>
      <c r="V325" s="39"/>
      <c r="W325" s="11"/>
      <c r="X325" s="181"/>
      <c r="Y325" s="10"/>
      <c r="Z325" s="10"/>
      <c r="AA325" s="10"/>
      <c r="AB325" s="10"/>
      <c r="AC325" s="181"/>
      <c r="AD325" s="16"/>
      <c r="AE325" s="16"/>
      <c r="AF325" s="181"/>
      <c r="AG325" s="181"/>
      <c r="AH325" s="181"/>
      <c r="AI325" s="11"/>
      <c r="AJ325" s="11"/>
      <c r="AK325" s="16"/>
      <c r="AL325" s="16"/>
      <c r="AM325" s="145"/>
      <c r="AN325" s="86">
        <v>914623</v>
      </c>
    </row>
    <row r="326" spans="1:40" ht="15" thickBot="1" x14ac:dyDescent="0.4">
      <c r="A326" s="40">
        <v>5124</v>
      </c>
      <c r="B326" s="79" t="s">
        <v>360</v>
      </c>
      <c r="C326" s="46">
        <v>361064</v>
      </c>
      <c r="D326" s="99">
        <v>0</v>
      </c>
      <c r="E326" s="10">
        <v>361064</v>
      </c>
      <c r="F326" s="23">
        <v>381152</v>
      </c>
      <c r="G326" s="23">
        <v>0</v>
      </c>
      <c r="H326" s="16">
        <v>381152</v>
      </c>
      <c r="I326" s="16">
        <v>-20088</v>
      </c>
      <c r="J326" s="23">
        <v>25546</v>
      </c>
      <c r="K326" s="23">
        <v>0</v>
      </c>
      <c r="L326" s="46">
        <v>0</v>
      </c>
      <c r="M326" s="46">
        <v>0</v>
      </c>
      <c r="N326" s="46">
        <v>0</v>
      </c>
      <c r="O326" s="46">
        <v>0</v>
      </c>
      <c r="P326" s="78">
        <v>-45634</v>
      </c>
      <c r="Q326" s="195"/>
      <c r="R326" s="10"/>
      <c r="S326" s="45">
        <v>45634</v>
      </c>
      <c r="T326" s="195"/>
      <c r="U326" s="16"/>
      <c r="V326" s="39"/>
      <c r="W326" s="11"/>
      <c r="X326" s="181"/>
      <c r="Y326" s="10"/>
      <c r="Z326" s="10"/>
      <c r="AA326" s="10"/>
      <c r="AB326" s="10"/>
      <c r="AC326" s="181"/>
      <c r="AD326" s="16"/>
      <c r="AE326" s="16"/>
      <c r="AF326" s="181"/>
      <c r="AG326" s="181"/>
      <c r="AH326" s="181"/>
      <c r="AI326" s="11"/>
      <c r="AJ326" s="11"/>
      <c r="AK326" s="16"/>
      <c r="AL326" s="16"/>
      <c r="AM326" s="145"/>
      <c r="AN326" s="86">
        <v>0</v>
      </c>
    </row>
    <row r="327" spans="1:40" ht="15" thickBot="1" x14ac:dyDescent="0.4">
      <c r="A327" s="40">
        <v>5130</v>
      </c>
      <c r="B327" s="79" t="s">
        <v>361</v>
      </c>
      <c r="C327" s="46">
        <v>1242757</v>
      </c>
      <c r="D327" s="99">
        <v>0</v>
      </c>
      <c r="E327" s="10">
        <v>1242757</v>
      </c>
      <c r="F327" s="23">
        <v>846878</v>
      </c>
      <c r="G327" s="23">
        <v>0</v>
      </c>
      <c r="H327" s="16">
        <v>846878</v>
      </c>
      <c r="I327" s="16">
        <v>395879</v>
      </c>
      <c r="J327" s="23">
        <v>16600</v>
      </c>
      <c r="K327" s="23">
        <v>0</v>
      </c>
      <c r="L327" s="46">
        <v>0</v>
      </c>
      <c r="M327" s="46">
        <v>0</v>
      </c>
      <c r="N327" s="46">
        <v>0</v>
      </c>
      <c r="O327" s="46">
        <v>0</v>
      </c>
      <c r="P327" s="78">
        <v>379279</v>
      </c>
      <c r="Q327" s="195"/>
      <c r="R327" s="10"/>
      <c r="S327" s="45">
        <v>0</v>
      </c>
      <c r="T327" s="195">
        <v>2587</v>
      </c>
      <c r="U327" s="16">
        <v>1617</v>
      </c>
      <c r="V327" s="39">
        <v>2263</v>
      </c>
      <c r="W327" s="11"/>
      <c r="X327" s="181"/>
      <c r="Y327" s="10"/>
      <c r="Z327" s="10"/>
      <c r="AA327" s="10">
        <v>10133</v>
      </c>
      <c r="AB327" s="10"/>
      <c r="AC327" s="181"/>
      <c r="AD327" s="16"/>
      <c r="AE327" s="16"/>
      <c r="AF327" s="181"/>
      <c r="AG327" s="181"/>
      <c r="AH327" s="181"/>
      <c r="AI327" s="11"/>
      <c r="AJ327" s="11"/>
      <c r="AK327" s="16"/>
      <c r="AL327" s="16"/>
      <c r="AM327" s="145"/>
      <c r="AN327" s="86">
        <v>395879</v>
      </c>
    </row>
    <row r="328" spans="1:40" ht="15" thickBot="1" x14ac:dyDescent="0.4">
      <c r="A328" s="40">
        <v>5138</v>
      </c>
      <c r="B328" s="79" t="s">
        <v>362</v>
      </c>
      <c r="C328" s="46">
        <v>802497</v>
      </c>
      <c r="D328" s="99">
        <v>38931</v>
      </c>
      <c r="E328" s="10">
        <v>841428</v>
      </c>
      <c r="F328" s="23">
        <v>1644358</v>
      </c>
      <c r="G328" s="23">
        <v>0</v>
      </c>
      <c r="H328" s="16">
        <v>1644358</v>
      </c>
      <c r="I328" s="16">
        <v>-802930</v>
      </c>
      <c r="J328" s="23">
        <v>231480</v>
      </c>
      <c r="K328" s="23">
        <v>38931</v>
      </c>
      <c r="L328" s="46">
        <v>0</v>
      </c>
      <c r="M328" s="46">
        <v>0</v>
      </c>
      <c r="N328" s="46">
        <v>0</v>
      </c>
      <c r="O328" s="46">
        <v>0</v>
      </c>
      <c r="P328" s="78">
        <v>-1073341</v>
      </c>
      <c r="Q328" s="195"/>
      <c r="R328" s="10"/>
      <c r="S328" s="45">
        <v>1073341</v>
      </c>
      <c r="T328" s="195"/>
      <c r="U328" s="16"/>
      <c r="V328" s="39"/>
      <c r="W328" s="11"/>
      <c r="X328" s="181"/>
      <c r="Y328" s="10"/>
      <c r="Z328" s="10"/>
      <c r="AA328" s="10"/>
      <c r="AB328" s="10"/>
      <c r="AC328" s="181"/>
      <c r="AD328" s="16"/>
      <c r="AE328" s="16"/>
      <c r="AF328" s="181"/>
      <c r="AG328" s="181"/>
      <c r="AH328" s="181"/>
      <c r="AI328" s="11"/>
      <c r="AJ328" s="11"/>
      <c r="AK328" s="16"/>
      <c r="AL328" s="16"/>
      <c r="AM328" s="145"/>
      <c r="AN328" s="86">
        <v>0</v>
      </c>
    </row>
    <row r="329" spans="1:40" ht="15" thickBot="1" x14ac:dyDescent="0.4">
      <c r="A329" s="40">
        <v>5258</v>
      </c>
      <c r="B329" s="79" t="s">
        <v>363</v>
      </c>
      <c r="C329" s="46">
        <v>261202</v>
      </c>
      <c r="D329" s="99">
        <v>0</v>
      </c>
      <c r="E329" s="10">
        <v>261202</v>
      </c>
      <c r="F329" s="23">
        <v>322109</v>
      </c>
      <c r="G329" s="23">
        <v>0</v>
      </c>
      <c r="H329" s="16">
        <v>322109</v>
      </c>
      <c r="I329" s="16">
        <v>-60907</v>
      </c>
      <c r="J329" s="23">
        <v>0</v>
      </c>
      <c r="K329" s="23">
        <v>0</v>
      </c>
      <c r="L329" s="46">
        <v>0</v>
      </c>
      <c r="M329" s="46">
        <v>0</v>
      </c>
      <c r="N329" s="46">
        <v>0</v>
      </c>
      <c r="O329" s="46">
        <v>0</v>
      </c>
      <c r="P329" s="78">
        <v>-60907</v>
      </c>
      <c r="Q329" s="195"/>
      <c r="R329" s="10"/>
      <c r="S329" s="45">
        <v>60907</v>
      </c>
      <c r="T329" s="195"/>
      <c r="U329" s="16"/>
      <c r="V329" s="39"/>
      <c r="W329" s="11"/>
      <c r="X329" s="181"/>
      <c r="Y329" s="10"/>
      <c r="Z329" s="10"/>
      <c r="AA329" s="10"/>
      <c r="AB329" s="10"/>
      <c r="AC329" s="181"/>
      <c r="AD329" s="16"/>
      <c r="AE329" s="16"/>
      <c r="AF329" s="181"/>
      <c r="AG329" s="181"/>
      <c r="AH329" s="181"/>
      <c r="AI329" s="11"/>
      <c r="AJ329" s="11"/>
      <c r="AK329" s="16"/>
      <c r="AL329" s="16"/>
      <c r="AM329" s="145"/>
      <c r="AN329" s="86">
        <v>0</v>
      </c>
    </row>
    <row r="330" spans="1:40" ht="15" thickBot="1" x14ac:dyDescent="0.4">
      <c r="A330" s="40">
        <v>5264</v>
      </c>
      <c r="B330" s="79" t="s">
        <v>364</v>
      </c>
      <c r="C330" s="46">
        <v>1848028</v>
      </c>
      <c r="D330" s="99">
        <v>0</v>
      </c>
      <c r="E330" s="10">
        <v>1848028</v>
      </c>
      <c r="F330" s="23">
        <v>1771776</v>
      </c>
      <c r="G330" s="23">
        <v>0</v>
      </c>
      <c r="H330" s="16">
        <v>1771776</v>
      </c>
      <c r="I330" s="16">
        <v>76252</v>
      </c>
      <c r="J330" s="23">
        <v>967322</v>
      </c>
      <c r="K330" s="23">
        <v>86162</v>
      </c>
      <c r="L330" s="46">
        <v>0</v>
      </c>
      <c r="M330" s="46">
        <v>0</v>
      </c>
      <c r="N330" s="46">
        <v>0</v>
      </c>
      <c r="O330" s="46">
        <v>0</v>
      </c>
      <c r="P330" s="78">
        <v>-977232</v>
      </c>
      <c r="Q330" s="195"/>
      <c r="R330" s="10"/>
      <c r="S330" s="45">
        <v>1053484</v>
      </c>
      <c r="T330" s="195"/>
      <c r="U330" s="16"/>
      <c r="V330" s="39"/>
      <c r="W330" s="11"/>
      <c r="X330" s="181"/>
      <c r="Y330" s="10"/>
      <c r="Z330" s="10"/>
      <c r="AA330" s="10"/>
      <c r="AB330" s="10"/>
      <c r="AC330" s="181"/>
      <c r="AD330" s="16"/>
      <c r="AE330" s="16"/>
      <c r="AF330" s="181"/>
      <c r="AG330" s="181"/>
      <c r="AH330" s="181"/>
      <c r="AI330" s="11"/>
      <c r="AJ330" s="11"/>
      <c r="AK330" s="16"/>
      <c r="AL330" s="16"/>
      <c r="AM330" s="145"/>
      <c r="AN330" s="86">
        <v>76252</v>
      </c>
    </row>
    <row r="331" spans="1:40" ht="15" thickBot="1" x14ac:dyDescent="0.4">
      <c r="A331" s="40">
        <v>5271</v>
      </c>
      <c r="B331" s="79" t="s">
        <v>365</v>
      </c>
      <c r="C331" s="46">
        <v>2124067</v>
      </c>
      <c r="D331" s="99">
        <v>0</v>
      </c>
      <c r="E331" s="10">
        <v>2124067</v>
      </c>
      <c r="F331" s="23">
        <v>4935011</v>
      </c>
      <c r="G331" s="23">
        <v>0</v>
      </c>
      <c r="H331" s="16">
        <v>4935011</v>
      </c>
      <c r="I331" s="16">
        <v>-2810944</v>
      </c>
      <c r="J331" s="23">
        <v>2917666</v>
      </c>
      <c r="K331" s="23">
        <v>436541</v>
      </c>
      <c r="L331" s="46">
        <v>0</v>
      </c>
      <c r="M331" s="46">
        <v>12500</v>
      </c>
      <c r="N331" s="46">
        <v>0</v>
      </c>
      <c r="O331" s="46">
        <v>0</v>
      </c>
      <c r="P331" s="78">
        <v>-6177651</v>
      </c>
      <c r="Q331" s="195"/>
      <c r="R331" s="10"/>
      <c r="S331" s="45">
        <v>6177651</v>
      </c>
      <c r="T331" s="195"/>
      <c r="U331" s="16"/>
      <c r="V331" s="39"/>
      <c r="W331" s="11"/>
      <c r="X331" s="181"/>
      <c r="Y331" s="10"/>
      <c r="Z331" s="10"/>
      <c r="AA331" s="10"/>
      <c r="AB331" s="10"/>
      <c r="AC331" s="181"/>
      <c r="AD331" s="16"/>
      <c r="AE331" s="16"/>
      <c r="AF331" s="181"/>
      <c r="AG331" s="181"/>
      <c r="AH331" s="181"/>
      <c r="AI331" s="11"/>
      <c r="AJ331" s="11"/>
      <c r="AK331" s="16"/>
      <c r="AL331" s="16"/>
      <c r="AM331" s="145"/>
      <c r="AN331" s="86">
        <v>0</v>
      </c>
    </row>
    <row r="332" spans="1:40" ht="15" thickBot="1" x14ac:dyDescent="0.4">
      <c r="A332" s="40">
        <v>5278</v>
      </c>
      <c r="B332" s="79" t="s">
        <v>366</v>
      </c>
      <c r="C332" s="46">
        <v>1887156</v>
      </c>
      <c r="D332" s="99">
        <v>0</v>
      </c>
      <c r="E332" s="10">
        <v>1887156</v>
      </c>
      <c r="F332" s="23">
        <v>2242961</v>
      </c>
      <c r="G332" s="23">
        <v>0</v>
      </c>
      <c r="H332" s="16">
        <v>2242961</v>
      </c>
      <c r="I332" s="16">
        <v>-355805</v>
      </c>
      <c r="J332" s="23">
        <v>208792</v>
      </c>
      <c r="K332" s="23">
        <v>12977</v>
      </c>
      <c r="L332" s="46">
        <v>0</v>
      </c>
      <c r="M332" s="46">
        <v>6250</v>
      </c>
      <c r="N332" s="46">
        <v>0</v>
      </c>
      <c r="O332" s="46">
        <v>0</v>
      </c>
      <c r="P332" s="78">
        <v>-583824</v>
      </c>
      <c r="Q332" s="195"/>
      <c r="R332" s="10"/>
      <c r="S332" s="45">
        <v>583824</v>
      </c>
      <c r="T332" s="195"/>
      <c r="U332" s="16"/>
      <c r="V332" s="39"/>
      <c r="W332" s="11"/>
      <c r="X332" s="181"/>
      <c r="Y332" s="10"/>
      <c r="Z332" s="10"/>
      <c r="AA332" s="10"/>
      <c r="AB332" s="10"/>
      <c r="AC332" s="181"/>
      <c r="AD332" s="16"/>
      <c r="AE332" s="16"/>
      <c r="AF332" s="181"/>
      <c r="AG332" s="181"/>
      <c r="AH332" s="181"/>
      <c r="AI332" s="11"/>
      <c r="AJ332" s="11"/>
      <c r="AK332" s="16"/>
      <c r="AL332" s="16"/>
      <c r="AM332" s="145"/>
      <c r="AN332" s="86">
        <v>0</v>
      </c>
    </row>
    <row r="333" spans="1:40" ht="15" thickBot="1" x14ac:dyDescent="0.4">
      <c r="A333" s="40">
        <v>5306</v>
      </c>
      <c r="B333" s="79" t="s">
        <v>367</v>
      </c>
      <c r="C333" s="46">
        <v>792482</v>
      </c>
      <c r="D333" s="99">
        <v>0</v>
      </c>
      <c r="E333" s="10">
        <v>792482</v>
      </c>
      <c r="F333" s="23">
        <v>447955</v>
      </c>
      <c r="G333" s="23">
        <v>0</v>
      </c>
      <c r="H333" s="16">
        <v>447955</v>
      </c>
      <c r="I333" s="16">
        <v>344527</v>
      </c>
      <c r="J333" s="23">
        <v>41500</v>
      </c>
      <c r="K333" s="23">
        <v>0</v>
      </c>
      <c r="L333" s="46">
        <v>0</v>
      </c>
      <c r="M333" s="46">
        <v>0</v>
      </c>
      <c r="N333" s="46">
        <v>0</v>
      </c>
      <c r="O333" s="46">
        <v>0</v>
      </c>
      <c r="P333" s="78">
        <v>303027</v>
      </c>
      <c r="Q333" s="195"/>
      <c r="R333" s="10"/>
      <c r="S333" s="45">
        <v>41500</v>
      </c>
      <c r="T333" s="195"/>
      <c r="U333" s="16"/>
      <c r="V333" s="39"/>
      <c r="W333" s="11"/>
      <c r="X333" s="181"/>
      <c r="Y333" s="10"/>
      <c r="Z333" s="10"/>
      <c r="AA333" s="10"/>
      <c r="AB333" s="10"/>
      <c r="AC333" s="181"/>
      <c r="AD333" s="16"/>
      <c r="AE333" s="16"/>
      <c r="AF333" s="181"/>
      <c r="AG333" s="181"/>
      <c r="AH333" s="181"/>
      <c r="AI333" s="11"/>
      <c r="AJ333" s="11"/>
      <c r="AK333" s="16"/>
      <c r="AL333" s="16"/>
      <c r="AM333" s="145"/>
      <c r="AN333" s="86">
        <v>344527</v>
      </c>
    </row>
    <row r="334" spans="1:40" ht="15" thickBot="1" x14ac:dyDescent="0.4">
      <c r="A334" s="40">
        <v>5348</v>
      </c>
      <c r="B334" s="79" t="s">
        <v>368</v>
      </c>
      <c r="C334" s="46">
        <v>570056</v>
      </c>
      <c r="D334" s="99">
        <v>0</v>
      </c>
      <c r="E334" s="10">
        <v>570056</v>
      </c>
      <c r="F334" s="23">
        <v>655393</v>
      </c>
      <c r="G334" s="23">
        <v>25954</v>
      </c>
      <c r="H334" s="16">
        <v>681347</v>
      </c>
      <c r="I334" s="16">
        <v>-111291</v>
      </c>
      <c r="J334" s="23">
        <v>91946</v>
      </c>
      <c r="K334" s="23">
        <v>0</v>
      </c>
      <c r="L334" s="46">
        <v>0</v>
      </c>
      <c r="M334" s="46">
        <v>0</v>
      </c>
      <c r="N334" s="46">
        <v>0</v>
      </c>
      <c r="O334" s="46">
        <v>0</v>
      </c>
      <c r="P334" s="78">
        <v>-203237</v>
      </c>
      <c r="Q334" s="195"/>
      <c r="R334" s="10"/>
      <c r="S334" s="45">
        <v>203237</v>
      </c>
      <c r="T334" s="195"/>
      <c r="U334" s="16"/>
      <c r="V334" s="39"/>
      <c r="W334" s="11"/>
      <c r="X334" s="181"/>
      <c r="Y334" s="10"/>
      <c r="Z334" s="10"/>
      <c r="AA334" s="10"/>
      <c r="AB334" s="10"/>
      <c r="AC334" s="181"/>
      <c r="AD334" s="16"/>
      <c r="AE334" s="16"/>
      <c r="AF334" s="181"/>
      <c r="AG334" s="181"/>
      <c r="AH334" s="181"/>
      <c r="AI334" s="11"/>
      <c r="AJ334" s="11"/>
      <c r="AK334" s="16"/>
      <c r="AL334" s="16"/>
      <c r="AM334" s="145"/>
      <c r="AN334" s="86">
        <v>0</v>
      </c>
    </row>
    <row r="335" spans="1:40" ht="15" thickBot="1" x14ac:dyDescent="0.4">
      <c r="A335" s="40">
        <v>5355</v>
      </c>
      <c r="B335" s="79" t="s">
        <v>369</v>
      </c>
      <c r="C335" s="46">
        <v>1079570</v>
      </c>
      <c r="D335" s="99">
        <v>48750</v>
      </c>
      <c r="E335" s="10">
        <v>1128320</v>
      </c>
      <c r="F335" s="23">
        <v>291483</v>
      </c>
      <c r="G335" s="23">
        <v>0</v>
      </c>
      <c r="H335" s="16">
        <v>291483</v>
      </c>
      <c r="I335" s="16">
        <v>836837</v>
      </c>
      <c r="J335" s="23">
        <v>60038</v>
      </c>
      <c r="K335" s="23">
        <v>38931</v>
      </c>
      <c r="L335" s="46">
        <v>0</v>
      </c>
      <c r="M335" s="46">
        <v>0</v>
      </c>
      <c r="N335" s="46">
        <v>0</v>
      </c>
      <c r="O335" s="46">
        <v>0</v>
      </c>
      <c r="P335" s="78">
        <v>737868</v>
      </c>
      <c r="Q335" s="195"/>
      <c r="R335" s="10"/>
      <c r="S335" s="45">
        <v>98969</v>
      </c>
      <c r="T335" s="195"/>
      <c r="U335" s="16"/>
      <c r="V335" s="39"/>
      <c r="W335" s="11"/>
      <c r="X335" s="181"/>
      <c r="Y335" s="10"/>
      <c r="Z335" s="10"/>
      <c r="AA335" s="10"/>
      <c r="AB335" s="10"/>
      <c r="AC335" s="181"/>
      <c r="AD335" s="16"/>
      <c r="AE335" s="16"/>
      <c r="AF335" s="181"/>
      <c r="AG335" s="181"/>
      <c r="AH335" s="181"/>
      <c r="AI335" s="11"/>
      <c r="AJ335" s="11"/>
      <c r="AK335" s="16"/>
      <c r="AL335" s="16"/>
      <c r="AM335" s="145"/>
      <c r="AN335" s="86">
        <v>836837</v>
      </c>
    </row>
    <row r="336" spans="1:40" ht="15" thickBot="1" x14ac:dyDescent="0.4">
      <c r="A336" s="40">
        <v>5362</v>
      </c>
      <c r="B336" s="79" t="s">
        <v>370</v>
      </c>
      <c r="C336" s="46">
        <v>227408</v>
      </c>
      <c r="D336" s="99">
        <v>0</v>
      </c>
      <c r="E336" s="10">
        <v>227408</v>
      </c>
      <c r="F336" s="23">
        <v>327991</v>
      </c>
      <c r="G336" s="23">
        <v>0</v>
      </c>
      <c r="H336" s="16">
        <v>327991</v>
      </c>
      <c r="I336" s="16">
        <v>-100583</v>
      </c>
      <c r="J336" s="23">
        <v>0</v>
      </c>
      <c r="K336" s="23">
        <v>0</v>
      </c>
      <c r="L336" s="46">
        <v>0</v>
      </c>
      <c r="M336" s="46">
        <v>0</v>
      </c>
      <c r="N336" s="46">
        <v>0</v>
      </c>
      <c r="O336" s="46">
        <v>0</v>
      </c>
      <c r="P336" s="78">
        <v>-100583</v>
      </c>
      <c r="Q336" s="195"/>
      <c r="R336" s="10"/>
      <c r="S336" s="45">
        <v>100583</v>
      </c>
      <c r="T336" s="195"/>
      <c r="U336" s="16"/>
      <c r="V336" s="39"/>
      <c r="W336" s="11"/>
      <c r="X336" s="181"/>
      <c r="Y336" s="10"/>
      <c r="Z336" s="10"/>
      <c r="AA336" s="10"/>
      <c r="AB336" s="10"/>
      <c r="AC336" s="181"/>
      <c r="AD336" s="16"/>
      <c r="AE336" s="16"/>
      <c r="AF336" s="181"/>
      <c r="AG336" s="181"/>
      <c r="AH336" s="181"/>
      <c r="AI336" s="11"/>
      <c r="AJ336" s="11"/>
      <c r="AK336" s="16"/>
      <c r="AL336" s="16"/>
      <c r="AM336" s="145"/>
      <c r="AN336" s="86">
        <v>0</v>
      </c>
    </row>
    <row r="337" spans="1:40" ht="15" thickBot="1" x14ac:dyDescent="0.4">
      <c r="A337" s="40">
        <v>5369</v>
      </c>
      <c r="B337" s="79" t="s">
        <v>371</v>
      </c>
      <c r="C337" s="46">
        <v>737616</v>
      </c>
      <c r="D337" s="99">
        <v>0</v>
      </c>
      <c r="E337" s="10">
        <v>737616</v>
      </c>
      <c r="F337" s="23">
        <v>492761</v>
      </c>
      <c r="G337" s="23">
        <v>0</v>
      </c>
      <c r="H337" s="16">
        <v>492761</v>
      </c>
      <c r="I337" s="16">
        <v>244855</v>
      </c>
      <c r="J337" s="23">
        <v>0</v>
      </c>
      <c r="K337" s="23">
        <v>0</v>
      </c>
      <c r="L337" s="46">
        <v>0</v>
      </c>
      <c r="M337" s="46">
        <v>0</v>
      </c>
      <c r="N337" s="46">
        <v>0</v>
      </c>
      <c r="O337" s="46">
        <v>0</v>
      </c>
      <c r="P337" s="78">
        <v>244855</v>
      </c>
      <c r="Q337" s="195"/>
      <c r="R337" s="10"/>
      <c r="S337" s="45">
        <v>0</v>
      </c>
      <c r="T337" s="195"/>
      <c r="U337" s="16"/>
      <c r="V337" s="39"/>
      <c r="W337" s="11"/>
      <c r="X337" s="181"/>
      <c r="Y337" s="10"/>
      <c r="Z337" s="10"/>
      <c r="AA337" s="10"/>
      <c r="AB337" s="10"/>
      <c r="AC337" s="181"/>
      <c r="AD337" s="16"/>
      <c r="AE337" s="16"/>
      <c r="AF337" s="181"/>
      <c r="AG337" s="181"/>
      <c r="AH337" s="181"/>
      <c r="AI337" s="11"/>
      <c r="AJ337" s="11"/>
      <c r="AK337" s="16"/>
      <c r="AL337" s="16"/>
      <c r="AM337" s="145"/>
      <c r="AN337" s="86">
        <v>244855</v>
      </c>
    </row>
    <row r="338" spans="1:40" ht="15" thickBot="1" x14ac:dyDescent="0.4">
      <c r="A338" s="40">
        <v>5376</v>
      </c>
      <c r="B338" s="79" t="s">
        <v>46</v>
      </c>
      <c r="C338" s="46">
        <v>647534</v>
      </c>
      <c r="D338" s="99">
        <v>0</v>
      </c>
      <c r="E338" s="10">
        <v>647534</v>
      </c>
      <c r="F338" s="23">
        <v>928532</v>
      </c>
      <c r="G338" s="23">
        <v>0</v>
      </c>
      <c r="H338" s="16">
        <v>928532</v>
      </c>
      <c r="I338" s="16">
        <v>-280998</v>
      </c>
      <c r="J338" s="23">
        <v>0</v>
      </c>
      <c r="K338" s="23">
        <v>0</v>
      </c>
      <c r="L338" s="46">
        <v>0</v>
      </c>
      <c r="M338" s="46">
        <v>0</v>
      </c>
      <c r="N338" s="46">
        <v>0</v>
      </c>
      <c r="O338" s="46">
        <v>0</v>
      </c>
      <c r="P338" s="78">
        <v>-280998</v>
      </c>
      <c r="Q338" s="195"/>
      <c r="R338" s="10">
        <v>73726</v>
      </c>
      <c r="S338" s="45">
        <v>207272</v>
      </c>
      <c r="T338" s="195"/>
      <c r="U338" s="16"/>
      <c r="V338" s="39"/>
      <c r="W338" s="11"/>
      <c r="X338" s="181"/>
      <c r="Y338" s="10"/>
      <c r="Z338" s="10"/>
      <c r="AA338" s="10"/>
      <c r="AB338" s="10"/>
      <c r="AC338" s="181"/>
      <c r="AD338" s="16"/>
      <c r="AE338" s="16"/>
      <c r="AF338" s="181"/>
      <c r="AG338" s="181"/>
      <c r="AH338" s="181"/>
      <c r="AI338" s="11"/>
      <c r="AJ338" s="11"/>
      <c r="AK338" s="16"/>
      <c r="AL338" s="16"/>
      <c r="AM338" s="145"/>
      <c r="AN338" s="86">
        <v>0</v>
      </c>
    </row>
    <row r="339" spans="1:40" ht="15" thickBot="1" x14ac:dyDescent="0.4">
      <c r="A339" s="40">
        <v>5390</v>
      </c>
      <c r="B339" s="79" t="s">
        <v>372</v>
      </c>
      <c r="C339" s="46">
        <v>4264222</v>
      </c>
      <c r="D339" s="99">
        <v>0</v>
      </c>
      <c r="E339" s="10">
        <v>4264222</v>
      </c>
      <c r="F339" s="23">
        <v>895268</v>
      </c>
      <c r="G339" s="23">
        <v>0</v>
      </c>
      <c r="H339" s="16">
        <v>895268</v>
      </c>
      <c r="I339" s="16">
        <v>3368954</v>
      </c>
      <c r="J339" s="23">
        <v>67046</v>
      </c>
      <c r="K339" s="23">
        <v>0</v>
      </c>
      <c r="L339" s="46">
        <v>0</v>
      </c>
      <c r="M339" s="46">
        <v>0</v>
      </c>
      <c r="N339" s="46">
        <v>0</v>
      </c>
      <c r="O339" s="46">
        <v>0</v>
      </c>
      <c r="P339" s="78">
        <v>3301908</v>
      </c>
      <c r="Q339" s="195"/>
      <c r="R339" s="10"/>
      <c r="S339" s="45">
        <v>67046</v>
      </c>
      <c r="T339" s="195"/>
      <c r="U339" s="16"/>
      <c r="V339" s="39"/>
      <c r="W339" s="11"/>
      <c r="X339" s="181"/>
      <c r="Y339" s="10"/>
      <c r="Z339" s="10"/>
      <c r="AA339" s="10"/>
      <c r="AB339" s="10"/>
      <c r="AC339" s="181"/>
      <c r="AD339" s="16"/>
      <c r="AE339" s="16"/>
      <c r="AF339" s="181"/>
      <c r="AG339" s="181"/>
      <c r="AH339" s="181"/>
      <c r="AI339" s="11"/>
      <c r="AJ339" s="11"/>
      <c r="AK339" s="16"/>
      <c r="AL339" s="16"/>
      <c r="AM339" s="145"/>
      <c r="AN339" s="86">
        <v>3368954</v>
      </c>
    </row>
    <row r="340" spans="1:40" ht="15" thickBot="1" x14ac:dyDescent="0.4">
      <c r="A340" s="40">
        <v>5397</v>
      </c>
      <c r="B340" s="79" t="s">
        <v>373</v>
      </c>
      <c r="C340" s="46">
        <v>304374</v>
      </c>
      <c r="D340" s="99">
        <v>0</v>
      </c>
      <c r="E340" s="10">
        <v>304374</v>
      </c>
      <c r="F340" s="23">
        <v>469487</v>
      </c>
      <c r="G340" s="23">
        <v>0</v>
      </c>
      <c r="H340" s="16">
        <v>469487</v>
      </c>
      <c r="I340" s="16">
        <v>-165113</v>
      </c>
      <c r="J340" s="23">
        <v>0</v>
      </c>
      <c r="K340" s="23">
        <v>0</v>
      </c>
      <c r="L340" s="46">
        <v>0</v>
      </c>
      <c r="M340" s="46">
        <v>0</v>
      </c>
      <c r="N340" s="46">
        <v>0</v>
      </c>
      <c r="O340" s="46">
        <v>0</v>
      </c>
      <c r="P340" s="78">
        <v>-165113</v>
      </c>
      <c r="Q340" s="195"/>
      <c r="R340" s="10"/>
      <c r="S340" s="45">
        <v>165113</v>
      </c>
      <c r="T340" s="195"/>
      <c r="U340" s="10"/>
      <c r="V340" s="39"/>
      <c r="W340" s="11"/>
      <c r="X340" s="181"/>
      <c r="Y340" s="10"/>
      <c r="Z340" s="10"/>
      <c r="AA340" s="10"/>
      <c r="AB340" s="10"/>
      <c r="AC340" s="181"/>
      <c r="AD340" s="16"/>
      <c r="AE340" s="16"/>
      <c r="AF340" s="181"/>
      <c r="AG340" s="181"/>
      <c r="AH340" s="181"/>
      <c r="AI340" s="11"/>
      <c r="AJ340" s="11"/>
      <c r="AK340" s="16"/>
      <c r="AL340" s="16"/>
      <c r="AM340" s="145"/>
      <c r="AN340" s="86">
        <v>0</v>
      </c>
    </row>
    <row r="341" spans="1:40" ht="15" thickBot="1" x14ac:dyDescent="0.4">
      <c r="A341" s="40">
        <v>5432</v>
      </c>
      <c r="B341" s="79" t="s">
        <v>374</v>
      </c>
      <c r="C341" s="46">
        <v>904546</v>
      </c>
      <c r="D341" s="99">
        <v>0</v>
      </c>
      <c r="E341" s="10">
        <v>904546</v>
      </c>
      <c r="F341" s="23">
        <v>938506</v>
      </c>
      <c r="G341" s="23">
        <v>0</v>
      </c>
      <c r="H341" s="16">
        <v>938506</v>
      </c>
      <c r="I341" s="16">
        <v>-33960</v>
      </c>
      <c r="J341" s="23">
        <v>33846</v>
      </c>
      <c r="K341" s="23">
        <v>0</v>
      </c>
      <c r="L341" s="46">
        <v>0</v>
      </c>
      <c r="M341" s="46">
        <v>0</v>
      </c>
      <c r="N341" s="46">
        <v>0</v>
      </c>
      <c r="O341" s="46">
        <v>0</v>
      </c>
      <c r="P341" s="78">
        <v>-67806</v>
      </c>
      <c r="Q341" s="195"/>
      <c r="R341" s="10"/>
      <c r="S341" s="45">
        <v>67806</v>
      </c>
      <c r="T341" s="195"/>
      <c r="U341" s="16"/>
      <c r="V341" s="39"/>
      <c r="W341" s="11"/>
      <c r="X341" s="181"/>
      <c r="Y341" s="10"/>
      <c r="Z341" s="10"/>
      <c r="AA341" s="10"/>
      <c r="AB341" s="10"/>
      <c r="AC341" s="181"/>
      <c r="AD341" s="16"/>
      <c r="AE341" s="16"/>
      <c r="AF341" s="181"/>
      <c r="AG341" s="181"/>
      <c r="AH341" s="181"/>
      <c r="AI341" s="11"/>
      <c r="AJ341" s="11"/>
      <c r="AK341" s="16"/>
      <c r="AL341" s="16"/>
      <c r="AM341" s="145"/>
      <c r="AN341" s="86">
        <v>0</v>
      </c>
    </row>
    <row r="342" spans="1:40" ht="15" thickBot="1" x14ac:dyDescent="0.4">
      <c r="A342" s="40">
        <v>5439</v>
      </c>
      <c r="B342" s="79" t="s">
        <v>375</v>
      </c>
      <c r="C342" s="46">
        <v>3092164</v>
      </c>
      <c r="D342" s="99">
        <v>5501</v>
      </c>
      <c r="E342" s="10">
        <v>3097665</v>
      </c>
      <c r="F342" s="23">
        <v>3011082</v>
      </c>
      <c r="G342" s="23">
        <v>37352</v>
      </c>
      <c r="H342" s="16">
        <v>3048434</v>
      </c>
      <c r="I342" s="16">
        <v>49231</v>
      </c>
      <c r="J342" s="23">
        <v>638552</v>
      </c>
      <c r="K342" s="23">
        <v>51908</v>
      </c>
      <c r="L342" s="46">
        <v>0</v>
      </c>
      <c r="M342" s="46">
        <v>0</v>
      </c>
      <c r="N342" s="46">
        <v>0</v>
      </c>
      <c r="O342" s="46">
        <v>0</v>
      </c>
      <c r="P342" s="78">
        <v>-641229</v>
      </c>
      <c r="Q342" s="195"/>
      <c r="R342" s="10"/>
      <c r="S342" s="45">
        <v>690460</v>
      </c>
      <c r="T342" s="195"/>
      <c r="U342" s="16"/>
      <c r="V342" s="39"/>
      <c r="W342" s="11"/>
      <c r="X342" s="181"/>
      <c r="Y342" s="10"/>
      <c r="Z342" s="10"/>
      <c r="AA342" s="10"/>
      <c r="AB342" s="10"/>
      <c r="AC342" s="181"/>
      <c r="AD342" s="16"/>
      <c r="AE342" s="16"/>
      <c r="AF342" s="181"/>
      <c r="AG342" s="181"/>
      <c r="AH342" s="181"/>
      <c r="AI342" s="11"/>
      <c r="AJ342" s="11"/>
      <c r="AK342" s="16"/>
      <c r="AL342" s="16"/>
      <c r="AM342" s="145"/>
      <c r="AN342" s="86">
        <v>49231</v>
      </c>
    </row>
    <row r="343" spans="1:40" ht="15" thickBot="1" x14ac:dyDescent="0.4">
      <c r="A343" s="40">
        <v>4522</v>
      </c>
      <c r="B343" s="79" t="s">
        <v>12</v>
      </c>
      <c r="C343" s="46">
        <v>217929</v>
      </c>
      <c r="D343" s="99">
        <v>0</v>
      </c>
      <c r="E343" s="10">
        <v>217929</v>
      </c>
      <c r="F343" s="23">
        <v>434961</v>
      </c>
      <c r="G343" s="23">
        <v>0</v>
      </c>
      <c r="H343" s="16">
        <v>434961</v>
      </c>
      <c r="I343" s="16">
        <v>-217032</v>
      </c>
      <c r="J343" s="23">
        <v>0</v>
      </c>
      <c r="K343" s="23">
        <v>0</v>
      </c>
      <c r="L343" s="46">
        <v>0</v>
      </c>
      <c r="M343" s="46">
        <v>0</v>
      </c>
      <c r="N343" s="46">
        <v>0</v>
      </c>
      <c r="O343" s="46">
        <v>0</v>
      </c>
      <c r="P343" s="78">
        <v>-217032</v>
      </c>
      <c r="Q343" s="195">
        <v>6068</v>
      </c>
      <c r="R343" s="10">
        <v>7381</v>
      </c>
      <c r="S343" s="45">
        <v>10332</v>
      </c>
      <c r="T343" s="195">
        <v>3326</v>
      </c>
      <c r="U343" s="16">
        <v>2079</v>
      </c>
      <c r="V343" s="38">
        <v>2909</v>
      </c>
      <c r="W343" s="11">
        <v>13885</v>
      </c>
      <c r="X343" s="181">
        <v>27437</v>
      </c>
      <c r="Y343" s="10">
        <v>26731</v>
      </c>
      <c r="Z343" s="10">
        <v>27084.720000000001</v>
      </c>
      <c r="AA343" s="10">
        <v>89799.28</v>
      </c>
      <c r="AB343" s="247"/>
      <c r="AC343" s="181"/>
      <c r="AD343" s="16"/>
      <c r="AE343" s="10"/>
      <c r="AF343" s="181"/>
      <c r="AG343" s="181"/>
      <c r="AH343" s="181"/>
      <c r="AI343" s="11"/>
      <c r="AJ343" s="11"/>
      <c r="AK343" s="16"/>
      <c r="AL343" s="16"/>
      <c r="AM343" s="145"/>
      <c r="AN343" s="86">
        <v>0</v>
      </c>
    </row>
    <row r="344" spans="1:40" ht="15" thickBot="1" x14ac:dyDescent="0.4">
      <c r="A344" s="40">
        <v>5457</v>
      </c>
      <c r="B344" s="79" t="s">
        <v>376</v>
      </c>
      <c r="C344" s="46">
        <v>1028315</v>
      </c>
      <c r="D344" s="99">
        <v>0</v>
      </c>
      <c r="E344" s="10">
        <v>1028315</v>
      </c>
      <c r="F344" s="23">
        <v>1406657</v>
      </c>
      <c r="G344" s="23">
        <v>0</v>
      </c>
      <c r="H344" s="16">
        <v>1406657</v>
      </c>
      <c r="I344" s="16">
        <v>-378342</v>
      </c>
      <c r="J344" s="23">
        <v>42146</v>
      </c>
      <c r="K344" s="23">
        <v>0</v>
      </c>
      <c r="L344" s="46">
        <v>0</v>
      </c>
      <c r="M344" s="46">
        <v>0</v>
      </c>
      <c r="N344" s="46">
        <v>0</v>
      </c>
      <c r="O344" s="46">
        <v>0</v>
      </c>
      <c r="P344" s="78">
        <v>-420488</v>
      </c>
      <c r="Q344" s="195"/>
      <c r="R344" s="10"/>
      <c r="S344" s="45">
        <v>420488</v>
      </c>
      <c r="T344" s="195"/>
      <c r="U344" s="16"/>
      <c r="V344" s="39"/>
      <c r="W344" s="11"/>
      <c r="X344" s="181"/>
      <c r="Y344" s="10"/>
      <c r="Z344" s="10"/>
      <c r="AA344" s="10"/>
      <c r="AB344" s="10"/>
      <c r="AC344" s="181"/>
      <c r="AD344" s="16"/>
      <c r="AE344" s="16"/>
      <c r="AF344" s="181"/>
      <c r="AG344" s="181"/>
      <c r="AH344" s="181"/>
      <c r="AI344" s="11"/>
      <c r="AJ344" s="11"/>
      <c r="AK344" s="16"/>
      <c r="AL344" s="16"/>
      <c r="AM344" s="145"/>
      <c r="AN344" s="86">
        <v>0</v>
      </c>
    </row>
    <row r="345" spans="1:40" ht="15" thickBot="1" x14ac:dyDescent="0.4">
      <c r="A345" s="40">
        <v>2485</v>
      </c>
      <c r="B345" s="79" t="s">
        <v>377</v>
      </c>
      <c r="C345" s="46">
        <v>440594</v>
      </c>
      <c r="D345" s="99">
        <v>0</v>
      </c>
      <c r="E345" s="10">
        <v>440594</v>
      </c>
      <c r="F345" s="23">
        <v>469849</v>
      </c>
      <c r="G345" s="23">
        <v>0</v>
      </c>
      <c r="H345" s="16">
        <v>469849</v>
      </c>
      <c r="I345" s="16">
        <v>-29255</v>
      </c>
      <c r="J345" s="23">
        <v>0</v>
      </c>
      <c r="K345" s="23">
        <v>0</v>
      </c>
      <c r="L345" s="46">
        <v>0</v>
      </c>
      <c r="M345" s="46">
        <v>0</v>
      </c>
      <c r="N345" s="46">
        <v>0</v>
      </c>
      <c r="O345" s="46">
        <v>0</v>
      </c>
      <c r="P345" s="78">
        <v>-29255</v>
      </c>
      <c r="Q345" s="195"/>
      <c r="R345" s="10"/>
      <c r="S345" s="45">
        <v>29255</v>
      </c>
      <c r="T345" s="195"/>
      <c r="U345" s="16"/>
      <c r="V345" s="39"/>
      <c r="W345" s="11"/>
      <c r="X345" s="181"/>
      <c r="Y345" s="10"/>
      <c r="Z345" s="10"/>
      <c r="AA345" s="10"/>
      <c r="AB345" s="10"/>
      <c r="AC345" s="181"/>
      <c r="AD345" s="16"/>
      <c r="AE345" s="16"/>
      <c r="AF345" s="181"/>
      <c r="AG345" s="181"/>
      <c r="AH345" s="181"/>
      <c r="AI345" s="11"/>
      <c r="AJ345" s="11"/>
      <c r="AK345" s="16"/>
      <c r="AL345" s="16"/>
      <c r="AM345" s="145"/>
      <c r="AN345" s="86">
        <v>0</v>
      </c>
    </row>
    <row r="346" spans="1:40" ht="15" thickBot="1" x14ac:dyDescent="0.4">
      <c r="A346" s="40">
        <v>5460</v>
      </c>
      <c r="B346" s="79" t="s">
        <v>378</v>
      </c>
      <c r="C346" s="46">
        <v>401840</v>
      </c>
      <c r="D346" s="99">
        <v>0</v>
      </c>
      <c r="E346" s="10">
        <v>401840</v>
      </c>
      <c r="F346" s="23">
        <v>2054676</v>
      </c>
      <c r="G346" s="23">
        <v>0</v>
      </c>
      <c r="H346" s="16">
        <v>2054676</v>
      </c>
      <c r="I346" s="16">
        <v>-1652836</v>
      </c>
      <c r="J346" s="23">
        <v>486187</v>
      </c>
      <c r="K346" s="23">
        <v>86162</v>
      </c>
      <c r="L346" s="46">
        <v>0</v>
      </c>
      <c r="M346" s="46">
        <v>0</v>
      </c>
      <c r="N346" s="46">
        <v>0</v>
      </c>
      <c r="O346" s="46">
        <v>0</v>
      </c>
      <c r="P346" s="78">
        <v>-2225185</v>
      </c>
      <c r="Q346" s="195"/>
      <c r="R346" s="10"/>
      <c r="S346" s="45">
        <v>2225185</v>
      </c>
      <c r="T346" s="195"/>
      <c r="U346" s="16"/>
      <c r="V346" s="39"/>
      <c r="W346" s="11"/>
      <c r="X346" s="181"/>
      <c r="Y346" s="10"/>
      <c r="Z346" s="10"/>
      <c r="AA346" s="10"/>
      <c r="AB346" s="10"/>
      <c r="AC346" s="181"/>
      <c r="AD346" s="16"/>
      <c r="AE346" s="16"/>
      <c r="AF346" s="181"/>
      <c r="AG346" s="181"/>
      <c r="AH346" s="181"/>
      <c r="AI346" s="11"/>
      <c r="AJ346" s="11"/>
      <c r="AK346" s="16"/>
      <c r="AL346" s="16"/>
      <c r="AM346" s="145"/>
      <c r="AN346" s="86">
        <v>0</v>
      </c>
    </row>
    <row r="347" spans="1:40" ht="15" thickBot="1" x14ac:dyDescent="0.4">
      <c r="A347" s="40">
        <v>5467</v>
      </c>
      <c r="B347" s="79" t="s">
        <v>379</v>
      </c>
      <c r="C347" s="46">
        <v>709310</v>
      </c>
      <c r="D347" s="99">
        <v>0</v>
      </c>
      <c r="E347" s="10">
        <v>709310</v>
      </c>
      <c r="F347" s="23">
        <v>984051</v>
      </c>
      <c r="G347" s="23">
        <v>0</v>
      </c>
      <c r="H347" s="16">
        <v>984051</v>
      </c>
      <c r="I347" s="16">
        <v>-274741</v>
      </c>
      <c r="J347" s="23">
        <v>143684</v>
      </c>
      <c r="K347" s="23">
        <v>0</v>
      </c>
      <c r="L347" s="46">
        <v>0</v>
      </c>
      <c r="M347" s="46">
        <v>0</v>
      </c>
      <c r="N347" s="46">
        <v>0</v>
      </c>
      <c r="O347" s="46">
        <v>0</v>
      </c>
      <c r="P347" s="78">
        <v>-418425</v>
      </c>
      <c r="Q347" s="195"/>
      <c r="R347" s="10"/>
      <c r="S347" s="45">
        <v>418425</v>
      </c>
      <c r="T347" s="195"/>
      <c r="U347" s="16"/>
      <c r="V347" s="39"/>
      <c r="W347" s="11"/>
      <c r="X347" s="181"/>
      <c r="Y347" s="10"/>
      <c r="Z347" s="39"/>
      <c r="AA347" s="10"/>
      <c r="AB347" s="10"/>
      <c r="AC347" s="181"/>
      <c r="AD347" s="16"/>
      <c r="AE347" s="16"/>
      <c r="AF347" s="181"/>
      <c r="AG347" s="181"/>
      <c r="AH347" s="181"/>
      <c r="AI347" s="11"/>
      <c r="AJ347" s="11"/>
      <c r="AK347" s="16"/>
      <c r="AL347" s="16"/>
      <c r="AM347" s="145"/>
      <c r="AN347" s="86">
        <v>0</v>
      </c>
    </row>
    <row r="348" spans="1:40" ht="15" thickBot="1" x14ac:dyDescent="0.4">
      <c r="A348" s="40">
        <v>5474</v>
      </c>
      <c r="B348" s="79" t="s">
        <v>34</v>
      </c>
      <c r="C348" s="46">
        <v>322900</v>
      </c>
      <c r="D348" s="99">
        <v>0</v>
      </c>
      <c r="E348" s="10">
        <v>322900</v>
      </c>
      <c r="F348" s="23">
        <v>1735256</v>
      </c>
      <c r="G348" s="23">
        <v>0</v>
      </c>
      <c r="H348" s="16">
        <v>1735256</v>
      </c>
      <c r="I348" s="16">
        <v>-1412356</v>
      </c>
      <c r="J348" s="23">
        <v>244850</v>
      </c>
      <c r="K348" s="23">
        <v>0</v>
      </c>
      <c r="L348" s="46">
        <v>0</v>
      </c>
      <c r="M348" s="46">
        <v>0</v>
      </c>
      <c r="N348" s="46">
        <v>0</v>
      </c>
      <c r="O348" s="46">
        <v>0</v>
      </c>
      <c r="P348" s="78">
        <v>-1657206</v>
      </c>
      <c r="Q348" s="195">
        <v>77756</v>
      </c>
      <c r="R348" s="10">
        <v>87689</v>
      </c>
      <c r="S348" s="45">
        <v>122766</v>
      </c>
      <c r="T348" s="195">
        <v>1462</v>
      </c>
      <c r="U348" s="10">
        <v>914</v>
      </c>
      <c r="V348" s="39">
        <v>1278</v>
      </c>
      <c r="W348" s="10">
        <v>83904</v>
      </c>
      <c r="X348" s="181">
        <v>148691</v>
      </c>
      <c r="Y348" s="10">
        <v>144867</v>
      </c>
      <c r="Z348" s="10">
        <v>146779.32999999999</v>
      </c>
      <c r="AA348" s="149">
        <v>841099.67</v>
      </c>
      <c r="AB348" s="149"/>
      <c r="AC348" s="181"/>
      <c r="AD348" s="16"/>
      <c r="AE348" s="10"/>
      <c r="AF348" s="181"/>
      <c r="AG348" s="181"/>
      <c r="AH348" s="181"/>
      <c r="AI348" s="10"/>
      <c r="AJ348" s="10"/>
      <c r="AK348" s="16"/>
      <c r="AL348" s="16"/>
      <c r="AM348" s="145"/>
      <c r="AN348" s="86">
        <v>0</v>
      </c>
    </row>
    <row r="349" spans="1:40" ht="15" thickBot="1" x14ac:dyDescent="0.4">
      <c r="A349" s="40">
        <v>5586</v>
      </c>
      <c r="B349" s="79" t="s">
        <v>380</v>
      </c>
      <c r="C349" s="46">
        <v>726712</v>
      </c>
      <c r="D349" s="99">
        <v>0</v>
      </c>
      <c r="E349" s="10">
        <v>726712</v>
      </c>
      <c r="F349" s="23">
        <v>945677</v>
      </c>
      <c r="G349" s="23">
        <v>0</v>
      </c>
      <c r="H349" s="16">
        <v>945677</v>
      </c>
      <c r="I349" s="16">
        <v>-218965</v>
      </c>
      <c r="J349" s="23">
        <v>0</v>
      </c>
      <c r="K349" s="23">
        <v>0</v>
      </c>
      <c r="L349" s="46">
        <v>0</v>
      </c>
      <c r="M349" s="46">
        <v>0</v>
      </c>
      <c r="N349" s="46">
        <v>0</v>
      </c>
      <c r="O349" s="46">
        <v>0</v>
      </c>
      <c r="P349" s="78">
        <v>-218965</v>
      </c>
      <c r="Q349" s="195"/>
      <c r="R349" s="10"/>
      <c r="S349" s="45">
        <v>218965</v>
      </c>
      <c r="T349" s="195"/>
      <c r="U349" s="16"/>
      <c r="V349" s="39"/>
      <c r="W349" s="11"/>
      <c r="X349" s="181"/>
      <c r="Y349" s="10"/>
      <c r="Z349" s="10"/>
      <c r="AA349" s="10"/>
      <c r="AB349" s="10"/>
      <c r="AC349" s="181"/>
      <c r="AD349" s="16"/>
      <c r="AE349" s="16"/>
      <c r="AF349" s="181"/>
      <c r="AG349" s="181"/>
      <c r="AH349" s="181"/>
      <c r="AI349" s="11"/>
      <c r="AJ349" s="11"/>
      <c r="AK349" s="16"/>
      <c r="AL349" s="16"/>
      <c r="AM349" s="145"/>
      <c r="AN349" s="86">
        <v>0</v>
      </c>
    </row>
    <row r="350" spans="1:40" ht="15" thickBot="1" x14ac:dyDescent="0.4">
      <c r="A350" s="40">
        <v>5593</v>
      </c>
      <c r="B350" s="79" t="s">
        <v>381</v>
      </c>
      <c r="C350" s="46">
        <v>758011</v>
      </c>
      <c r="D350" s="99">
        <v>0</v>
      </c>
      <c r="E350" s="10">
        <v>758011</v>
      </c>
      <c r="F350" s="23">
        <v>637536</v>
      </c>
      <c r="G350" s="23">
        <v>0</v>
      </c>
      <c r="H350" s="16">
        <v>637536</v>
      </c>
      <c r="I350" s="16">
        <v>120475</v>
      </c>
      <c r="J350" s="23">
        <v>49800</v>
      </c>
      <c r="K350" s="23">
        <v>0</v>
      </c>
      <c r="L350" s="46">
        <v>0</v>
      </c>
      <c r="M350" s="46">
        <v>0</v>
      </c>
      <c r="N350" s="46">
        <v>0</v>
      </c>
      <c r="O350" s="46">
        <v>0</v>
      </c>
      <c r="P350" s="78">
        <v>70675</v>
      </c>
      <c r="Q350" s="195"/>
      <c r="R350" s="10"/>
      <c r="S350" s="45">
        <v>49800</v>
      </c>
      <c r="T350" s="195"/>
      <c r="U350" s="16"/>
      <c r="V350" s="39"/>
      <c r="W350" s="11"/>
      <c r="X350" s="181"/>
      <c r="Y350" s="10"/>
      <c r="Z350" s="10"/>
      <c r="AA350" s="10"/>
      <c r="AB350" s="10"/>
      <c r="AC350" s="181"/>
      <c r="AD350" s="16"/>
      <c r="AE350" s="16"/>
      <c r="AF350" s="181"/>
      <c r="AG350" s="181"/>
      <c r="AH350" s="181"/>
      <c r="AI350" s="10"/>
      <c r="AJ350" s="10"/>
      <c r="AK350" s="10"/>
      <c r="AL350" s="16"/>
      <c r="AM350" s="145"/>
      <c r="AN350" s="86">
        <v>120475</v>
      </c>
    </row>
    <row r="351" spans="1:40" ht="15" thickBot="1" x14ac:dyDescent="0.4">
      <c r="A351" s="40">
        <v>5607</v>
      </c>
      <c r="B351" s="79" t="s">
        <v>382</v>
      </c>
      <c r="C351" s="46">
        <v>1306436</v>
      </c>
      <c r="D351" s="99">
        <v>0</v>
      </c>
      <c r="E351" s="10">
        <v>1306436</v>
      </c>
      <c r="F351" s="23">
        <v>3460755</v>
      </c>
      <c r="G351" s="23">
        <v>0</v>
      </c>
      <c r="H351" s="16">
        <v>3460755</v>
      </c>
      <c r="I351" s="16">
        <v>-2154319</v>
      </c>
      <c r="J351" s="23">
        <v>1527768</v>
      </c>
      <c r="K351" s="23">
        <v>64885</v>
      </c>
      <c r="L351" s="46">
        <v>0</v>
      </c>
      <c r="M351" s="46">
        <v>18750</v>
      </c>
      <c r="N351" s="46">
        <v>0</v>
      </c>
      <c r="O351" s="46">
        <v>0</v>
      </c>
      <c r="P351" s="78">
        <v>-3765722</v>
      </c>
      <c r="Q351" s="195"/>
      <c r="R351" s="10"/>
      <c r="S351" s="45">
        <v>3765722</v>
      </c>
      <c r="T351" s="195"/>
      <c r="U351" s="16"/>
      <c r="V351" s="39"/>
      <c r="W351" s="11"/>
      <c r="X351" s="181"/>
      <c r="Y351" s="10"/>
      <c r="Z351" s="10"/>
      <c r="AA351" s="10"/>
      <c r="AB351" s="10"/>
      <c r="AC351" s="181"/>
      <c r="AD351" s="16"/>
      <c r="AE351" s="16"/>
      <c r="AF351" s="181"/>
      <c r="AG351" s="181"/>
      <c r="AH351" s="181"/>
      <c r="AI351" s="11"/>
      <c r="AJ351" s="11"/>
      <c r="AK351" s="16"/>
      <c r="AL351" s="16"/>
      <c r="AM351" s="145"/>
      <c r="AN351" s="86">
        <v>0</v>
      </c>
    </row>
    <row r="352" spans="1:40" ht="15" thickBot="1" x14ac:dyDescent="0.4">
      <c r="A352" s="40">
        <v>5614</v>
      </c>
      <c r="B352" s="79" t="s">
        <v>50</v>
      </c>
      <c r="C352" s="46">
        <v>264082</v>
      </c>
      <c r="D352" s="99">
        <v>0</v>
      </c>
      <c r="E352" s="10">
        <v>264082</v>
      </c>
      <c r="F352" s="23">
        <v>643408</v>
      </c>
      <c r="G352" s="23">
        <v>0</v>
      </c>
      <c r="H352" s="16">
        <v>643408</v>
      </c>
      <c r="I352" s="16">
        <v>-379326</v>
      </c>
      <c r="J352" s="23">
        <v>16600</v>
      </c>
      <c r="K352" s="23">
        <v>0</v>
      </c>
      <c r="L352" s="46">
        <v>0</v>
      </c>
      <c r="M352" s="46">
        <v>0</v>
      </c>
      <c r="N352" s="46">
        <v>0</v>
      </c>
      <c r="O352" s="46">
        <v>0</v>
      </c>
      <c r="P352" s="78">
        <v>-395926</v>
      </c>
      <c r="Q352" s="195"/>
      <c r="R352" s="10">
        <v>118043</v>
      </c>
      <c r="S352" s="45">
        <v>277883</v>
      </c>
      <c r="T352" s="195"/>
      <c r="U352" s="10"/>
      <c r="V352" s="39"/>
      <c r="W352" s="11"/>
      <c r="X352" s="181"/>
      <c r="Y352" s="10"/>
      <c r="Z352" s="10"/>
      <c r="AA352" s="10"/>
      <c r="AB352" s="10"/>
      <c r="AC352" s="181"/>
      <c r="AD352" s="16"/>
      <c r="AE352" s="16"/>
      <c r="AF352" s="181"/>
      <c r="AG352" s="181"/>
      <c r="AH352" s="181"/>
      <c r="AI352" s="11"/>
      <c r="AJ352" s="11"/>
      <c r="AK352" s="10"/>
      <c r="AL352" s="16"/>
      <c r="AM352" s="145"/>
      <c r="AN352" s="86">
        <v>0</v>
      </c>
    </row>
    <row r="353" spans="1:40" ht="15" thickBot="1" x14ac:dyDescent="0.4">
      <c r="A353" s="40">
        <v>3542</v>
      </c>
      <c r="B353" s="79" t="s">
        <v>383</v>
      </c>
      <c r="C353" s="46">
        <v>685388</v>
      </c>
      <c r="D353" s="99">
        <v>0</v>
      </c>
      <c r="E353" s="10">
        <v>685388</v>
      </c>
      <c r="F353" s="23">
        <v>398056</v>
      </c>
      <c r="G353" s="23">
        <v>0</v>
      </c>
      <c r="H353" s="16">
        <v>398056</v>
      </c>
      <c r="I353" s="16">
        <v>287332</v>
      </c>
      <c r="J353" s="23">
        <v>4150</v>
      </c>
      <c r="K353" s="23">
        <v>0</v>
      </c>
      <c r="L353" s="46">
        <v>0</v>
      </c>
      <c r="M353" s="46">
        <v>0</v>
      </c>
      <c r="N353" s="46">
        <v>0</v>
      </c>
      <c r="O353" s="46">
        <v>0</v>
      </c>
      <c r="P353" s="78">
        <v>283182</v>
      </c>
      <c r="Q353" s="195"/>
      <c r="R353" s="10"/>
      <c r="S353" s="45">
        <v>4150</v>
      </c>
      <c r="T353" s="195"/>
      <c r="U353" s="16"/>
      <c r="V353" s="39"/>
      <c r="W353" s="11"/>
      <c r="X353" s="181"/>
      <c r="Y353" s="10"/>
      <c r="Z353" s="10"/>
      <c r="AA353" s="10"/>
      <c r="AB353" s="10"/>
      <c r="AC353" s="181"/>
      <c r="AD353" s="16"/>
      <c r="AE353" s="16"/>
      <c r="AF353" s="181"/>
      <c r="AG353" s="181"/>
      <c r="AH353" s="181"/>
      <c r="AI353" s="11"/>
      <c r="AJ353" s="11"/>
      <c r="AK353" s="16"/>
      <c r="AL353" s="16"/>
      <c r="AM353" s="145"/>
      <c r="AN353" s="86">
        <v>287332</v>
      </c>
    </row>
    <row r="354" spans="1:40" ht="15" thickBot="1" x14ac:dyDescent="0.4">
      <c r="A354" s="40">
        <v>5621</v>
      </c>
      <c r="B354" s="79" t="s">
        <v>384</v>
      </c>
      <c r="C354" s="46">
        <v>614172</v>
      </c>
      <c r="D354" s="99">
        <v>12977</v>
      </c>
      <c r="E354" s="10">
        <v>627149</v>
      </c>
      <c r="F354" s="23">
        <v>1788985</v>
      </c>
      <c r="G354" s="23">
        <v>8125</v>
      </c>
      <c r="H354" s="16">
        <v>1797110</v>
      </c>
      <c r="I354" s="16">
        <v>-1169961</v>
      </c>
      <c r="J354" s="23">
        <v>67692</v>
      </c>
      <c r="K354" s="23">
        <v>0</v>
      </c>
      <c r="L354" s="46">
        <v>0</v>
      </c>
      <c r="M354" s="46">
        <v>0</v>
      </c>
      <c r="N354" s="46">
        <v>0</v>
      </c>
      <c r="O354" s="46">
        <v>0</v>
      </c>
      <c r="P354" s="78">
        <v>-1237653</v>
      </c>
      <c r="Q354" s="195"/>
      <c r="R354" s="10"/>
      <c r="S354" s="45">
        <v>1237653</v>
      </c>
      <c r="T354" s="195"/>
      <c r="U354" s="16"/>
      <c r="V354" s="39"/>
      <c r="W354" s="11"/>
      <c r="X354" s="181"/>
      <c r="Y354" s="10"/>
      <c r="Z354" s="10"/>
      <c r="AA354" s="10"/>
      <c r="AB354" s="10"/>
      <c r="AC354" s="181"/>
      <c r="AD354" s="16"/>
      <c r="AE354" s="16"/>
      <c r="AF354" s="181"/>
      <c r="AG354" s="181"/>
      <c r="AH354" s="181"/>
      <c r="AI354" s="11"/>
      <c r="AJ354" s="11"/>
      <c r="AK354" s="16"/>
      <c r="AL354" s="16"/>
      <c r="AM354" s="145"/>
      <c r="AN354" s="86">
        <v>0</v>
      </c>
    </row>
    <row r="355" spans="1:40" ht="15" thickBot="1" x14ac:dyDescent="0.4">
      <c r="A355" s="40">
        <v>5628</v>
      </c>
      <c r="B355" s="79" t="s">
        <v>385</v>
      </c>
      <c r="C355" s="46">
        <v>686929</v>
      </c>
      <c r="D355" s="99">
        <v>0</v>
      </c>
      <c r="E355" s="10">
        <v>686929</v>
      </c>
      <c r="F355" s="23">
        <v>936214</v>
      </c>
      <c r="G355" s="23">
        <v>0</v>
      </c>
      <c r="H355" s="16">
        <v>936214</v>
      </c>
      <c r="I355" s="16">
        <v>-249285</v>
      </c>
      <c r="J355" s="23">
        <v>75346</v>
      </c>
      <c r="K355" s="23">
        <v>0</v>
      </c>
      <c r="L355" s="46">
        <v>0</v>
      </c>
      <c r="M355" s="46">
        <v>0</v>
      </c>
      <c r="N355" s="46">
        <v>0</v>
      </c>
      <c r="O355" s="46">
        <v>0</v>
      </c>
      <c r="P355" s="78">
        <v>-324631</v>
      </c>
      <c r="Q355" s="195"/>
      <c r="R355" s="10"/>
      <c r="S355" s="45">
        <v>324631</v>
      </c>
      <c r="T355" s="195"/>
      <c r="U355" s="16"/>
      <c r="V355" s="39"/>
      <c r="W355" s="11"/>
      <c r="X355" s="181"/>
      <c r="Y355" s="10"/>
      <c r="Z355" s="10"/>
      <c r="AA355" s="10"/>
      <c r="AB355" s="10"/>
      <c r="AC355" s="181"/>
      <c r="AD355" s="16"/>
      <c r="AE355" s="16"/>
      <c r="AF355" s="181"/>
      <c r="AG355" s="181"/>
      <c r="AH355" s="181"/>
      <c r="AI355" s="11"/>
      <c r="AJ355" s="11"/>
      <c r="AK355" s="16"/>
      <c r="AL355" s="16"/>
      <c r="AM355" s="145"/>
      <c r="AN355" s="86">
        <v>0</v>
      </c>
    </row>
    <row r="356" spans="1:40" ht="15" thickBot="1" x14ac:dyDescent="0.4">
      <c r="A356" s="40">
        <v>5642</v>
      </c>
      <c r="B356" s="79" t="s">
        <v>386</v>
      </c>
      <c r="C356" s="46">
        <v>1591841</v>
      </c>
      <c r="D356" s="99">
        <v>0</v>
      </c>
      <c r="E356" s="10">
        <v>1591841</v>
      </c>
      <c r="F356" s="23">
        <v>1802748</v>
      </c>
      <c r="G356" s="23">
        <v>0</v>
      </c>
      <c r="H356" s="16">
        <v>1802748</v>
      </c>
      <c r="I356" s="16">
        <v>-210907</v>
      </c>
      <c r="J356" s="23">
        <v>208792</v>
      </c>
      <c r="K356" s="23">
        <v>0</v>
      </c>
      <c r="L356" s="46">
        <v>0</v>
      </c>
      <c r="M356" s="46">
        <v>0</v>
      </c>
      <c r="N356" s="46">
        <v>0</v>
      </c>
      <c r="O356" s="46">
        <v>0</v>
      </c>
      <c r="P356" s="78">
        <v>-419699</v>
      </c>
      <c r="Q356" s="195"/>
      <c r="R356" s="10"/>
      <c r="S356" s="45">
        <v>419699</v>
      </c>
      <c r="T356" s="195"/>
      <c r="U356" s="16"/>
      <c r="V356" s="39"/>
      <c r="W356" s="11"/>
      <c r="X356" s="181"/>
      <c r="Y356" s="10"/>
      <c r="Z356" s="10"/>
      <c r="AA356" s="10"/>
      <c r="AB356" s="10"/>
      <c r="AC356" s="181"/>
      <c r="AD356" s="16"/>
      <c r="AE356" s="16"/>
      <c r="AF356" s="181"/>
      <c r="AG356" s="181"/>
      <c r="AH356" s="181"/>
      <c r="AI356" s="11"/>
      <c r="AJ356" s="11"/>
      <c r="AK356" s="16"/>
      <c r="AL356" s="16"/>
      <c r="AM356" s="145"/>
      <c r="AN356" s="86">
        <v>0</v>
      </c>
    </row>
    <row r="357" spans="1:40" ht="15" thickBot="1" x14ac:dyDescent="0.4">
      <c r="A357" s="40">
        <v>5656</v>
      </c>
      <c r="B357" s="79" t="s">
        <v>387</v>
      </c>
      <c r="C357" s="46">
        <v>2444990</v>
      </c>
      <c r="D357" s="99">
        <v>25954</v>
      </c>
      <c r="E357" s="10">
        <v>2470944</v>
      </c>
      <c r="F357" s="23">
        <v>2505898</v>
      </c>
      <c r="G357" s="23">
        <v>11153</v>
      </c>
      <c r="H357" s="16">
        <v>2517051</v>
      </c>
      <c r="I357" s="16">
        <v>-46107</v>
      </c>
      <c r="J357" s="23">
        <v>272244</v>
      </c>
      <c r="K357" s="23">
        <v>38931</v>
      </c>
      <c r="L357" s="46">
        <v>181467</v>
      </c>
      <c r="M357" s="46">
        <v>6250</v>
      </c>
      <c r="N357" s="46">
        <v>0</v>
      </c>
      <c r="O357" s="46">
        <v>0</v>
      </c>
      <c r="P357" s="78">
        <v>-544999</v>
      </c>
      <c r="Q357" s="195"/>
      <c r="R357" s="10"/>
      <c r="S357" s="45">
        <v>544999</v>
      </c>
      <c r="T357" s="195"/>
      <c r="U357" s="16"/>
      <c r="V357" s="39"/>
      <c r="W357" s="11"/>
      <c r="X357" s="181"/>
      <c r="Y357" s="10"/>
      <c r="Z357" s="10"/>
      <c r="AA357" s="10"/>
      <c r="AB357" s="10"/>
      <c r="AC357" s="181"/>
      <c r="AD357" s="16"/>
      <c r="AE357" s="16"/>
      <c r="AF357" s="181"/>
      <c r="AG357" s="181"/>
      <c r="AH357" s="181"/>
      <c r="AI357" s="11"/>
      <c r="AJ357" s="11"/>
      <c r="AK357" s="16"/>
      <c r="AL357" s="16"/>
      <c r="AM357" s="145"/>
      <c r="AN357" s="86">
        <v>0</v>
      </c>
    </row>
    <row r="358" spans="1:40" ht="15" thickBot="1" x14ac:dyDescent="0.4">
      <c r="A358" s="40">
        <v>5663</v>
      </c>
      <c r="B358" s="79" t="s">
        <v>388</v>
      </c>
      <c r="C358" s="46">
        <v>190079</v>
      </c>
      <c r="D358" s="99">
        <v>0</v>
      </c>
      <c r="E358" s="10">
        <v>190079</v>
      </c>
      <c r="F358" s="23">
        <v>1275596</v>
      </c>
      <c r="G358" s="23">
        <v>0</v>
      </c>
      <c r="H358" s="16">
        <v>1275596</v>
      </c>
      <c r="I358" s="16">
        <v>-1085517</v>
      </c>
      <c r="J358" s="23">
        <v>0</v>
      </c>
      <c r="K358" s="23">
        <v>0</v>
      </c>
      <c r="L358" s="46">
        <v>17136</v>
      </c>
      <c r="M358" s="46">
        <v>6250</v>
      </c>
      <c r="N358" s="46">
        <v>0</v>
      </c>
      <c r="O358" s="46">
        <v>0</v>
      </c>
      <c r="P358" s="78">
        <v>-1108903</v>
      </c>
      <c r="Q358" s="195"/>
      <c r="R358" s="10"/>
      <c r="S358" s="45">
        <v>1108903</v>
      </c>
      <c r="T358" s="195"/>
      <c r="U358" s="16"/>
      <c r="V358" s="39"/>
      <c r="W358" s="11"/>
      <c r="X358" s="181"/>
      <c r="Y358" s="10"/>
      <c r="Z358" s="10"/>
      <c r="AA358" s="10"/>
      <c r="AB358" s="10"/>
      <c r="AC358" s="181"/>
      <c r="AD358" s="16"/>
      <c r="AE358" s="16"/>
      <c r="AF358" s="181"/>
      <c r="AG358" s="181"/>
      <c r="AH358" s="181"/>
      <c r="AI358" s="11"/>
      <c r="AJ358" s="11"/>
      <c r="AK358" s="16"/>
      <c r="AL358" s="16"/>
      <c r="AM358" s="145"/>
      <c r="AN358" s="86">
        <v>0</v>
      </c>
    </row>
    <row r="359" spans="1:40" ht="15" thickBot="1" x14ac:dyDescent="0.4">
      <c r="A359" s="40">
        <v>5670</v>
      </c>
      <c r="B359" s="79" t="s">
        <v>43</v>
      </c>
      <c r="C359" s="46">
        <v>284858</v>
      </c>
      <c r="D359" s="99">
        <v>0</v>
      </c>
      <c r="E359" s="10">
        <v>284858</v>
      </c>
      <c r="F359" s="23">
        <v>412147</v>
      </c>
      <c r="G359" s="23">
        <v>0</v>
      </c>
      <c r="H359" s="16">
        <v>412147</v>
      </c>
      <c r="I359" s="16">
        <v>-127289</v>
      </c>
      <c r="J359" s="23">
        <v>8300</v>
      </c>
      <c r="K359" s="23">
        <v>0</v>
      </c>
      <c r="L359" s="46">
        <v>0</v>
      </c>
      <c r="M359" s="46">
        <v>0</v>
      </c>
      <c r="N359" s="46">
        <v>0</v>
      </c>
      <c r="O359" s="46">
        <v>0</v>
      </c>
      <c r="P359" s="78">
        <v>-135589</v>
      </c>
      <c r="Q359" s="195">
        <v>16628</v>
      </c>
      <c r="R359" s="10">
        <v>17087</v>
      </c>
      <c r="S359" s="45">
        <v>23923</v>
      </c>
      <c r="T359" s="195">
        <v>6612</v>
      </c>
      <c r="U359" s="16">
        <v>4132</v>
      </c>
      <c r="V359" s="38">
        <v>5785</v>
      </c>
      <c r="W359" s="11">
        <v>26579</v>
      </c>
      <c r="X359" s="181"/>
      <c r="Y359" s="10"/>
      <c r="Z359" s="10">
        <v>34843</v>
      </c>
      <c r="AA359" s="10"/>
      <c r="AB359" s="10"/>
      <c r="AC359" s="181"/>
      <c r="AD359" s="16"/>
      <c r="AE359" s="16"/>
      <c r="AF359" s="181"/>
      <c r="AG359" s="181"/>
      <c r="AH359" s="181"/>
      <c r="AI359" s="11"/>
      <c r="AJ359" s="11"/>
      <c r="AK359" s="16"/>
      <c r="AL359" s="16"/>
      <c r="AM359" s="145"/>
      <c r="AN359" s="86">
        <v>0</v>
      </c>
    </row>
    <row r="360" spans="1:40" ht="15" thickBot="1" x14ac:dyDescent="0.4">
      <c r="A360" s="40">
        <v>3510</v>
      </c>
      <c r="B360" s="79" t="s">
        <v>389</v>
      </c>
      <c r="C360" s="46">
        <v>673261</v>
      </c>
      <c r="D360" s="99">
        <v>0</v>
      </c>
      <c r="E360" s="10">
        <v>673261</v>
      </c>
      <c r="F360" s="23">
        <v>414260</v>
      </c>
      <c r="G360" s="23">
        <v>0</v>
      </c>
      <c r="H360" s="16">
        <v>414260</v>
      </c>
      <c r="I360" s="16">
        <v>259001</v>
      </c>
      <c r="J360" s="23">
        <v>8300</v>
      </c>
      <c r="K360" s="23">
        <v>0</v>
      </c>
      <c r="L360" s="46">
        <v>0</v>
      </c>
      <c r="M360" s="46">
        <v>0</v>
      </c>
      <c r="N360" s="46">
        <v>0</v>
      </c>
      <c r="O360" s="46">
        <v>0</v>
      </c>
      <c r="P360" s="78">
        <v>250701</v>
      </c>
      <c r="Q360" s="195"/>
      <c r="R360" s="10"/>
      <c r="S360" s="45">
        <v>8300</v>
      </c>
      <c r="T360" s="195"/>
      <c r="U360" s="16"/>
      <c r="V360" s="39"/>
      <c r="W360" s="11"/>
      <c r="X360" s="181"/>
      <c r="Y360" s="10"/>
      <c r="Z360" s="10"/>
      <c r="AA360" s="10"/>
      <c r="AB360" s="10"/>
      <c r="AC360" s="181"/>
      <c r="AD360" s="16"/>
      <c r="AE360" s="16"/>
      <c r="AF360" s="181"/>
      <c r="AG360" s="181"/>
      <c r="AH360" s="181"/>
      <c r="AI360" s="11"/>
      <c r="AJ360" s="11"/>
      <c r="AK360" s="16"/>
      <c r="AL360" s="16"/>
      <c r="AM360" s="145"/>
      <c r="AN360" s="86">
        <v>259001</v>
      </c>
    </row>
    <row r="361" spans="1:40" ht="15" thickBot="1" x14ac:dyDescent="0.4">
      <c r="A361" s="40">
        <v>5726</v>
      </c>
      <c r="B361" s="79" t="s">
        <v>390</v>
      </c>
      <c r="C361" s="46">
        <v>524375</v>
      </c>
      <c r="D361" s="99">
        <v>0</v>
      </c>
      <c r="E361" s="10">
        <v>524375</v>
      </c>
      <c r="F361" s="23">
        <v>422218</v>
      </c>
      <c r="G361" s="23">
        <v>0</v>
      </c>
      <c r="H361" s="16">
        <v>422218</v>
      </c>
      <c r="I361" s="16">
        <v>102157</v>
      </c>
      <c r="J361" s="23">
        <v>124500</v>
      </c>
      <c r="K361" s="23">
        <v>0</v>
      </c>
      <c r="L361" s="46">
        <v>0</v>
      </c>
      <c r="M361" s="46">
        <v>0</v>
      </c>
      <c r="N361" s="46">
        <v>0</v>
      </c>
      <c r="O361" s="46">
        <v>0</v>
      </c>
      <c r="P361" s="78">
        <v>-22343</v>
      </c>
      <c r="Q361" s="195"/>
      <c r="R361" s="10"/>
      <c r="S361" s="45">
        <v>124500</v>
      </c>
      <c r="T361" s="195"/>
      <c r="U361" s="16"/>
      <c r="V361" s="39"/>
      <c r="W361" s="11"/>
      <c r="X361" s="181"/>
      <c r="Y361" s="10"/>
      <c r="Z361" s="10"/>
      <c r="AA361" s="10"/>
      <c r="AB361" s="10"/>
      <c r="AC361" s="181"/>
      <c r="AD361" s="16"/>
      <c r="AE361" s="16"/>
      <c r="AF361" s="181"/>
      <c r="AG361" s="181"/>
      <c r="AH361" s="181"/>
      <c r="AI361" s="11"/>
      <c r="AJ361" s="11"/>
      <c r="AK361" s="16"/>
      <c r="AL361" s="16"/>
      <c r="AM361" s="145"/>
      <c r="AN361" s="86">
        <v>102157</v>
      </c>
    </row>
    <row r="362" spans="1:40" ht="15" thickBot="1" x14ac:dyDescent="0.4">
      <c r="A362" s="40">
        <v>5733</v>
      </c>
      <c r="B362" s="79" t="s">
        <v>44</v>
      </c>
      <c r="C362" s="46">
        <v>716329</v>
      </c>
      <c r="D362" s="99">
        <v>0</v>
      </c>
      <c r="E362" s="10">
        <v>716329</v>
      </c>
      <c r="F362" s="23">
        <v>655599</v>
      </c>
      <c r="G362" s="23">
        <v>0</v>
      </c>
      <c r="H362" s="16">
        <v>655599</v>
      </c>
      <c r="I362" s="16">
        <v>60730</v>
      </c>
      <c r="J362" s="23">
        <v>0</v>
      </c>
      <c r="K362" s="23">
        <v>0</v>
      </c>
      <c r="L362" s="46">
        <v>0</v>
      </c>
      <c r="M362" s="46">
        <v>0</v>
      </c>
      <c r="N362" s="46">
        <v>0</v>
      </c>
      <c r="O362" s="46">
        <v>0</v>
      </c>
      <c r="P362" s="78">
        <v>60730</v>
      </c>
      <c r="Q362" s="195"/>
      <c r="R362" s="10"/>
      <c r="S362" s="45">
        <v>0</v>
      </c>
      <c r="T362" s="195"/>
      <c r="U362" s="16"/>
      <c r="V362" s="39"/>
      <c r="W362" s="11"/>
      <c r="X362" s="181"/>
      <c r="Y362" s="10"/>
      <c r="Z362" s="10"/>
      <c r="AA362" s="10"/>
      <c r="AB362" s="10"/>
      <c r="AC362" s="181"/>
      <c r="AD362" s="16"/>
      <c r="AE362" s="16"/>
      <c r="AF362" s="181"/>
      <c r="AG362" s="181"/>
      <c r="AH362" s="181"/>
      <c r="AI362" s="11"/>
      <c r="AJ362" s="11"/>
      <c r="AK362" s="16"/>
      <c r="AL362" s="16"/>
      <c r="AM362" s="145"/>
      <c r="AN362" s="86">
        <v>60730</v>
      </c>
    </row>
    <row r="363" spans="1:40" ht="15" thickBot="1" x14ac:dyDescent="0.4">
      <c r="A363" s="40">
        <v>5740</v>
      </c>
      <c r="B363" s="79" t="s">
        <v>391</v>
      </c>
      <c r="C363" s="46">
        <v>188454</v>
      </c>
      <c r="D363" s="99">
        <v>0</v>
      </c>
      <c r="E363" s="10">
        <v>188454</v>
      </c>
      <c r="F363" s="23">
        <v>198573</v>
      </c>
      <c r="G363" s="23">
        <v>0</v>
      </c>
      <c r="H363" s="16">
        <v>198573</v>
      </c>
      <c r="I363" s="16">
        <v>-10119</v>
      </c>
      <c r="J363" s="23">
        <v>0</v>
      </c>
      <c r="K363" s="23">
        <v>0</v>
      </c>
      <c r="L363" s="46">
        <v>0</v>
      </c>
      <c r="M363" s="46">
        <v>0</v>
      </c>
      <c r="N363" s="46">
        <v>0</v>
      </c>
      <c r="O363" s="46">
        <v>0</v>
      </c>
      <c r="P363" s="78">
        <v>-10119</v>
      </c>
      <c r="Q363" s="195"/>
      <c r="R363" s="10"/>
      <c r="S363" s="45">
        <v>10119</v>
      </c>
      <c r="T363" s="195"/>
      <c r="U363" s="16"/>
      <c r="V363" s="39"/>
      <c r="W363" s="11"/>
      <c r="X363" s="181"/>
      <c r="Y363" s="10"/>
      <c r="Z363" s="10"/>
      <c r="AA363" s="10"/>
      <c r="AB363" s="10"/>
      <c r="AC363" s="181"/>
      <c r="AD363" s="16"/>
      <c r="AE363" s="16"/>
      <c r="AF363" s="181"/>
      <c r="AG363" s="181"/>
      <c r="AH363" s="181"/>
      <c r="AI363" s="11"/>
      <c r="AJ363" s="11"/>
      <c r="AK363" s="16"/>
      <c r="AL363" s="16"/>
      <c r="AM363" s="145"/>
      <c r="AN363" s="86">
        <v>0</v>
      </c>
    </row>
    <row r="364" spans="1:40" ht="15" thickBot="1" x14ac:dyDescent="0.4">
      <c r="A364" s="40">
        <v>5747</v>
      </c>
      <c r="B364" s="79" t="s">
        <v>392</v>
      </c>
      <c r="C364" s="46">
        <v>813463</v>
      </c>
      <c r="D364" s="99">
        <v>0</v>
      </c>
      <c r="E364" s="10">
        <v>813463</v>
      </c>
      <c r="F364" s="23">
        <v>1069833</v>
      </c>
      <c r="G364" s="23">
        <v>0</v>
      </c>
      <c r="H364" s="16">
        <v>1069833</v>
      </c>
      <c r="I364" s="16">
        <v>-256370</v>
      </c>
      <c r="J364" s="23">
        <v>60684</v>
      </c>
      <c r="K364" s="23">
        <v>0</v>
      </c>
      <c r="L364" s="46">
        <v>0</v>
      </c>
      <c r="M364" s="46">
        <v>12500</v>
      </c>
      <c r="N364" s="46">
        <v>0</v>
      </c>
      <c r="O364" s="46">
        <v>0</v>
      </c>
      <c r="P364" s="78">
        <v>-329554</v>
      </c>
      <c r="Q364" s="195"/>
      <c r="R364" s="10"/>
      <c r="S364" s="45">
        <v>329554</v>
      </c>
      <c r="T364" s="195"/>
      <c r="U364" s="16"/>
      <c r="V364" s="39"/>
      <c r="W364" s="11"/>
      <c r="X364" s="181"/>
      <c r="Y364" s="10"/>
      <c r="Z364" s="10"/>
      <c r="AA364" s="10"/>
      <c r="AB364" s="10"/>
      <c r="AC364" s="181"/>
      <c r="AD364" s="16"/>
      <c r="AE364" s="16"/>
      <c r="AF364" s="181"/>
      <c r="AG364" s="181"/>
      <c r="AH364" s="181"/>
      <c r="AI364" s="11"/>
      <c r="AJ364" s="11"/>
      <c r="AK364" s="16"/>
      <c r="AL364" s="16"/>
      <c r="AM364" s="145"/>
      <c r="AN364" s="86">
        <v>0</v>
      </c>
    </row>
    <row r="365" spans="1:40" ht="15" thickBot="1" x14ac:dyDescent="0.4">
      <c r="A365" s="40">
        <v>5754</v>
      </c>
      <c r="B365" s="79" t="s">
        <v>393</v>
      </c>
      <c r="C365" s="46">
        <v>607493</v>
      </c>
      <c r="D365" s="99">
        <v>0</v>
      </c>
      <c r="E365" s="10">
        <v>607493</v>
      </c>
      <c r="F365" s="23">
        <v>518005</v>
      </c>
      <c r="G365" s="23">
        <v>0</v>
      </c>
      <c r="H365" s="16">
        <v>518005</v>
      </c>
      <c r="I365" s="16">
        <v>89488</v>
      </c>
      <c r="J365" s="23">
        <v>0</v>
      </c>
      <c r="K365" s="23">
        <v>0</v>
      </c>
      <c r="L365" s="46">
        <v>0</v>
      </c>
      <c r="M365" s="46">
        <v>0</v>
      </c>
      <c r="N365" s="46">
        <v>0</v>
      </c>
      <c r="O365" s="46">
        <v>0</v>
      </c>
      <c r="P365" s="78">
        <v>89488</v>
      </c>
      <c r="Q365" s="195"/>
      <c r="R365" s="10"/>
      <c r="S365" s="45">
        <v>0</v>
      </c>
      <c r="T365" s="195"/>
      <c r="U365" s="16"/>
      <c r="V365" s="39"/>
      <c r="W365" s="11"/>
      <c r="X365" s="181"/>
      <c r="Y365" s="10"/>
      <c r="Z365" s="10"/>
      <c r="AA365" s="10"/>
      <c r="AB365" s="10"/>
      <c r="AC365" s="181"/>
      <c r="AD365" s="16"/>
      <c r="AE365" s="16"/>
      <c r="AF365" s="181"/>
      <c r="AG365" s="181"/>
      <c r="AH365" s="181"/>
      <c r="AI365" s="11"/>
      <c r="AJ365" s="11"/>
      <c r="AK365" s="16"/>
      <c r="AL365" s="16"/>
      <c r="AM365" s="145"/>
      <c r="AN365" s="86">
        <v>89488</v>
      </c>
    </row>
    <row r="366" spans="1:40" ht="15" thickBot="1" x14ac:dyDescent="0.4">
      <c r="A366" s="40">
        <v>126</v>
      </c>
      <c r="B366" s="79" t="s">
        <v>394</v>
      </c>
      <c r="C366" s="46">
        <v>2967711</v>
      </c>
      <c r="D366" s="99">
        <v>0</v>
      </c>
      <c r="E366" s="10">
        <v>2967711</v>
      </c>
      <c r="F366" s="23">
        <v>335970</v>
      </c>
      <c r="G366" s="23">
        <v>0</v>
      </c>
      <c r="H366" s="16">
        <v>335970</v>
      </c>
      <c r="I366" s="16">
        <v>2631741</v>
      </c>
      <c r="J366" s="23">
        <v>72026</v>
      </c>
      <c r="K366" s="23">
        <v>0</v>
      </c>
      <c r="L366" s="46">
        <v>0</v>
      </c>
      <c r="M366" s="46">
        <v>0</v>
      </c>
      <c r="N366" s="46">
        <v>0</v>
      </c>
      <c r="O366" s="46">
        <v>0</v>
      </c>
      <c r="P366" s="78">
        <v>2559715</v>
      </c>
      <c r="Q366" s="195"/>
      <c r="R366" s="10"/>
      <c r="S366" s="45">
        <v>72026</v>
      </c>
      <c r="T366" s="195"/>
      <c r="U366" s="16"/>
      <c r="V366" s="39"/>
      <c r="W366" s="11"/>
      <c r="X366" s="181"/>
      <c r="Y366" s="10"/>
      <c r="Z366" s="10"/>
      <c r="AA366" s="10"/>
      <c r="AB366" s="10"/>
      <c r="AC366" s="181"/>
      <c r="AD366" s="16"/>
      <c r="AE366" s="16"/>
      <c r="AF366" s="181"/>
      <c r="AG366" s="181"/>
      <c r="AH366" s="181"/>
      <c r="AI366" s="11"/>
      <c r="AJ366" s="11"/>
      <c r="AK366" s="16"/>
      <c r="AL366" s="16"/>
      <c r="AM366" s="145"/>
      <c r="AN366" s="86">
        <v>2631741</v>
      </c>
    </row>
    <row r="367" spans="1:40" ht="15" thickBot="1" x14ac:dyDescent="0.4">
      <c r="A367" s="40">
        <v>5780</v>
      </c>
      <c r="B367" s="79" t="s">
        <v>395</v>
      </c>
      <c r="C367" s="46">
        <v>852017</v>
      </c>
      <c r="D367" s="99">
        <v>0</v>
      </c>
      <c r="E367" s="10">
        <v>852017</v>
      </c>
      <c r="F367" s="23">
        <v>449011</v>
      </c>
      <c r="G367" s="23">
        <v>0</v>
      </c>
      <c r="H367" s="16">
        <v>449011</v>
      </c>
      <c r="I367" s="16">
        <v>403006</v>
      </c>
      <c r="J367" s="23">
        <v>0</v>
      </c>
      <c r="K367" s="23">
        <v>0</v>
      </c>
      <c r="L367" s="46">
        <v>0</v>
      </c>
      <c r="M367" s="46">
        <v>0</v>
      </c>
      <c r="N367" s="46">
        <v>0</v>
      </c>
      <c r="O367" s="46">
        <v>0</v>
      </c>
      <c r="P367" s="78">
        <v>403006</v>
      </c>
      <c r="Q367" s="195"/>
      <c r="R367" s="10"/>
      <c r="S367" s="45">
        <v>0</v>
      </c>
      <c r="T367" s="195"/>
      <c r="U367" s="16"/>
      <c r="V367" s="39"/>
      <c r="W367" s="11"/>
      <c r="X367" s="181"/>
      <c r="Y367" s="10"/>
      <c r="Z367" s="10"/>
      <c r="AA367" s="10"/>
      <c r="AB367" s="10"/>
      <c r="AC367" s="181"/>
      <c r="AD367" s="16"/>
      <c r="AE367" s="16"/>
      <c r="AF367" s="181"/>
      <c r="AG367" s="181"/>
      <c r="AH367" s="181"/>
      <c r="AI367" s="11"/>
      <c r="AJ367" s="11"/>
      <c r="AK367" s="16"/>
      <c r="AL367" s="16"/>
      <c r="AM367" s="145"/>
      <c r="AN367" s="86">
        <v>403006</v>
      </c>
    </row>
    <row r="368" spans="1:40" ht="15" thickBot="1" x14ac:dyDescent="0.4">
      <c r="A368" s="40">
        <v>4375</v>
      </c>
      <c r="B368" s="79" t="s">
        <v>396</v>
      </c>
      <c r="C368" s="46">
        <v>303694</v>
      </c>
      <c r="D368" s="99">
        <v>0</v>
      </c>
      <c r="E368" s="10">
        <v>303694</v>
      </c>
      <c r="F368" s="23">
        <v>632703</v>
      </c>
      <c r="G368" s="23">
        <v>0</v>
      </c>
      <c r="H368" s="16">
        <v>632703</v>
      </c>
      <c r="I368" s="16">
        <v>-329009</v>
      </c>
      <c r="J368" s="23">
        <v>0</v>
      </c>
      <c r="K368" s="23">
        <v>0</v>
      </c>
      <c r="L368" s="46">
        <v>0</v>
      </c>
      <c r="M368" s="46">
        <v>0</v>
      </c>
      <c r="N368" s="46">
        <v>0</v>
      </c>
      <c r="O368" s="46">
        <v>0</v>
      </c>
      <c r="P368" s="78">
        <v>-329009</v>
      </c>
      <c r="Q368" s="195"/>
      <c r="R368" s="10"/>
      <c r="S368" s="45">
        <v>329009</v>
      </c>
      <c r="T368" s="195"/>
      <c r="U368" s="16"/>
      <c r="V368" s="39"/>
      <c r="W368" s="11"/>
      <c r="X368" s="181"/>
      <c r="Y368" s="10"/>
      <c r="Z368" s="10"/>
      <c r="AA368" s="10"/>
      <c r="AB368" s="10"/>
      <c r="AC368" s="181"/>
      <c r="AD368" s="16"/>
      <c r="AE368" s="16"/>
      <c r="AF368" s="181"/>
      <c r="AG368" s="181"/>
      <c r="AH368" s="181"/>
      <c r="AI368" s="11"/>
      <c r="AJ368" s="11"/>
      <c r="AK368" s="16"/>
      <c r="AL368" s="16"/>
      <c r="AM368" s="145"/>
      <c r="AN368" s="86">
        <v>0</v>
      </c>
    </row>
    <row r="369" spans="1:40" ht="15" thickBot="1" x14ac:dyDescent="0.4">
      <c r="A369" s="40">
        <v>5810</v>
      </c>
      <c r="B369" s="79" t="s">
        <v>49</v>
      </c>
      <c r="C369" s="46">
        <v>668866</v>
      </c>
      <c r="D369" s="99">
        <v>0</v>
      </c>
      <c r="E369" s="10">
        <v>668866</v>
      </c>
      <c r="F369" s="23">
        <v>683981</v>
      </c>
      <c r="G369" s="23">
        <v>0</v>
      </c>
      <c r="H369" s="16">
        <v>683981</v>
      </c>
      <c r="I369" s="16">
        <v>-15115</v>
      </c>
      <c r="J369" s="23">
        <v>17246</v>
      </c>
      <c r="K369" s="23">
        <v>0</v>
      </c>
      <c r="L369" s="46">
        <v>0</v>
      </c>
      <c r="M369" s="46">
        <v>0</v>
      </c>
      <c r="N369" s="46">
        <v>0</v>
      </c>
      <c r="O369" s="46">
        <v>0</v>
      </c>
      <c r="P369" s="78">
        <v>-32361</v>
      </c>
      <c r="Q369" s="195"/>
      <c r="R369" s="10"/>
      <c r="S369" s="45">
        <v>32361</v>
      </c>
      <c r="T369" s="195"/>
      <c r="U369" s="10"/>
      <c r="V369" s="39"/>
      <c r="W369" s="11"/>
      <c r="X369" s="181"/>
      <c r="Y369" s="10"/>
      <c r="Z369" s="10"/>
      <c r="AA369" s="10"/>
      <c r="AB369" s="10"/>
      <c r="AC369" s="181"/>
      <c r="AD369" s="16"/>
      <c r="AE369" s="16"/>
      <c r="AF369" s="181"/>
      <c r="AG369" s="181"/>
      <c r="AH369" s="181"/>
      <c r="AI369" s="11"/>
      <c r="AJ369" s="11"/>
      <c r="AK369" s="16"/>
      <c r="AL369" s="16"/>
      <c r="AM369" s="145"/>
      <c r="AN369" s="86">
        <v>0</v>
      </c>
    </row>
    <row r="370" spans="1:40" ht="15" thickBot="1" x14ac:dyDescent="0.4">
      <c r="A370" s="40">
        <v>5817</v>
      </c>
      <c r="B370" s="79" t="s">
        <v>397</v>
      </c>
      <c r="C370" s="46">
        <v>320737</v>
      </c>
      <c r="D370" s="99">
        <v>0</v>
      </c>
      <c r="E370" s="10">
        <v>320737</v>
      </c>
      <c r="F370" s="23">
        <v>1419086</v>
      </c>
      <c r="G370" s="23">
        <v>0</v>
      </c>
      <c r="H370" s="16">
        <v>1419086</v>
      </c>
      <c r="I370" s="16">
        <v>-1098349</v>
      </c>
      <c r="J370" s="23">
        <v>0</v>
      </c>
      <c r="K370" s="23">
        <v>12977</v>
      </c>
      <c r="L370" s="46">
        <v>0</v>
      </c>
      <c r="M370" s="46">
        <v>0</v>
      </c>
      <c r="N370" s="46">
        <v>0</v>
      </c>
      <c r="O370" s="46">
        <v>0</v>
      </c>
      <c r="P370" s="78">
        <v>-1111326</v>
      </c>
      <c r="Q370" s="195">
        <v>277943</v>
      </c>
      <c r="R370" s="10">
        <v>291076</v>
      </c>
      <c r="S370" s="45">
        <v>407507</v>
      </c>
      <c r="T370" s="195">
        <v>5345</v>
      </c>
      <c r="U370" s="10">
        <v>3341</v>
      </c>
      <c r="V370" s="39">
        <v>4677</v>
      </c>
      <c r="W370" s="10">
        <v>30745</v>
      </c>
      <c r="X370" s="181"/>
      <c r="Y370" s="10"/>
      <c r="Z370" s="10"/>
      <c r="AA370" s="10">
        <v>90692</v>
      </c>
      <c r="AB370" s="10"/>
      <c r="AC370" s="181"/>
      <c r="AD370" s="10"/>
      <c r="AE370" s="16"/>
      <c r="AF370" s="181"/>
      <c r="AG370" s="181"/>
      <c r="AH370" s="181"/>
      <c r="AI370" s="11"/>
      <c r="AJ370" s="11"/>
      <c r="AK370" s="10"/>
      <c r="AL370" s="16"/>
      <c r="AM370" s="145"/>
      <c r="AN370" s="86">
        <v>0</v>
      </c>
    </row>
    <row r="371" spans="1:40" ht="15" thickBot="1" x14ac:dyDescent="0.4">
      <c r="A371" s="40">
        <v>5824</v>
      </c>
      <c r="B371" s="79" t="s">
        <v>398</v>
      </c>
      <c r="C371" s="46">
        <v>1818759</v>
      </c>
      <c r="D371" s="99">
        <v>0</v>
      </c>
      <c r="E371" s="10">
        <v>1818759</v>
      </c>
      <c r="F371" s="23">
        <v>1193866</v>
      </c>
      <c r="G371" s="23">
        <v>0</v>
      </c>
      <c r="H371" s="16">
        <v>1193866</v>
      </c>
      <c r="I371" s="16">
        <v>624893</v>
      </c>
      <c r="J371" s="23">
        <v>455032</v>
      </c>
      <c r="K371" s="23">
        <v>12977</v>
      </c>
      <c r="L371" s="46">
        <v>0</v>
      </c>
      <c r="M371" s="46">
        <v>12500</v>
      </c>
      <c r="N371" s="46">
        <v>0</v>
      </c>
      <c r="O371" s="46">
        <v>0</v>
      </c>
      <c r="P371" s="78">
        <v>144384</v>
      </c>
      <c r="Q371" s="195"/>
      <c r="R371" s="10"/>
      <c r="S371" s="45">
        <v>480509</v>
      </c>
      <c r="T371" s="195"/>
      <c r="U371" s="16"/>
      <c r="V371" s="39"/>
      <c r="W371" s="11"/>
      <c r="X371" s="181"/>
      <c r="Y371" s="10"/>
      <c r="Z371" s="10"/>
      <c r="AA371" s="10"/>
      <c r="AB371" s="10"/>
      <c r="AC371" s="181"/>
      <c r="AD371" s="16"/>
      <c r="AE371" s="16"/>
      <c r="AF371" s="181"/>
      <c r="AG371" s="181"/>
      <c r="AH371" s="181"/>
      <c r="AI371" s="11"/>
      <c r="AJ371" s="11"/>
      <c r="AK371" s="16"/>
      <c r="AL371" s="16"/>
      <c r="AM371" s="145"/>
      <c r="AN371" s="86">
        <v>624893</v>
      </c>
    </row>
    <row r="372" spans="1:40" ht="15" thickBot="1" x14ac:dyDescent="0.4">
      <c r="A372" s="40">
        <v>5859</v>
      </c>
      <c r="B372" s="79" t="s">
        <v>399</v>
      </c>
      <c r="C372" s="46">
        <v>2489829</v>
      </c>
      <c r="D372" s="99">
        <v>0</v>
      </c>
      <c r="E372" s="10">
        <v>2489829</v>
      </c>
      <c r="F372" s="23">
        <v>401601</v>
      </c>
      <c r="G372" s="23">
        <v>0</v>
      </c>
      <c r="H372" s="16">
        <v>401601</v>
      </c>
      <c r="I372" s="16">
        <v>2088228</v>
      </c>
      <c r="J372" s="23">
        <v>8300</v>
      </c>
      <c r="K372" s="23">
        <v>12977</v>
      </c>
      <c r="L372" s="46">
        <v>0</v>
      </c>
      <c r="M372" s="46">
        <v>0</v>
      </c>
      <c r="N372" s="46">
        <v>0</v>
      </c>
      <c r="O372" s="46">
        <v>0</v>
      </c>
      <c r="P372" s="78">
        <v>2066951</v>
      </c>
      <c r="Q372" s="195"/>
      <c r="R372" s="10"/>
      <c r="S372" s="45">
        <v>21277</v>
      </c>
      <c r="T372" s="195"/>
      <c r="U372" s="16"/>
      <c r="V372" s="39"/>
      <c r="W372" s="11"/>
      <c r="X372" s="181"/>
      <c r="Y372" s="10"/>
      <c r="Z372" s="10"/>
      <c r="AA372" s="10"/>
      <c r="AB372" s="10"/>
      <c r="AC372" s="181"/>
      <c r="AD372" s="16"/>
      <c r="AE372" s="16"/>
      <c r="AF372" s="181"/>
      <c r="AG372" s="181"/>
      <c r="AH372" s="181"/>
      <c r="AI372" s="11"/>
      <c r="AJ372" s="11"/>
      <c r="AK372" s="16"/>
      <c r="AL372" s="16"/>
      <c r="AM372" s="145"/>
      <c r="AN372" s="86">
        <v>2088228</v>
      </c>
    </row>
    <row r="373" spans="1:40" ht="15" thickBot="1" x14ac:dyDescent="0.4">
      <c r="A373" s="40">
        <v>5852</v>
      </c>
      <c r="B373" s="79" t="s">
        <v>400</v>
      </c>
      <c r="C373" s="46">
        <v>2747985</v>
      </c>
      <c r="D373" s="99">
        <v>0</v>
      </c>
      <c r="E373" s="10">
        <v>2747985</v>
      </c>
      <c r="F373" s="23">
        <v>375578</v>
      </c>
      <c r="G373" s="23">
        <v>8125</v>
      </c>
      <c r="H373" s="16">
        <v>383703</v>
      </c>
      <c r="I373" s="16">
        <v>2364282</v>
      </c>
      <c r="J373" s="23">
        <v>35784</v>
      </c>
      <c r="K373" s="23">
        <v>0</v>
      </c>
      <c r="L373" s="46">
        <v>0</v>
      </c>
      <c r="M373" s="46">
        <v>0</v>
      </c>
      <c r="N373" s="46">
        <v>0</v>
      </c>
      <c r="O373" s="46">
        <v>0</v>
      </c>
      <c r="P373" s="78">
        <v>2328498</v>
      </c>
      <c r="Q373" s="195"/>
      <c r="R373" s="10"/>
      <c r="S373" s="45">
        <v>35784</v>
      </c>
      <c r="T373" s="195"/>
      <c r="U373" s="16"/>
      <c r="V373" s="39"/>
      <c r="W373" s="11"/>
      <c r="X373" s="181"/>
      <c r="Y373" s="10"/>
      <c r="Z373" s="10"/>
      <c r="AA373" s="10"/>
      <c r="AB373" s="10"/>
      <c r="AC373" s="181"/>
      <c r="AD373" s="16"/>
      <c r="AE373" s="16"/>
      <c r="AF373" s="181"/>
      <c r="AG373" s="181"/>
      <c r="AH373" s="181"/>
      <c r="AI373" s="11"/>
      <c r="AJ373" s="11"/>
      <c r="AK373" s="16"/>
      <c r="AL373" s="16"/>
      <c r="AM373" s="145"/>
      <c r="AN373" s="86">
        <v>2364282</v>
      </c>
    </row>
    <row r="374" spans="1:40" ht="15" thickBot="1" x14ac:dyDescent="0.4">
      <c r="A374" s="40">
        <v>238</v>
      </c>
      <c r="B374" s="79" t="s">
        <v>401</v>
      </c>
      <c r="C374" s="46">
        <v>718969</v>
      </c>
      <c r="D374" s="99">
        <v>0</v>
      </c>
      <c r="E374" s="10">
        <v>718969</v>
      </c>
      <c r="F374" s="23">
        <v>1354522</v>
      </c>
      <c r="G374" s="23">
        <v>0</v>
      </c>
      <c r="H374" s="16">
        <v>1354522</v>
      </c>
      <c r="I374" s="16">
        <v>-635553</v>
      </c>
      <c r="J374" s="23">
        <v>8300</v>
      </c>
      <c r="K374" s="23">
        <v>0</v>
      </c>
      <c r="L374" s="46">
        <v>0</v>
      </c>
      <c r="M374" s="46">
        <v>0</v>
      </c>
      <c r="N374" s="46">
        <v>0</v>
      </c>
      <c r="O374" s="46">
        <v>0</v>
      </c>
      <c r="P374" s="78">
        <v>-643853</v>
      </c>
      <c r="Q374" s="195"/>
      <c r="R374" s="10"/>
      <c r="S374" s="45">
        <v>643853</v>
      </c>
      <c r="T374" s="195"/>
      <c r="U374" s="10"/>
      <c r="V374" s="39"/>
      <c r="W374" s="11"/>
      <c r="X374" s="181"/>
      <c r="Y374" s="10"/>
      <c r="Z374" s="10"/>
      <c r="AA374" s="10"/>
      <c r="AB374" s="10"/>
      <c r="AC374" s="181"/>
      <c r="AD374" s="16"/>
      <c r="AE374" s="16"/>
      <c r="AF374" s="181"/>
      <c r="AG374" s="181"/>
      <c r="AH374" s="181"/>
      <c r="AI374" s="11"/>
      <c r="AJ374" s="11"/>
      <c r="AK374" s="16"/>
      <c r="AL374" s="16"/>
      <c r="AM374" s="145"/>
      <c r="AN374" s="86">
        <v>0</v>
      </c>
    </row>
    <row r="375" spans="1:40" ht="15" thickBot="1" x14ac:dyDescent="0.4">
      <c r="A375" s="40">
        <v>5866</v>
      </c>
      <c r="B375" s="79" t="s">
        <v>402</v>
      </c>
      <c r="C375" s="46">
        <v>1254228</v>
      </c>
      <c r="D375" s="99">
        <v>0</v>
      </c>
      <c r="E375" s="10">
        <v>1254228</v>
      </c>
      <c r="F375" s="23">
        <v>795504</v>
      </c>
      <c r="G375" s="23">
        <v>0</v>
      </c>
      <c r="H375" s="16">
        <v>795504</v>
      </c>
      <c r="I375" s="16">
        <v>458724</v>
      </c>
      <c r="J375" s="23">
        <v>172088</v>
      </c>
      <c r="K375" s="23">
        <v>0</v>
      </c>
      <c r="L375" s="46">
        <v>0</v>
      </c>
      <c r="M375" s="46">
        <v>0</v>
      </c>
      <c r="N375" s="46">
        <v>0</v>
      </c>
      <c r="O375" s="46">
        <v>0</v>
      </c>
      <c r="P375" s="78">
        <v>286636</v>
      </c>
      <c r="Q375" s="195"/>
      <c r="R375" s="10"/>
      <c r="S375" s="45">
        <v>172088</v>
      </c>
      <c r="T375" s="195"/>
      <c r="U375" s="16"/>
      <c r="V375" s="39"/>
      <c r="W375" s="11"/>
      <c r="X375" s="181"/>
      <c r="Y375" s="10"/>
      <c r="Z375" s="10"/>
      <c r="AA375" s="10"/>
      <c r="AB375" s="10"/>
      <c r="AC375" s="181"/>
      <c r="AD375" s="16"/>
      <c r="AE375" s="16"/>
      <c r="AF375" s="181">
        <v>0</v>
      </c>
      <c r="AG375" s="181"/>
      <c r="AH375" s="181"/>
      <c r="AI375" s="11"/>
      <c r="AJ375" s="11"/>
      <c r="AK375" s="16"/>
      <c r="AL375" s="16"/>
      <c r="AM375" s="145"/>
      <c r="AN375" s="86">
        <v>458724</v>
      </c>
    </row>
    <row r="376" spans="1:40" ht="15" thickBot="1" x14ac:dyDescent="0.4">
      <c r="A376" s="40">
        <v>5901</v>
      </c>
      <c r="B376" s="79" t="s">
        <v>403</v>
      </c>
      <c r="C376" s="46">
        <v>1055393</v>
      </c>
      <c r="D376" s="99">
        <v>154130</v>
      </c>
      <c r="E376" s="10">
        <v>1209523</v>
      </c>
      <c r="F376" s="23">
        <v>1583753</v>
      </c>
      <c r="G376" s="23">
        <v>0</v>
      </c>
      <c r="H376" s="16">
        <v>1583753</v>
      </c>
      <c r="I376" s="16">
        <v>-374230</v>
      </c>
      <c r="J376" s="23">
        <v>220178.1</v>
      </c>
      <c r="K376" s="23">
        <v>51908</v>
      </c>
      <c r="L376" s="46">
        <v>69654</v>
      </c>
      <c r="M376" s="46">
        <v>0</v>
      </c>
      <c r="N376" s="46">
        <v>0</v>
      </c>
      <c r="O376" s="46">
        <v>0</v>
      </c>
      <c r="P376" s="78">
        <v>-715970.1</v>
      </c>
      <c r="Q376" s="195"/>
      <c r="R376" s="10"/>
      <c r="S376" s="45">
        <v>715970.1</v>
      </c>
      <c r="T376" s="195"/>
      <c r="U376" s="16"/>
      <c r="V376" s="39"/>
      <c r="W376" s="11"/>
      <c r="X376" s="181"/>
      <c r="Y376" s="10"/>
      <c r="Z376" s="10"/>
      <c r="AA376" s="10"/>
      <c r="AB376" s="10"/>
      <c r="AC376" s="181"/>
      <c r="AD376" s="16"/>
      <c r="AE376" s="16"/>
      <c r="AF376" s="181"/>
      <c r="AG376" s="181"/>
      <c r="AH376" s="181"/>
      <c r="AI376" s="11"/>
      <c r="AJ376" s="11"/>
      <c r="AK376" s="16"/>
      <c r="AL376" s="16"/>
      <c r="AM376" s="145"/>
      <c r="AN376" s="86">
        <v>0</v>
      </c>
    </row>
    <row r="377" spans="1:40" ht="15" thickBot="1" x14ac:dyDescent="0.4">
      <c r="A377" s="40">
        <v>5985</v>
      </c>
      <c r="B377" s="79" t="s">
        <v>404</v>
      </c>
      <c r="C377" s="46">
        <v>777358</v>
      </c>
      <c r="D377" s="99">
        <v>0</v>
      </c>
      <c r="E377" s="10">
        <v>777358</v>
      </c>
      <c r="F377" s="23">
        <v>811907</v>
      </c>
      <c r="G377" s="23">
        <v>0</v>
      </c>
      <c r="H377" s="16">
        <v>811907</v>
      </c>
      <c r="I377" s="16">
        <v>-34549</v>
      </c>
      <c r="J377" s="23">
        <v>72026</v>
      </c>
      <c r="K377" s="23">
        <v>0</v>
      </c>
      <c r="L377" s="46">
        <v>0</v>
      </c>
      <c r="M377" s="46">
        <v>0</v>
      </c>
      <c r="N377" s="46">
        <v>0</v>
      </c>
      <c r="O377" s="46">
        <v>0</v>
      </c>
      <c r="P377" s="78">
        <v>-106575</v>
      </c>
      <c r="Q377" s="195"/>
      <c r="R377" s="10"/>
      <c r="S377" s="45">
        <v>106575</v>
      </c>
      <c r="T377" s="195"/>
      <c r="U377" s="16"/>
      <c r="V377" s="39"/>
      <c r="W377" s="11"/>
      <c r="X377" s="181"/>
      <c r="Y377" s="10"/>
      <c r="Z377" s="10"/>
      <c r="AA377" s="10"/>
      <c r="AB377" s="10"/>
      <c r="AC377" s="181"/>
      <c r="AD377" s="16"/>
      <c r="AE377" s="16"/>
      <c r="AF377" s="181"/>
      <c r="AG377" s="181"/>
      <c r="AH377" s="181"/>
      <c r="AI377" s="11"/>
      <c r="AJ377" s="11"/>
      <c r="AK377" s="16"/>
      <c r="AL377" s="16"/>
      <c r="AM377" s="145"/>
      <c r="AN377" s="86">
        <v>0</v>
      </c>
    </row>
    <row r="378" spans="1:40" ht="15" thickBot="1" x14ac:dyDescent="0.4">
      <c r="A378" s="40">
        <v>5992</v>
      </c>
      <c r="B378" s="79" t="s">
        <v>405</v>
      </c>
      <c r="C378" s="46">
        <v>165946</v>
      </c>
      <c r="D378" s="99">
        <v>0</v>
      </c>
      <c r="E378" s="10">
        <v>165946</v>
      </c>
      <c r="F378" s="23">
        <v>370141</v>
      </c>
      <c r="G378" s="23">
        <v>0</v>
      </c>
      <c r="H378" s="16">
        <v>370141</v>
      </c>
      <c r="I378" s="16">
        <v>-204195</v>
      </c>
      <c r="J378" s="23">
        <v>24900</v>
      </c>
      <c r="K378" s="23">
        <v>0</v>
      </c>
      <c r="L378" s="46">
        <v>0</v>
      </c>
      <c r="M378" s="46">
        <v>0</v>
      </c>
      <c r="N378" s="46">
        <v>0</v>
      </c>
      <c r="O378" s="46">
        <v>0</v>
      </c>
      <c r="P378" s="78">
        <v>-229095</v>
      </c>
      <c r="Q378" s="195"/>
      <c r="R378" s="10"/>
      <c r="S378" s="45">
        <v>0</v>
      </c>
      <c r="T378" s="195">
        <v>27560</v>
      </c>
      <c r="U378" s="16">
        <v>17225</v>
      </c>
      <c r="V378" s="38">
        <v>24116</v>
      </c>
      <c r="W378" s="11">
        <v>26579</v>
      </c>
      <c r="X378" s="181">
        <v>35403</v>
      </c>
      <c r="Y378" s="10">
        <v>34491</v>
      </c>
      <c r="Z378" s="10">
        <v>34948.22</v>
      </c>
      <c r="AA378" s="10">
        <v>28772.78</v>
      </c>
      <c r="AB378" s="10"/>
      <c r="AC378" s="181"/>
      <c r="AD378" s="16"/>
      <c r="AE378" s="16"/>
      <c r="AF378" s="181"/>
      <c r="AG378" s="181"/>
      <c r="AH378" s="181"/>
      <c r="AI378" s="11"/>
      <c r="AJ378" s="11"/>
      <c r="AK378" s="16"/>
      <c r="AL378" s="16"/>
      <c r="AM378" s="145"/>
      <c r="AN378" s="86">
        <v>0</v>
      </c>
    </row>
    <row r="379" spans="1:40" ht="15" thickBot="1" x14ac:dyDescent="0.4">
      <c r="A379" s="40">
        <v>6022</v>
      </c>
      <c r="B379" s="79" t="s">
        <v>406</v>
      </c>
      <c r="C379" s="46">
        <v>966032</v>
      </c>
      <c r="D379" s="99">
        <v>0</v>
      </c>
      <c r="E379" s="10">
        <v>966032</v>
      </c>
      <c r="F379" s="23">
        <v>912480</v>
      </c>
      <c r="G379" s="23">
        <v>0</v>
      </c>
      <c r="H379" s="16">
        <v>912480</v>
      </c>
      <c r="I379" s="16">
        <v>53552</v>
      </c>
      <c r="J379" s="23">
        <v>8300</v>
      </c>
      <c r="K379" s="23">
        <v>0</v>
      </c>
      <c r="L379" s="46">
        <v>0</v>
      </c>
      <c r="M379" s="46">
        <v>0</v>
      </c>
      <c r="N379" s="46">
        <v>0</v>
      </c>
      <c r="O379" s="46">
        <v>0</v>
      </c>
      <c r="P379" s="78">
        <v>45252</v>
      </c>
      <c r="Q379" s="195"/>
      <c r="R379" s="10"/>
      <c r="S379" s="45">
        <v>8300</v>
      </c>
      <c r="T379" s="195"/>
      <c r="U379" s="16"/>
      <c r="V379" s="39"/>
      <c r="W379" s="11"/>
      <c r="X379" s="181"/>
      <c r="Y379" s="10"/>
      <c r="Z379" s="10"/>
      <c r="AA379" s="10"/>
      <c r="AB379" s="10"/>
      <c r="AC379" s="181"/>
      <c r="AD379" s="16"/>
      <c r="AE379" s="16"/>
      <c r="AF379" s="181"/>
      <c r="AG379" s="181"/>
      <c r="AH379" s="181"/>
      <c r="AI379" s="11"/>
      <c r="AJ379" s="11"/>
      <c r="AK379" s="16"/>
      <c r="AL379" s="16"/>
      <c r="AM379" s="145"/>
      <c r="AN379" s="86">
        <v>53552</v>
      </c>
    </row>
    <row r="380" spans="1:40" ht="15" thickBot="1" x14ac:dyDescent="0.4">
      <c r="A380" s="40">
        <v>6027</v>
      </c>
      <c r="B380" s="79" t="s">
        <v>407</v>
      </c>
      <c r="C380" s="46">
        <v>966146</v>
      </c>
      <c r="D380" s="99">
        <v>0</v>
      </c>
      <c r="E380" s="10">
        <v>966146</v>
      </c>
      <c r="F380" s="23">
        <v>214138</v>
      </c>
      <c r="G380" s="23">
        <v>0</v>
      </c>
      <c r="H380" s="16">
        <v>214138</v>
      </c>
      <c r="I380" s="16">
        <v>752008</v>
      </c>
      <c r="J380" s="23">
        <v>37350</v>
      </c>
      <c r="K380" s="23">
        <v>71373.5</v>
      </c>
      <c r="L380" s="46">
        <v>0</v>
      </c>
      <c r="M380" s="46">
        <v>0</v>
      </c>
      <c r="N380" s="46">
        <v>0</v>
      </c>
      <c r="O380" s="46">
        <v>0</v>
      </c>
      <c r="P380" s="78">
        <v>643284.5</v>
      </c>
      <c r="Q380" s="195"/>
      <c r="R380" s="10"/>
      <c r="S380" s="45">
        <v>108723.5</v>
      </c>
      <c r="T380" s="195"/>
      <c r="U380" s="16"/>
      <c r="V380" s="39"/>
      <c r="W380" s="11"/>
      <c r="X380" s="181"/>
      <c r="Y380" s="10"/>
      <c r="Z380" s="10"/>
      <c r="AA380" s="10"/>
      <c r="AB380" s="10"/>
      <c r="AC380" s="181"/>
      <c r="AD380" s="16"/>
      <c r="AE380" s="16"/>
      <c r="AF380" s="181"/>
      <c r="AG380" s="181"/>
      <c r="AH380" s="181"/>
      <c r="AI380" s="11"/>
      <c r="AJ380" s="11"/>
      <c r="AK380" s="16"/>
      <c r="AL380" s="16"/>
      <c r="AM380" s="145"/>
      <c r="AN380" s="86">
        <v>752008</v>
      </c>
    </row>
    <row r="381" spans="1:40" ht="15" thickBot="1" x14ac:dyDescent="0.4">
      <c r="A381" s="40">
        <v>6069</v>
      </c>
      <c r="B381" s="79" t="s">
        <v>408</v>
      </c>
      <c r="C381" s="46">
        <v>0</v>
      </c>
      <c r="D381" s="99">
        <v>0</v>
      </c>
      <c r="E381" s="10">
        <v>0</v>
      </c>
      <c r="F381" s="23">
        <v>90300</v>
      </c>
      <c r="G381" s="23">
        <v>0</v>
      </c>
      <c r="H381" s="16">
        <v>90300</v>
      </c>
      <c r="I381" s="16">
        <v>-90300</v>
      </c>
      <c r="J381" s="23">
        <v>0</v>
      </c>
      <c r="K381" s="23">
        <v>0</v>
      </c>
      <c r="L381" s="46">
        <v>0</v>
      </c>
      <c r="M381" s="46">
        <v>0</v>
      </c>
      <c r="N381" s="46">
        <v>0</v>
      </c>
      <c r="O381" s="46">
        <v>0</v>
      </c>
      <c r="P381" s="78">
        <v>-90300</v>
      </c>
      <c r="Q381" s="195"/>
      <c r="R381" s="10"/>
      <c r="S381" s="45">
        <v>0</v>
      </c>
      <c r="T381" s="195"/>
      <c r="U381" s="10"/>
      <c r="V381" s="39"/>
      <c r="W381" s="11"/>
      <c r="X381" s="181"/>
      <c r="Y381" s="10"/>
      <c r="Z381" s="10"/>
      <c r="AA381" s="11">
        <v>51198</v>
      </c>
      <c r="AB381" s="10">
        <v>234.93</v>
      </c>
      <c r="AC381" s="181">
        <v>2795</v>
      </c>
      <c r="AD381" s="16"/>
      <c r="AE381" s="16"/>
      <c r="AF381" s="181">
        <v>1980</v>
      </c>
      <c r="AG381" s="181">
        <v>1981</v>
      </c>
      <c r="AH381" s="181">
        <v>1974</v>
      </c>
      <c r="AI381" s="11">
        <v>1978</v>
      </c>
      <c r="AJ381" s="11"/>
      <c r="AK381" s="16"/>
      <c r="AL381" s="16"/>
      <c r="AM381" s="145"/>
      <c r="AN381" s="86">
        <v>-28159.07</v>
      </c>
    </row>
    <row r="382" spans="1:40" ht="15" thickBot="1" x14ac:dyDescent="0.4">
      <c r="A382" s="40">
        <v>6104</v>
      </c>
      <c r="B382" s="79" t="s">
        <v>409</v>
      </c>
      <c r="C382" s="46">
        <v>252149</v>
      </c>
      <c r="D382" s="99">
        <v>12977</v>
      </c>
      <c r="E382" s="10">
        <v>265126</v>
      </c>
      <c r="F382" s="23">
        <v>201477</v>
      </c>
      <c r="G382" s="23">
        <v>0</v>
      </c>
      <c r="H382" s="16">
        <v>201477</v>
      </c>
      <c r="I382" s="16">
        <v>63649</v>
      </c>
      <c r="J382" s="23">
        <v>29050</v>
      </c>
      <c r="K382" s="23">
        <v>0</v>
      </c>
      <c r="L382" s="46">
        <v>0</v>
      </c>
      <c r="M382" s="46">
        <v>0</v>
      </c>
      <c r="N382" s="46">
        <v>0</v>
      </c>
      <c r="O382" s="46">
        <v>0</v>
      </c>
      <c r="P382" s="78">
        <v>34599</v>
      </c>
      <c r="Q382" s="195"/>
      <c r="R382" s="10"/>
      <c r="S382" s="45">
        <v>29050</v>
      </c>
      <c r="T382" s="195"/>
      <c r="U382" s="16"/>
      <c r="V382" s="39"/>
      <c r="W382" s="11"/>
      <c r="X382" s="181"/>
      <c r="Y382" s="10"/>
      <c r="Z382" s="10"/>
      <c r="AA382" s="10"/>
      <c r="AB382" s="10"/>
      <c r="AC382" s="181"/>
      <c r="AD382" s="16"/>
      <c r="AE382" s="16"/>
      <c r="AF382" s="181"/>
      <c r="AG382" s="181"/>
      <c r="AH382" s="181"/>
      <c r="AI382" s="11"/>
      <c r="AJ382" s="11"/>
      <c r="AK382" s="16"/>
      <c r="AL382" s="16"/>
      <c r="AM382" s="145"/>
      <c r="AN382" s="86">
        <v>63649</v>
      </c>
    </row>
    <row r="383" spans="1:40" ht="15" thickBot="1" x14ac:dyDescent="0.4">
      <c r="A383" s="40">
        <v>6113</v>
      </c>
      <c r="B383" s="79" t="s">
        <v>410</v>
      </c>
      <c r="C383" s="46">
        <v>1371145</v>
      </c>
      <c r="D383" s="99">
        <v>12977</v>
      </c>
      <c r="E383" s="10">
        <v>1384122</v>
      </c>
      <c r="F383" s="23">
        <v>804271</v>
      </c>
      <c r="G383" s="23">
        <v>12977</v>
      </c>
      <c r="H383" s="16">
        <v>817248</v>
      </c>
      <c r="I383" s="16">
        <v>566874</v>
      </c>
      <c r="J383" s="23">
        <v>75530</v>
      </c>
      <c r="K383" s="23">
        <v>0</v>
      </c>
      <c r="L383" s="46">
        <v>0</v>
      </c>
      <c r="M383" s="46">
        <v>0</v>
      </c>
      <c r="N383" s="46">
        <v>0</v>
      </c>
      <c r="O383" s="46">
        <v>0</v>
      </c>
      <c r="P383" s="78">
        <v>491344</v>
      </c>
      <c r="Q383" s="195"/>
      <c r="R383" s="10"/>
      <c r="S383" s="45">
        <v>75530</v>
      </c>
      <c r="T383" s="195"/>
      <c r="U383" s="16"/>
      <c r="V383" s="39"/>
      <c r="W383" s="11"/>
      <c r="X383" s="181"/>
      <c r="Y383" s="10"/>
      <c r="Z383" s="10"/>
      <c r="AA383" s="10"/>
      <c r="AB383" s="10"/>
      <c r="AC383" s="181"/>
      <c r="AD383" s="16"/>
      <c r="AE383" s="16"/>
      <c r="AF383" s="181"/>
      <c r="AG383" s="181"/>
      <c r="AH383" s="181"/>
      <c r="AI383" s="11"/>
      <c r="AJ383" s="11"/>
      <c r="AK383" s="16"/>
      <c r="AL383" s="16"/>
      <c r="AM383" s="145"/>
      <c r="AN383" s="86">
        <v>566874</v>
      </c>
    </row>
    <row r="384" spans="1:40" ht="15" thickBot="1" x14ac:dyDescent="0.4">
      <c r="A384" s="40">
        <v>6083</v>
      </c>
      <c r="B384" s="79" t="s">
        <v>411</v>
      </c>
      <c r="C384" s="46">
        <v>639946</v>
      </c>
      <c r="D384" s="99">
        <v>0</v>
      </c>
      <c r="E384" s="10">
        <v>639946</v>
      </c>
      <c r="F384" s="23">
        <v>606031</v>
      </c>
      <c r="G384" s="23">
        <v>0</v>
      </c>
      <c r="H384" s="16">
        <v>606031</v>
      </c>
      <c r="I384" s="16">
        <v>33915</v>
      </c>
      <c r="J384" s="23">
        <v>8946</v>
      </c>
      <c r="K384" s="23">
        <v>25954</v>
      </c>
      <c r="L384" s="46">
        <v>0</v>
      </c>
      <c r="M384" s="46">
        <v>0</v>
      </c>
      <c r="N384" s="46">
        <v>0</v>
      </c>
      <c r="O384" s="46">
        <v>0</v>
      </c>
      <c r="P384" s="78">
        <v>-985</v>
      </c>
      <c r="Q384" s="195"/>
      <c r="R384" s="10"/>
      <c r="S384" s="45">
        <v>34900</v>
      </c>
      <c r="T384" s="195"/>
      <c r="U384" s="16"/>
      <c r="V384" s="39"/>
      <c r="W384" s="11"/>
      <c r="X384" s="181"/>
      <c r="Y384" s="10"/>
      <c r="Z384" s="10"/>
      <c r="AA384" s="10"/>
      <c r="AB384" s="10"/>
      <c r="AC384" s="181"/>
      <c r="AD384" s="16"/>
      <c r="AE384" s="16"/>
      <c r="AF384" s="181"/>
      <c r="AG384" s="181"/>
      <c r="AH384" s="181"/>
      <c r="AI384" s="11"/>
      <c r="AJ384" s="11"/>
      <c r="AK384" s="16"/>
      <c r="AL384" s="16"/>
      <c r="AM384" s="145"/>
      <c r="AN384" s="86">
        <v>33915</v>
      </c>
    </row>
    <row r="385" spans="1:40" ht="15" thickBot="1" x14ac:dyDescent="0.4">
      <c r="A385" s="40">
        <v>6118</v>
      </c>
      <c r="B385" s="79" t="s">
        <v>412</v>
      </c>
      <c r="C385" s="46">
        <v>491273</v>
      </c>
      <c r="D385" s="99">
        <v>0</v>
      </c>
      <c r="E385" s="10">
        <v>491273</v>
      </c>
      <c r="F385" s="23">
        <v>754687</v>
      </c>
      <c r="G385" s="23">
        <v>0</v>
      </c>
      <c r="H385" s="16">
        <v>754687</v>
      </c>
      <c r="I385" s="16">
        <v>-263414</v>
      </c>
      <c r="J385" s="23">
        <v>35138</v>
      </c>
      <c r="K385" s="23">
        <v>38931</v>
      </c>
      <c r="L385" s="46">
        <v>0</v>
      </c>
      <c r="M385" s="46">
        <v>0</v>
      </c>
      <c r="N385" s="46">
        <v>0</v>
      </c>
      <c r="O385" s="46">
        <v>0</v>
      </c>
      <c r="P385" s="78">
        <v>-337483</v>
      </c>
      <c r="Q385" s="195"/>
      <c r="R385" s="10"/>
      <c r="S385" s="45">
        <v>337483</v>
      </c>
      <c r="T385" s="195"/>
      <c r="U385" s="16"/>
      <c r="V385" s="39"/>
      <c r="W385" s="11"/>
      <c r="X385" s="181"/>
      <c r="Y385" s="10"/>
      <c r="Z385" s="10"/>
      <c r="AA385" s="10"/>
      <c r="AB385" s="10"/>
      <c r="AC385" s="181"/>
      <c r="AD385" s="16"/>
      <c r="AE385" s="16"/>
      <c r="AF385" s="181"/>
      <c r="AG385" s="181"/>
      <c r="AH385" s="181"/>
      <c r="AI385" s="11"/>
      <c r="AJ385" s="11"/>
      <c r="AK385" s="16"/>
      <c r="AL385" s="16"/>
      <c r="AM385" s="145"/>
      <c r="AN385" s="86">
        <v>0</v>
      </c>
    </row>
    <row r="386" spans="1:40" ht="15" thickBot="1" x14ac:dyDescent="0.4">
      <c r="A386" s="40">
        <v>6125</v>
      </c>
      <c r="B386" s="79" t="s">
        <v>413</v>
      </c>
      <c r="C386" s="46">
        <v>750073</v>
      </c>
      <c r="D386" s="99">
        <v>12977</v>
      </c>
      <c r="E386" s="10">
        <v>763050</v>
      </c>
      <c r="F386" s="23">
        <v>3056836</v>
      </c>
      <c r="G386" s="23">
        <v>0</v>
      </c>
      <c r="H386" s="16">
        <v>3056836</v>
      </c>
      <c r="I386" s="16">
        <v>-2293786</v>
      </c>
      <c r="J386" s="23">
        <v>1641901</v>
      </c>
      <c r="K386" s="23">
        <v>64885</v>
      </c>
      <c r="L386" s="46">
        <v>0</v>
      </c>
      <c r="M386" s="46">
        <v>25000</v>
      </c>
      <c r="N386" s="46">
        <v>0</v>
      </c>
      <c r="O386" s="46">
        <v>0</v>
      </c>
      <c r="P386" s="78">
        <v>-4025572</v>
      </c>
      <c r="Q386" s="195"/>
      <c r="R386" s="10"/>
      <c r="S386" s="45">
        <v>4025572</v>
      </c>
      <c r="T386" s="195"/>
      <c r="U386" s="16"/>
      <c r="V386" s="39"/>
      <c r="W386" s="11"/>
      <c r="X386" s="181"/>
      <c r="Y386" s="10"/>
      <c r="Z386" s="10"/>
      <c r="AA386" s="10"/>
      <c r="AB386" s="10"/>
      <c r="AC386" s="181"/>
      <c r="AD386" s="16"/>
      <c r="AE386" s="16"/>
      <c r="AF386" s="181"/>
      <c r="AG386" s="181"/>
      <c r="AH386" s="181"/>
      <c r="AI386" s="11"/>
      <c r="AJ386" s="11"/>
      <c r="AK386" s="16"/>
      <c r="AL386" s="16"/>
      <c r="AM386" s="145"/>
      <c r="AN386" s="86">
        <v>0</v>
      </c>
    </row>
    <row r="387" spans="1:40" ht="15" thickBot="1" x14ac:dyDescent="0.4">
      <c r="A387" s="40">
        <v>6174</v>
      </c>
      <c r="B387" s="79" t="s">
        <v>414</v>
      </c>
      <c r="C387" s="46">
        <v>11160741</v>
      </c>
      <c r="D387" s="99">
        <v>50329</v>
      </c>
      <c r="E387" s="10">
        <v>11211070</v>
      </c>
      <c r="F387" s="23">
        <v>5941412</v>
      </c>
      <c r="G387" s="23">
        <v>61727</v>
      </c>
      <c r="H387" s="16">
        <v>6003139</v>
      </c>
      <c r="I387" s="16">
        <v>5207931</v>
      </c>
      <c r="J387" s="23">
        <v>2457888.2999999998</v>
      </c>
      <c r="K387" s="23">
        <v>431836.7</v>
      </c>
      <c r="L387" s="46">
        <v>0</v>
      </c>
      <c r="M387" s="46">
        <v>0</v>
      </c>
      <c r="N387" s="46">
        <v>0</v>
      </c>
      <c r="O387" s="46">
        <v>0</v>
      </c>
      <c r="P387" s="78">
        <v>2318206</v>
      </c>
      <c r="Q387" s="195"/>
      <c r="R387" s="10"/>
      <c r="S387" s="45">
        <v>2889725</v>
      </c>
      <c r="T387" s="195"/>
      <c r="U387" s="16"/>
      <c r="V387" s="39"/>
      <c r="W387" s="11"/>
      <c r="X387" s="181"/>
      <c r="Y387" s="10"/>
      <c r="Z387" s="10"/>
      <c r="AA387" s="10"/>
      <c r="AB387" s="10"/>
      <c r="AC387" s="181"/>
      <c r="AD387" s="16"/>
      <c r="AE387" s="16"/>
      <c r="AF387" s="181"/>
      <c r="AG387" s="181"/>
      <c r="AH387" s="181"/>
      <c r="AI387" s="11"/>
      <c r="AJ387" s="11"/>
      <c r="AK387" s="16"/>
      <c r="AL387" s="16"/>
      <c r="AM387" s="145"/>
      <c r="AN387" s="86">
        <v>5207931</v>
      </c>
    </row>
    <row r="388" spans="1:40" ht="15" thickBot="1" x14ac:dyDescent="0.4">
      <c r="A388" s="40">
        <v>6181</v>
      </c>
      <c r="B388" s="79" t="s">
        <v>415</v>
      </c>
      <c r="C388" s="46">
        <v>1930428</v>
      </c>
      <c r="D388" s="99">
        <v>0</v>
      </c>
      <c r="E388" s="10">
        <v>1930428</v>
      </c>
      <c r="F388" s="23">
        <v>428517</v>
      </c>
      <c r="G388" s="23">
        <v>12977</v>
      </c>
      <c r="H388" s="16">
        <v>441494</v>
      </c>
      <c r="I388" s="16">
        <v>1488934</v>
      </c>
      <c r="J388" s="23">
        <v>39472</v>
      </c>
      <c r="K388" s="23">
        <v>12977</v>
      </c>
      <c r="L388" s="46">
        <v>18330</v>
      </c>
      <c r="M388" s="46">
        <v>0</v>
      </c>
      <c r="N388" s="46">
        <v>0</v>
      </c>
      <c r="O388" s="46">
        <v>0</v>
      </c>
      <c r="P388" s="78">
        <v>1418155</v>
      </c>
      <c r="Q388" s="195"/>
      <c r="R388" s="10"/>
      <c r="S388" s="45">
        <v>70779</v>
      </c>
      <c r="T388" s="195"/>
      <c r="U388" s="16"/>
      <c r="V388" s="39"/>
      <c r="W388" s="11"/>
      <c r="X388" s="181"/>
      <c r="Y388" s="10"/>
      <c r="Z388" s="10"/>
      <c r="AA388" s="10"/>
      <c r="AB388" s="10"/>
      <c r="AC388" s="181"/>
      <c r="AD388" s="16"/>
      <c r="AE388" s="16"/>
      <c r="AF388" s="181"/>
      <c r="AG388" s="181"/>
      <c r="AH388" s="181"/>
      <c r="AI388" s="11"/>
      <c r="AJ388" s="11"/>
      <c r="AK388" s="16"/>
      <c r="AL388" s="16"/>
      <c r="AM388" s="145"/>
      <c r="AN388" s="86">
        <v>1488934</v>
      </c>
    </row>
    <row r="389" spans="1:40" ht="15" thickBot="1" x14ac:dyDescent="0.4">
      <c r="A389" s="40">
        <v>6195</v>
      </c>
      <c r="B389" s="79" t="s">
        <v>416</v>
      </c>
      <c r="C389" s="46">
        <v>924319</v>
      </c>
      <c r="D389" s="99">
        <v>0</v>
      </c>
      <c r="E389" s="10">
        <v>924319</v>
      </c>
      <c r="F389" s="23">
        <v>1087886</v>
      </c>
      <c r="G389" s="23">
        <v>0</v>
      </c>
      <c r="H389" s="16">
        <v>1087886</v>
      </c>
      <c r="I389" s="16">
        <v>-163567</v>
      </c>
      <c r="J389" s="23">
        <v>513406</v>
      </c>
      <c r="K389" s="23">
        <v>0</v>
      </c>
      <c r="L389" s="46">
        <v>0</v>
      </c>
      <c r="M389" s="46">
        <v>0</v>
      </c>
      <c r="N389" s="46">
        <v>0</v>
      </c>
      <c r="O389" s="46">
        <v>0</v>
      </c>
      <c r="P389" s="78">
        <v>-676973</v>
      </c>
      <c r="Q389" s="195"/>
      <c r="R389" s="10"/>
      <c r="S389" s="45">
        <v>676973</v>
      </c>
      <c r="T389" s="195"/>
      <c r="U389" s="16"/>
      <c r="V389" s="39"/>
      <c r="W389" s="11"/>
      <c r="X389" s="181"/>
      <c r="Y389" s="10"/>
      <c r="Z389" s="10"/>
      <c r="AA389" s="10"/>
      <c r="AB389" s="10"/>
      <c r="AC389" s="181"/>
      <c r="AD389" s="16"/>
      <c r="AE389" s="16"/>
      <c r="AF389" s="181"/>
      <c r="AG389" s="181"/>
      <c r="AH389" s="181"/>
      <c r="AI389" s="11"/>
      <c r="AJ389" s="11"/>
      <c r="AK389" s="16"/>
      <c r="AL389" s="16"/>
      <c r="AM389" s="145"/>
      <c r="AN389" s="86">
        <v>0</v>
      </c>
    </row>
    <row r="390" spans="1:40" ht="15" thickBot="1" x14ac:dyDescent="0.4">
      <c r="A390" s="40">
        <v>6216</v>
      </c>
      <c r="B390" s="79" t="s">
        <v>417</v>
      </c>
      <c r="C390" s="46">
        <v>600138</v>
      </c>
      <c r="D390" s="99">
        <v>0</v>
      </c>
      <c r="E390" s="10">
        <v>600138</v>
      </c>
      <c r="F390" s="23">
        <v>1840805</v>
      </c>
      <c r="G390" s="23">
        <v>0</v>
      </c>
      <c r="H390" s="16">
        <v>1840805</v>
      </c>
      <c r="I390" s="16">
        <v>-1240667</v>
      </c>
      <c r="J390" s="23">
        <v>650912</v>
      </c>
      <c r="K390" s="23">
        <v>198278</v>
      </c>
      <c r="L390" s="46">
        <v>0</v>
      </c>
      <c r="M390" s="46">
        <v>0</v>
      </c>
      <c r="N390" s="46">
        <v>0</v>
      </c>
      <c r="O390" s="46">
        <v>0</v>
      </c>
      <c r="P390" s="78">
        <v>-2089857</v>
      </c>
      <c r="Q390" s="195"/>
      <c r="R390" s="10"/>
      <c r="S390" s="45">
        <v>2089857</v>
      </c>
      <c r="T390" s="195"/>
      <c r="U390" s="16"/>
      <c r="V390" s="39"/>
      <c r="W390" s="11"/>
      <c r="X390" s="181"/>
      <c r="Y390" s="10"/>
      <c r="Z390" s="10"/>
      <c r="AA390" s="10"/>
      <c r="AB390" s="10"/>
      <c r="AC390" s="181"/>
      <c r="AD390" s="16"/>
      <c r="AE390" s="16"/>
      <c r="AF390" s="181"/>
      <c r="AG390" s="181"/>
      <c r="AH390" s="181"/>
      <c r="AI390" s="11"/>
      <c r="AJ390" s="11"/>
      <c r="AK390" s="16"/>
      <c r="AL390" s="16"/>
      <c r="AM390" s="145"/>
      <c r="AN390" s="86">
        <v>0</v>
      </c>
    </row>
    <row r="391" spans="1:40" ht="15" thickBot="1" x14ac:dyDescent="0.4">
      <c r="A391" s="40">
        <v>6223</v>
      </c>
      <c r="B391" s="79" t="s">
        <v>418</v>
      </c>
      <c r="C391" s="46">
        <v>2195923</v>
      </c>
      <c r="D391" s="99">
        <v>0</v>
      </c>
      <c r="E391" s="10">
        <v>2195923</v>
      </c>
      <c r="F391" s="23">
        <v>5036657</v>
      </c>
      <c r="G391" s="23">
        <v>0</v>
      </c>
      <c r="H391" s="16">
        <v>5036657</v>
      </c>
      <c r="I391" s="16">
        <v>-2840734</v>
      </c>
      <c r="J391" s="23">
        <v>1453244</v>
      </c>
      <c r="K391" s="23">
        <v>112116</v>
      </c>
      <c r="L391" s="46">
        <v>0</v>
      </c>
      <c r="M391" s="46">
        <v>6250</v>
      </c>
      <c r="N391" s="46">
        <v>0</v>
      </c>
      <c r="O391" s="46">
        <v>0</v>
      </c>
      <c r="P391" s="78">
        <v>-4412344</v>
      </c>
      <c r="Q391" s="195"/>
      <c r="R391" s="10"/>
      <c r="S391" s="45">
        <v>4412344</v>
      </c>
      <c r="T391" s="195"/>
      <c r="U391" s="16"/>
      <c r="V391" s="39"/>
      <c r="W391" s="11"/>
      <c r="X391" s="181"/>
      <c r="Y391" s="10"/>
      <c r="Z391" s="10"/>
      <c r="AA391" s="10"/>
      <c r="AB391" s="10"/>
      <c r="AC391" s="181"/>
      <c r="AD391" s="16"/>
      <c r="AE391" s="16"/>
      <c r="AF391" s="181"/>
      <c r="AG391" s="181"/>
      <c r="AH391" s="181"/>
      <c r="AI391" s="11"/>
      <c r="AJ391" s="11"/>
      <c r="AK391" s="16"/>
      <c r="AL391" s="16"/>
      <c r="AM391" s="145"/>
      <c r="AN391" s="86">
        <v>0</v>
      </c>
    </row>
    <row r="392" spans="1:40" ht="15" thickBot="1" x14ac:dyDescent="0.4">
      <c r="A392" s="40">
        <v>6230</v>
      </c>
      <c r="B392" s="79" t="s">
        <v>39</v>
      </c>
      <c r="C392" s="46">
        <v>184139</v>
      </c>
      <c r="D392" s="99">
        <v>0</v>
      </c>
      <c r="E392" s="10">
        <v>184139</v>
      </c>
      <c r="F392" s="23">
        <v>420015</v>
      </c>
      <c r="G392" s="23">
        <v>0</v>
      </c>
      <c r="H392" s="16">
        <v>420015</v>
      </c>
      <c r="I392" s="16">
        <v>-235876</v>
      </c>
      <c r="J392" s="23">
        <v>42792</v>
      </c>
      <c r="K392" s="23">
        <v>0</v>
      </c>
      <c r="L392" s="46">
        <v>0</v>
      </c>
      <c r="M392" s="46">
        <v>0</v>
      </c>
      <c r="N392" s="46">
        <v>0</v>
      </c>
      <c r="O392" s="46">
        <v>0</v>
      </c>
      <c r="P392" s="78">
        <v>-278668</v>
      </c>
      <c r="Q392" s="195">
        <v>20841</v>
      </c>
      <c r="R392" s="10">
        <v>21999</v>
      </c>
      <c r="S392" s="45">
        <v>30798</v>
      </c>
      <c r="T392" s="195">
        <v>4463</v>
      </c>
      <c r="U392" s="16">
        <v>2790</v>
      </c>
      <c r="V392" s="38">
        <v>3905</v>
      </c>
      <c r="W392" s="11">
        <v>29422</v>
      </c>
      <c r="X392" s="181">
        <v>49338.47</v>
      </c>
      <c r="Y392" s="10">
        <v>50875</v>
      </c>
      <c r="Z392" s="11">
        <v>51548.28</v>
      </c>
      <c r="AA392" s="10">
        <v>12688.25</v>
      </c>
      <c r="AB392" s="10"/>
      <c r="AC392" s="181"/>
      <c r="AD392" s="16"/>
      <c r="AE392" s="10"/>
      <c r="AF392" s="181"/>
      <c r="AG392" s="181"/>
      <c r="AH392" s="181"/>
      <c r="AI392" s="11"/>
      <c r="AJ392" s="11"/>
      <c r="AK392" s="16"/>
      <c r="AL392" s="16"/>
      <c r="AM392" s="145"/>
      <c r="AN392" s="86">
        <v>0</v>
      </c>
    </row>
    <row r="393" spans="1:40" ht="15" thickBot="1" x14ac:dyDescent="0.4">
      <c r="A393" s="40">
        <v>6237</v>
      </c>
      <c r="B393" s="79" t="s">
        <v>419</v>
      </c>
      <c r="C393" s="46">
        <v>951802</v>
      </c>
      <c r="D393" s="99">
        <v>0</v>
      </c>
      <c r="E393" s="10">
        <v>951802</v>
      </c>
      <c r="F393" s="23">
        <v>1594289</v>
      </c>
      <c r="G393" s="23">
        <v>0</v>
      </c>
      <c r="H393" s="16">
        <v>1594289</v>
      </c>
      <c r="I393" s="16">
        <v>-642487</v>
      </c>
      <c r="J393" s="23">
        <v>17246</v>
      </c>
      <c r="K393" s="23">
        <v>0</v>
      </c>
      <c r="L393" s="46">
        <v>0</v>
      </c>
      <c r="M393" s="46">
        <v>0</v>
      </c>
      <c r="N393" s="46">
        <v>0</v>
      </c>
      <c r="O393" s="46">
        <v>0</v>
      </c>
      <c r="P393" s="78">
        <v>-659733</v>
      </c>
      <c r="Q393" s="195"/>
      <c r="R393" s="10"/>
      <c r="S393" s="45">
        <v>659733</v>
      </c>
      <c r="T393" s="195"/>
      <c r="U393" s="16"/>
      <c r="V393" s="39"/>
      <c r="W393" s="11"/>
      <c r="X393" s="181"/>
      <c r="Y393" s="10"/>
      <c r="Z393" s="10"/>
      <c r="AA393" s="10"/>
      <c r="AB393" s="10"/>
      <c r="AC393" s="181"/>
      <c r="AD393" s="16"/>
      <c r="AE393" s="16"/>
      <c r="AF393" s="181"/>
      <c r="AG393" s="181"/>
      <c r="AH393" s="181"/>
      <c r="AI393" s="11"/>
      <c r="AJ393" s="11"/>
      <c r="AK393" s="16"/>
      <c r="AL393" s="16"/>
      <c r="AM393" s="145"/>
      <c r="AN393" s="86">
        <v>0</v>
      </c>
    </row>
    <row r="394" spans="1:40" ht="15" thickBot="1" x14ac:dyDescent="0.4">
      <c r="A394" s="40">
        <v>6244</v>
      </c>
      <c r="B394" s="79" t="s">
        <v>420</v>
      </c>
      <c r="C394" s="46">
        <v>11117127</v>
      </c>
      <c r="D394" s="99">
        <v>56875</v>
      </c>
      <c r="E394" s="10">
        <v>11174002</v>
      </c>
      <c r="F394" s="23">
        <v>1815000</v>
      </c>
      <c r="G394" s="23">
        <v>16250</v>
      </c>
      <c r="H394" s="16">
        <v>1831250</v>
      </c>
      <c r="I394" s="16">
        <v>9342752</v>
      </c>
      <c r="J394" s="23">
        <v>746032.3</v>
      </c>
      <c r="K394" s="23">
        <v>116793</v>
      </c>
      <c r="L394" s="46">
        <v>0</v>
      </c>
      <c r="M394" s="46">
        <v>0</v>
      </c>
      <c r="N394" s="46">
        <v>0</v>
      </c>
      <c r="O394" s="46">
        <v>0</v>
      </c>
      <c r="P394" s="78">
        <v>8479926.6999999993</v>
      </c>
      <c r="Q394" s="195"/>
      <c r="R394" s="10"/>
      <c r="S394" s="45">
        <v>862825.3</v>
      </c>
      <c r="T394" s="195"/>
      <c r="U394" s="16"/>
      <c r="V394" s="39"/>
      <c r="W394" s="11"/>
      <c r="X394" s="181"/>
      <c r="Y394" s="10"/>
      <c r="Z394" s="10"/>
      <c r="AA394" s="10"/>
      <c r="AB394" s="10"/>
      <c r="AC394" s="181"/>
      <c r="AD394" s="16"/>
      <c r="AE394" s="16"/>
      <c r="AF394" s="181"/>
      <c r="AG394" s="181"/>
      <c r="AH394" s="181"/>
      <c r="AI394" s="11"/>
      <c r="AJ394" s="11"/>
      <c r="AK394" s="16"/>
      <c r="AL394" s="16"/>
      <c r="AM394" s="145"/>
      <c r="AN394" s="86">
        <v>9342752</v>
      </c>
    </row>
    <row r="395" spans="1:40" ht="15" thickBot="1" x14ac:dyDescent="0.4">
      <c r="A395" s="40">
        <v>6251</v>
      </c>
      <c r="B395" s="79" t="s">
        <v>421</v>
      </c>
      <c r="C395" s="46">
        <v>296470</v>
      </c>
      <c r="D395" s="99">
        <v>0</v>
      </c>
      <c r="E395" s="10">
        <v>296470</v>
      </c>
      <c r="F395" s="23">
        <v>331340</v>
      </c>
      <c r="G395" s="23">
        <v>0</v>
      </c>
      <c r="H395" s="16">
        <v>331340</v>
      </c>
      <c r="I395" s="16">
        <v>-34870</v>
      </c>
      <c r="J395" s="23">
        <v>0</v>
      </c>
      <c r="K395" s="23">
        <v>0</v>
      </c>
      <c r="L395" s="46">
        <v>0</v>
      </c>
      <c r="M395" s="46">
        <v>0</v>
      </c>
      <c r="N395" s="46">
        <v>0</v>
      </c>
      <c r="O395" s="46">
        <v>0</v>
      </c>
      <c r="P395" s="78">
        <v>-34870</v>
      </c>
      <c r="Q395" s="195"/>
      <c r="R395" s="10"/>
      <c r="S395" s="45">
        <v>34870</v>
      </c>
      <c r="T395" s="195"/>
      <c r="U395" s="16"/>
      <c r="V395" s="39"/>
      <c r="W395" s="11"/>
      <c r="X395" s="181"/>
      <c r="Y395" s="10"/>
      <c r="Z395" s="10"/>
      <c r="AA395" s="10"/>
      <c r="AB395" s="10"/>
      <c r="AC395" s="181"/>
      <c r="AD395" s="16"/>
      <c r="AE395" s="16"/>
      <c r="AF395" s="181"/>
      <c r="AG395" s="181"/>
      <c r="AH395" s="181"/>
      <c r="AI395" s="11"/>
      <c r="AJ395" s="11"/>
      <c r="AK395" s="16"/>
      <c r="AL395" s="16"/>
      <c r="AM395" s="145"/>
      <c r="AN395" s="86">
        <v>0</v>
      </c>
    </row>
    <row r="396" spans="1:40" ht="15" thickBot="1" x14ac:dyDescent="0.4">
      <c r="A396" s="40">
        <v>6293</v>
      </c>
      <c r="B396" s="79" t="s">
        <v>422</v>
      </c>
      <c r="C396" s="46">
        <v>721774</v>
      </c>
      <c r="D396" s="99">
        <v>0</v>
      </c>
      <c r="E396" s="10">
        <v>721774</v>
      </c>
      <c r="F396" s="23">
        <v>606533</v>
      </c>
      <c r="G396" s="23">
        <v>0</v>
      </c>
      <c r="H396" s="16">
        <v>606533</v>
      </c>
      <c r="I396" s="16">
        <v>115241</v>
      </c>
      <c r="J396" s="23">
        <v>0</v>
      </c>
      <c r="K396" s="23">
        <v>0</v>
      </c>
      <c r="L396" s="46">
        <v>0</v>
      </c>
      <c r="M396" s="46">
        <v>0</v>
      </c>
      <c r="N396" s="46">
        <v>0</v>
      </c>
      <c r="O396" s="46">
        <v>0</v>
      </c>
      <c r="P396" s="78">
        <v>115241</v>
      </c>
      <c r="Q396" s="195"/>
      <c r="R396" s="10"/>
      <c r="S396" s="45">
        <v>0</v>
      </c>
      <c r="T396" s="195"/>
      <c r="U396" s="10"/>
      <c r="V396" s="39"/>
      <c r="W396" s="11"/>
      <c r="X396" s="181"/>
      <c r="Y396" s="10"/>
      <c r="Z396" s="10"/>
      <c r="AA396" s="10"/>
      <c r="AB396" s="10"/>
      <c r="AC396" s="181"/>
      <c r="AD396" s="16"/>
      <c r="AE396" s="16"/>
      <c r="AF396" s="181"/>
      <c r="AG396" s="181"/>
      <c r="AH396" s="181"/>
      <c r="AI396" s="11"/>
      <c r="AJ396" s="11"/>
      <c r="AK396" s="16"/>
      <c r="AL396" s="16"/>
      <c r="AM396" s="145"/>
      <c r="AN396" s="86">
        <v>115241</v>
      </c>
    </row>
    <row r="397" spans="1:40" ht="15" thickBot="1" x14ac:dyDescent="0.4">
      <c r="A397" s="40">
        <v>6300</v>
      </c>
      <c r="B397" s="79" t="s">
        <v>423</v>
      </c>
      <c r="C397" s="46">
        <v>6294834</v>
      </c>
      <c r="D397" s="99">
        <v>266316</v>
      </c>
      <c r="E397" s="10">
        <v>6561150</v>
      </c>
      <c r="F397" s="23">
        <v>10873172</v>
      </c>
      <c r="G397" s="23">
        <v>86102</v>
      </c>
      <c r="H397" s="16">
        <v>10959274</v>
      </c>
      <c r="I397" s="16">
        <v>-4398124</v>
      </c>
      <c r="J397" s="23">
        <v>3588142.66</v>
      </c>
      <c r="K397" s="23">
        <v>207632</v>
      </c>
      <c r="L397" s="46">
        <v>0</v>
      </c>
      <c r="M397" s="46">
        <v>0</v>
      </c>
      <c r="N397" s="46">
        <v>0</v>
      </c>
      <c r="O397" s="46">
        <v>0</v>
      </c>
      <c r="P397" s="78">
        <v>-8193898.6600000001</v>
      </c>
      <c r="Q397" s="195"/>
      <c r="R397" s="10"/>
      <c r="S397" s="45">
        <v>8193898.6600000001</v>
      </c>
      <c r="T397" s="195"/>
      <c r="U397" s="16"/>
      <c r="V397" s="39"/>
      <c r="W397" s="11"/>
      <c r="X397" s="181"/>
      <c r="Y397" s="10"/>
      <c r="Z397" s="10"/>
      <c r="AA397" s="10"/>
      <c r="AB397" s="10"/>
      <c r="AC397" s="181"/>
      <c r="AD397" s="16"/>
      <c r="AE397" s="16"/>
      <c r="AF397" s="181"/>
      <c r="AG397" s="181"/>
      <c r="AH397" s="181"/>
      <c r="AI397" s="11"/>
      <c r="AJ397" s="11"/>
      <c r="AK397" s="16"/>
      <c r="AL397" s="16"/>
      <c r="AM397" s="145"/>
      <c r="AN397" s="86">
        <v>0</v>
      </c>
    </row>
    <row r="398" spans="1:40" ht="15" thickBot="1" x14ac:dyDescent="0.4">
      <c r="A398" s="40">
        <v>6307</v>
      </c>
      <c r="B398" s="79" t="s">
        <v>424</v>
      </c>
      <c r="C398" s="46">
        <v>1517334</v>
      </c>
      <c r="D398" s="99">
        <v>0</v>
      </c>
      <c r="E398" s="10">
        <v>1517334</v>
      </c>
      <c r="F398" s="23">
        <v>3868810</v>
      </c>
      <c r="G398" s="23">
        <v>0</v>
      </c>
      <c r="H398" s="16">
        <v>3868810</v>
      </c>
      <c r="I398" s="16">
        <v>-2351476</v>
      </c>
      <c r="J398" s="23">
        <v>1941141</v>
      </c>
      <c r="K398" s="23">
        <v>337402</v>
      </c>
      <c r="L398" s="46">
        <v>0</v>
      </c>
      <c r="M398" s="46">
        <v>6250</v>
      </c>
      <c r="N398" s="46">
        <v>0</v>
      </c>
      <c r="O398" s="46">
        <v>0</v>
      </c>
      <c r="P398" s="78">
        <v>-4636269</v>
      </c>
      <c r="Q398" s="195"/>
      <c r="R398" s="10"/>
      <c r="S398" s="45">
        <v>4636269</v>
      </c>
      <c r="T398" s="195"/>
      <c r="U398" s="16"/>
      <c r="V398" s="39"/>
      <c r="W398" s="11"/>
      <c r="X398" s="181"/>
      <c r="Y398" s="10"/>
      <c r="Z398" s="10"/>
      <c r="AA398" s="10"/>
      <c r="AB398" s="10"/>
      <c r="AC398" s="181"/>
      <c r="AD398" s="16"/>
      <c r="AE398" s="16"/>
      <c r="AF398" s="181"/>
      <c r="AG398" s="181"/>
      <c r="AH398" s="181"/>
      <c r="AI398" s="11"/>
      <c r="AJ398" s="11"/>
      <c r="AK398" s="16"/>
      <c r="AL398" s="16"/>
      <c r="AM398" s="145"/>
      <c r="AN398" s="86">
        <v>0</v>
      </c>
    </row>
    <row r="399" spans="1:40" ht="15" thickBot="1" x14ac:dyDescent="0.4">
      <c r="A399" s="40">
        <v>6328</v>
      </c>
      <c r="B399" s="79" t="s">
        <v>425</v>
      </c>
      <c r="C399" s="46">
        <v>155954</v>
      </c>
      <c r="D399" s="99">
        <v>0</v>
      </c>
      <c r="E399" s="10">
        <v>155954</v>
      </c>
      <c r="F399" s="23">
        <v>2592520</v>
      </c>
      <c r="G399" s="23">
        <v>0</v>
      </c>
      <c r="H399" s="16">
        <v>2592520</v>
      </c>
      <c r="I399" s="16">
        <v>-2436566</v>
      </c>
      <c r="J399" s="23">
        <v>214234</v>
      </c>
      <c r="K399" s="23">
        <v>25954</v>
      </c>
      <c r="L399" s="46">
        <v>0</v>
      </c>
      <c r="M399" s="46">
        <v>0</v>
      </c>
      <c r="N399" s="46">
        <v>0</v>
      </c>
      <c r="O399" s="46">
        <v>0</v>
      </c>
      <c r="P399" s="78">
        <v>-2676754</v>
      </c>
      <c r="Q399" s="195"/>
      <c r="R399" s="10"/>
      <c r="S399" s="45">
        <v>2676754</v>
      </c>
      <c r="T399" s="195"/>
      <c r="U399" s="16"/>
      <c r="V399" s="39"/>
      <c r="W399" s="11"/>
      <c r="X399" s="181"/>
      <c r="Y399" s="10"/>
      <c r="Z399" s="10"/>
      <c r="AA399" s="10"/>
      <c r="AB399" s="10"/>
      <c r="AC399" s="181"/>
      <c r="AD399" s="16"/>
      <c r="AE399" s="16"/>
      <c r="AF399" s="181"/>
      <c r="AG399" s="181"/>
      <c r="AH399" s="181"/>
      <c r="AI399" s="11"/>
      <c r="AJ399" s="11"/>
      <c r="AK399" s="16"/>
      <c r="AL399" s="16"/>
      <c r="AM399" s="145"/>
      <c r="AN399" s="86">
        <v>0</v>
      </c>
    </row>
    <row r="400" spans="1:40" ht="15" thickBot="1" x14ac:dyDescent="0.4">
      <c r="A400" s="40">
        <v>6370</v>
      </c>
      <c r="B400" s="79" t="s">
        <v>426</v>
      </c>
      <c r="C400" s="46">
        <v>1925116</v>
      </c>
      <c r="D400" s="99">
        <v>0</v>
      </c>
      <c r="E400" s="10">
        <v>1925116</v>
      </c>
      <c r="F400" s="23">
        <v>1207391</v>
      </c>
      <c r="G400" s="23">
        <v>0</v>
      </c>
      <c r="H400" s="16">
        <v>1207391</v>
      </c>
      <c r="I400" s="16">
        <v>717725</v>
      </c>
      <c r="J400" s="23">
        <v>308764</v>
      </c>
      <c r="K400" s="23">
        <v>142747</v>
      </c>
      <c r="L400" s="46">
        <v>0</v>
      </c>
      <c r="M400" s="46">
        <v>0</v>
      </c>
      <c r="N400" s="46">
        <v>0</v>
      </c>
      <c r="O400" s="46">
        <v>0</v>
      </c>
      <c r="P400" s="78">
        <v>266214</v>
      </c>
      <c r="Q400" s="195"/>
      <c r="R400" s="10"/>
      <c r="S400" s="45">
        <v>451511</v>
      </c>
      <c r="T400" s="195"/>
      <c r="U400" s="16"/>
      <c r="V400" s="39"/>
      <c r="W400" s="11"/>
      <c r="X400" s="181"/>
      <c r="Y400" s="10"/>
      <c r="Z400" s="10"/>
      <c r="AA400" s="10"/>
      <c r="AB400" s="10"/>
      <c r="AC400" s="181"/>
      <c r="AD400" s="16"/>
      <c r="AE400" s="16"/>
      <c r="AF400" s="181"/>
      <c r="AG400" s="181"/>
      <c r="AH400" s="181"/>
      <c r="AI400" s="11"/>
      <c r="AJ400" s="11"/>
      <c r="AK400" s="16"/>
      <c r="AL400" s="16"/>
      <c r="AM400" s="145"/>
      <c r="AN400" s="86">
        <v>717725</v>
      </c>
    </row>
    <row r="401" spans="1:40" ht="15" thickBot="1" x14ac:dyDescent="0.4">
      <c r="A401" s="40">
        <v>6321</v>
      </c>
      <c r="B401" s="79" t="s">
        <v>427</v>
      </c>
      <c r="C401" s="46">
        <v>449119</v>
      </c>
      <c r="D401" s="99">
        <v>0</v>
      </c>
      <c r="E401" s="10">
        <v>449119</v>
      </c>
      <c r="F401" s="23">
        <v>1043772</v>
      </c>
      <c r="G401" s="23">
        <v>0</v>
      </c>
      <c r="H401" s="16">
        <v>1043772</v>
      </c>
      <c r="I401" s="16">
        <v>-594653</v>
      </c>
      <c r="J401" s="23">
        <v>73134</v>
      </c>
      <c r="K401" s="23">
        <v>12977</v>
      </c>
      <c r="L401" s="46">
        <v>0</v>
      </c>
      <c r="M401" s="46">
        <v>0</v>
      </c>
      <c r="N401" s="46">
        <v>0</v>
      </c>
      <c r="O401" s="46">
        <v>0</v>
      </c>
      <c r="P401" s="78">
        <v>-680764</v>
      </c>
      <c r="Q401" s="195"/>
      <c r="R401" s="10"/>
      <c r="S401" s="45">
        <v>680764</v>
      </c>
      <c r="T401" s="195"/>
      <c r="U401" s="16"/>
      <c r="V401" s="39"/>
      <c r="W401" s="11"/>
      <c r="X401" s="181"/>
      <c r="Y401" s="10"/>
      <c r="Z401" s="10"/>
      <c r="AA401" s="10"/>
      <c r="AB401" s="10"/>
      <c r="AC401" s="181"/>
      <c r="AD401" s="16"/>
      <c r="AE401" s="16"/>
      <c r="AF401" s="181"/>
      <c r="AG401" s="181"/>
      <c r="AH401" s="181"/>
      <c r="AI401" s="11"/>
      <c r="AJ401" s="11"/>
      <c r="AK401" s="16"/>
      <c r="AL401" s="16"/>
      <c r="AM401" s="145"/>
      <c r="AN401" s="86">
        <v>0</v>
      </c>
    </row>
    <row r="402" spans="1:40" ht="15" thickBot="1" x14ac:dyDescent="0.4">
      <c r="A402" s="40">
        <v>6335</v>
      </c>
      <c r="B402" s="79" t="s">
        <v>428</v>
      </c>
      <c r="C402" s="46">
        <v>595621</v>
      </c>
      <c r="D402" s="99">
        <v>0</v>
      </c>
      <c r="E402" s="10">
        <v>595621</v>
      </c>
      <c r="F402" s="23">
        <v>1818355</v>
      </c>
      <c r="G402" s="23">
        <v>0</v>
      </c>
      <c r="H402" s="16">
        <v>1818355</v>
      </c>
      <c r="I402" s="16">
        <v>-1222734</v>
      </c>
      <c r="J402" s="23">
        <v>72026</v>
      </c>
      <c r="K402" s="23">
        <v>0</v>
      </c>
      <c r="L402" s="46">
        <v>0</v>
      </c>
      <c r="M402" s="46">
        <v>0</v>
      </c>
      <c r="N402" s="46">
        <v>0</v>
      </c>
      <c r="O402" s="46">
        <v>0</v>
      </c>
      <c r="P402" s="78">
        <v>-1294760</v>
      </c>
      <c r="Q402" s="195"/>
      <c r="R402" s="10"/>
      <c r="S402" s="45">
        <v>1294760</v>
      </c>
      <c r="T402" s="195"/>
      <c r="U402" s="16"/>
      <c r="V402" s="39"/>
      <c r="W402" s="11"/>
      <c r="X402" s="181"/>
      <c r="Y402" s="10"/>
      <c r="Z402" s="10"/>
      <c r="AA402" s="10"/>
      <c r="AB402" s="10"/>
      <c r="AC402" s="181"/>
      <c r="AD402" s="16"/>
      <c r="AE402" s="16"/>
      <c r="AF402" s="181"/>
      <c r="AG402" s="181"/>
      <c r="AH402" s="181"/>
      <c r="AI402" s="11"/>
      <c r="AJ402" s="11"/>
      <c r="AK402" s="16"/>
      <c r="AL402" s="16"/>
      <c r="AM402" s="145"/>
      <c r="AN402" s="86">
        <v>0</v>
      </c>
    </row>
    <row r="403" spans="1:40" ht="15" thickBot="1" x14ac:dyDescent="0.4">
      <c r="A403" s="40">
        <v>6354</v>
      </c>
      <c r="B403" s="79" t="s">
        <v>429</v>
      </c>
      <c r="C403" s="46">
        <v>458448</v>
      </c>
      <c r="D403" s="99">
        <v>0</v>
      </c>
      <c r="E403" s="10">
        <v>458448</v>
      </c>
      <c r="F403" s="23">
        <v>512186</v>
      </c>
      <c r="G403" s="23">
        <v>0</v>
      </c>
      <c r="H403" s="16">
        <v>512186</v>
      </c>
      <c r="I403" s="16">
        <v>-53738</v>
      </c>
      <c r="J403" s="23">
        <v>16600</v>
      </c>
      <c r="K403" s="23">
        <v>0</v>
      </c>
      <c r="L403" s="46">
        <v>0</v>
      </c>
      <c r="M403" s="46">
        <v>0</v>
      </c>
      <c r="N403" s="46">
        <v>0</v>
      </c>
      <c r="O403" s="46">
        <v>0</v>
      </c>
      <c r="P403" s="78">
        <v>-70338</v>
      </c>
      <c r="Q403" s="195"/>
      <c r="R403" s="10"/>
      <c r="S403" s="45">
        <v>70338</v>
      </c>
      <c r="T403" s="195"/>
      <c r="U403" s="16"/>
      <c r="V403" s="39"/>
      <c r="W403" s="11"/>
      <c r="X403" s="181"/>
      <c r="Y403" s="10"/>
      <c r="Z403" s="10"/>
      <c r="AA403" s="10"/>
      <c r="AB403" s="10"/>
      <c r="AC403" s="181"/>
      <c r="AD403" s="16"/>
      <c r="AE403" s="16"/>
      <c r="AF403" s="181"/>
      <c r="AG403" s="181"/>
      <c r="AH403" s="181"/>
      <c r="AI403" s="11"/>
      <c r="AJ403" s="11"/>
      <c r="AK403" s="16"/>
      <c r="AL403" s="16"/>
      <c r="AM403" s="145"/>
      <c r="AN403" s="86">
        <v>0</v>
      </c>
    </row>
    <row r="404" spans="1:40" ht="15" thickBot="1" x14ac:dyDescent="0.4">
      <c r="A404" s="40">
        <v>6384</v>
      </c>
      <c r="B404" s="79" t="s">
        <v>430</v>
      </c>
      <c r="C404" s="46">
        <v>545290</v>
      </c>
      <c r="D404" s="99">
        <v>0</v>
      </c>
      <c r="E404" s="10">
        <v>545290</v>
      </c>
      <c r="F404" s="23">
        <v>638588</v>
      </c>
      <c r="G404" s="23">
        <v>0</v>
      </c>
      <c r="H404" s="16">
        <v>638588</v>
      </c>
      <c r="I404" s="16">
        <v>-93298</v>
      </c>
      <c r="J404" s="23">
        <v>118048</v>
      </c>
      <c r="K404" s="23">
        <v>0</v>
      </c>
      <c r="L404" s="46">
        <v>0</v>
      </c>
      <c r="M404" s="46">
        <v>0</v>
      </c>
      <c r="N404" s="46">
        <v>0</v>
      </c>
      <c r="O404" s="46">
        <v>0</v>
      </c>
      <c r="P404" s="78">
        <v>-211346</v>
      </c>
      <c r="Q404" s="195"/>
      <c r="R404" s="10"/>
      <c r="S404" s="45">
        <v>211346</v>
      </c>
      <c r="T404" s="195"/>
      <c r="U404" s="16"/>
      <c r="V404" s="39"/>
      <c r="W404" s="11"/>
      <c r="X404" s="181"/>
      <c r="Y404" s="10"/>
      <c r="Z404" s="10"/>
      <c r="AA404" s="10"/>
      <c r="AB404" s="10"/>
      <c r="AC404" s="181"/>
      <c r="AD404" s="16"/>
      <c r="AE404" s="16"/>
      <c r="AF404" s="181"/>
      <c r="AG404" s="181"/>
      <c r="AH404" s="181"/>
      <c r="AI404" s="11"/>
      <c r="AJ404" s="11"/>
      <c r="AK404" s="16"/>
      <c r="AL404" s="16"/>
      <c r="AM404" s="145"/>
      <c r="AN404" s="86">
        <v>0</v>
      </c>
    </row>
    <row r="405" spans="1:40" ht="15" thickBot="1" x14ac:dyDescent="0.4">
      <c r="A405" s="40">
        <v>6412</v>
      </c>
      <c r="B405" s="79" t="s">
        <v>431</v>
      </c>
      <c r="C405" s="46">
        <v>1617174</v>
      </c>
      <c r="D405" s="99">
        <v>0</v>
      </c>
      <c r="E405" s="10">
        <v>1617174</v>
      </c>
      <c r="F405" s="23">
        <v>458903</v>
      </c>
      <c r="G405" s="23">
        <v>0</v>
      </c>
      <c r="H405" s="16">
        <v>458903</v>
      </c>
      <c r="I405" s="16">
        <v>1158271</v>
      </c>
      <c r="J405" s="23">
        <v>0</v>
      </c>
      <c r="K405" s="23">
        <v>0</v>
      </c>
      <c r="L405" s="46">
        <v>0</v>
      </c>
      <c r="M405" s="46">
        <v>0</v>
      </c>
      <c r="N405" s="46">
        <v>0</v>
      </c>
      <c r="O405" s="46">
        <v>0</v>
      </c>
      <c r="P405" s="78">
        <v>1158271</v>
      </c>
      <c r="Q405" s="195"/>
      <c r="R405" s="10"/>
      <c r="S405" s="45">
        <v>0</v>
      </c>
      <c r="T405" s="195"/>
      <c r="U405" s="16"/>
      <c r="V405" s="39"/>
      <c r="W405" s="11"/>
      <c r="X405" s="181"/>
      <c r="Y405" s="10"/>
      <c r="Z405" s="10"/>
      <c r="AA405" s="10"/>
      <c r="AB405" s="10"/>
      <c r="AC405" s="181"/>
      <c r="AD405" s="16"/>
      <c r="AE405" s="16"/>
      <c r="AF405" s="181"/>
      <c r="AG405" s="181"/>
      <c r="AH405" s="181"/>
      <c r="AI405" s="11"/>
      <c r="AJ405" s="11"/>
      <c r="AK405" s="16"/>
      <c r="AL405" s="16"/>
      <c r="AM405" s="145"/>
      <c r="AN405" s="86">
        <v>1158271</v>
      </c>
    </row>
    <row r="406" spans="1:40" ht="15" thickBot="1" x14ac:dyDescent="0.4">
      <c r="A406" s="40">
        <v>6440</v>
      </c>
      <c r="B406" s="79" t="s">
        <v>432</v>
      </c>
      <c r="C406" s="46">
        <v>81250</v>
      </c>
      <c r="D406" s="99">
        <v>0</v>
      </c>
      <c r="E406" s="10">
        <v>81250</v>
      </c>
      <c r="F406" s="23">
        <v>157805</v>
      </c>
      <c r="G406" s="23">
        <v>0</v>
      </c>
      <c r="H406" s="16">
        <v>157805</v>
      </c>
      <c r="I406" s="16">
        <v>-76555</v>
      </c>
      <c r="J406" s="23">
        <v>8300</v>
      </c>
      <c r="K406" s="23">
        <v>0</v>
      </c>
      <c r="L406" s="46">
        <v>0</v>
      </c>
      <c r="M406" s="46">
        <v>0</v>
      </c>
      <c r="N406" s="46">
        <v>0</v>
      </c>
      <c r="O406" s="46">
        <v>0</v>
      </c>
      <c r="P406" s="78">
        <v>-84855</v>
      </c>
      <c r="Q406" s="195">
        <v>15844</v>
      </c>
      <c r="R406" s="10">
        <v>15107</v>
      </c>
      <c r="S406" s="45">
        <v>21150</v>
      </c>
      <c r="T406" s="195"/>
      <c r="U406" s="16">
        <v>2251</v>
      </c>
      <c r="V406" s="39">
        <v>30503</v>
      </c>
      <c r="W406" s="11"/>
      <c r="X406" s="181"/>
      <c r="Y406" s="10"/>
      <c r="Z406" s="10"/>
      <c r="AA406" s="10"/>
      <c r="AB406" s="10"/>
      <c r="AC406" s="181"/>
      <c r="AD406" s="16"/>
      <c r="AE406" s="16"/>
      <c r="AF406" s="181"/>
      <c r="AG406" s="181"/>
      <c r="AH406" s="181"/>
      <c r="AI406" s="11"/>
      <c r="AJ406" s="11"/>
      <c r="AK406" s="16"/>
      <c r="AL406" s="16"/>
      <c r="AM406" s="145"/>
      <c r="AN406" s="86">
        <v>0</v>
      </c>
    </row>
    <row r="407" spans="1:40" ht="15" thickBot="1" x14ac:dyDescent="0.4">
      <c r="A407" s="40">
        <v>6419</v>
      </c>
      <c r="B407" s="79" t="s">
        <v>433</v>
      </c>
      <c r="C407" s="46">
        <v>24375</v>
      </c>
      <c r="D407" s="99">
        <v>0</v>
      </c>
      <c r="E407" s="10">
        <v>24375</v>
      </c>
      <c r="F407" s="23">
        <v>265158</v>
      </c>
      <c r="G407" s="23">
        <v>32500</v>
      </c>
      <c r="H407" s="16">
        <v>297658</v>
      </c>
      <c r="I407" s="16">
        <v>-273283</v>
      </c>
      <c r="J407" s="23">
        <v>26192</v>
      </c>
      <c r="K407" s="23">
        <v>90839</v>
      </c>
      <c r="L407" s="46">
        <v>0</v>
      </c>
      <c r="M407" s="46">
        <v>0</v>
      </c>
      <c r="N407" s="46">
        <v>0</v>
      </c>
      <c r="O407" s="46">
        <v>0</v>
      </c>
      <c r="P407" s="78">
        <v>-390314</v>
      </c>
      <c r="Q407" s="195"/>
      <c r="R407" s="10"/>
      <c r="S407" s="45">
        <v>390314</v>
      </c>
      <c r="T407" s="195"/>
      <c r="U407" s="16"/>
      <c r="V407" s="39"/>
      <c r="W407" s="11"/>
      <c r="X407" s="181"/>
      <c r="Y407" s="10"/>
      <c r="Z407" s="10"/>
      <c r="AA407" s="10"/>
      <c r="AB407" s="10"/>
      <c r="AC407" s="181"/>
      <c r="AD407" s="16"/>
      <c r="AE407" s="16"/>
      <c r="AF407" s="181"/>
      <c r="AG407" s="181"/>
      <c r="AH407" s="181"/>
      <c r="AI407" s="11"/>
      <c r="AJ407" s="11"/>
      <c r="AK407" s="16"/>
      <c r="AL407" s="16"/>
      <c r="AM407" s="145"/>
      <c r="AN407" s="86">
        <v>0</v>
      </c>
    </row>
    <row r="408" spans="1:40" ht="15" thickBot="1" x14ac:dyDescent="0.4">
      <c r="A408" s="40">
        <v>6426</v>
      </c>
      <c r="B408" s="79" t="s">
        <v>434</v>
      </c>
      <c r="C408" s="46">
        <v>828614</v>
      </c>
      <c r="D408" s="99">
        <v>0</v>
      </c>
      <c r="E408" s="10">
        <v>828614</v>
      </c>
      <c r="F408" s="23">
        <v>539798</v>
      </c>
      <c r="G408" s="23">
        <v>0</v>
      </c>
      <c r="H408" s="16">
        <v>539798</v>
      </c>
      <c r="I408" s="16">
        <v>288816</v>
      </c>
      <c r="J408" s="23">
        <v>29696</v>
      </c>
      <c r="K408" s="23">
        <v>12977</v>
      </c>
      <c r="L408" s="46">
        <v>0</v>
      </c>
      <c r="M408" s="46">
        <v>0</v>
      </c>
      <c r="N408" s="46">
        <v>0</v>
      </c>
      <c r="O408" s="46">
        <v>0</v>
      </c>
      <c r="P408" s="78">
        <v>246143</v>
      </c>
      <c r="Q408" s="195"/>
      <c r="R408" s="10"/>
      <c r="S408" s="45">
        <v>42673</v>
      </c>
      <c r="T408" s="195"/>
      <c r="U408" s="16"/>
      <c r="V408" s="39"/>
      <c r="W408" s="11"/>
      <c r="X408" s="181"/>
      <c r="Y408" s="10"/>
      <c r="Z408" s="10"/>
      <c r="AA408" s="10"/>
      <c r="AB408" s="10"/>
      <c r="AC408" s="181"/>
      <c r="AD408" s="16"/>
      <c r="AE408" s="16"/>
      <c r="AF408" s="181"/>
      <c r="AG408" s="181"/>
      <c r="AH408" s="181"/>
      <c r="AI408" s="11"/>
      <c r="AJ408" s="11"/>
      <c r="AK408" s="16"/>
      <c r="AL408" s="16"/>
      <c r="AM408" s="145"/>
      <c r="AN408" s="86">
        <v>288816</v>
      </c>
    </row>
    <row r="409" spans="1:40" ht="15" thickBot="1" x14ac:dyDescent="0.4">
      <c r="A409" s="40">
        <v>6461</v>
      </c>
      <c r="B409" s="79" t="s">
        <v>435</v>
      </c>
      <c r="C409" s="46">
        <v>496561</v>
      </c>
      <c r="D409" s="99">
        <v>0</v>
      </c>
      <c r="E409" s="10">
        <v>496561</v>
      </c>
      <c r="F409" s="23">
        <v>2130702</v>
      </c>
      <c r="G409" s="23">
        <v>0</v>
      </c>
      <c r="H409" s="16">
        <v>2130702</v>
      </c>
      <c r="I409" s="16">
        <v>-1634141</v>
      </c>
      <c r="J409" s="23">
        <v>131234</v>
      </c>
      <c r="K409" s="23">
        <v>64885</v>
      </c>
      <c r="L409" s="46">
        <v>0</v>
      </c>
      <c r="M409" s="46">
        <v>6250</v>
      </c>
      <c r="N409" s="46">
        <v>0</v>
      </c>
      <c r="O409" s="46">
        <v>0</v>
      </c>
      <c r="P409" s="78">
        <v>-1836510</v>
      </c>
      <c r="Q409" s="195"/>
      <c r="R409" s="10"/>
      <c r="S409" s="45">
        <v>1836510</v>
      </c>
      <c r="T409" s="195"/>
      <c r="U409" s="16"/>
      <c r="V409" s="39"/>
      <c r="W409" s="11"/>
      <c r="X409" s="181"/>
      <c r="Y409" s="10"/>
      <c r="Z409" s="10"/>
      <c r="AA409" s="10"/>
      <c r="AB409" s="10"/>
      <c r="AC409" s="181"/>
      <c r="AD409" s="16"/>
      <c r="AE409" s="16"/>
      <c r="AF409" s="181"/>
      <c r="AG409" s="181"/>
      <c r="AH409" s="181"/>
      <c r="AI409" s="11"/>
      <c r="AJ409" s="11"/>
      <c r="AK409" s="16"/>
      <c r="AL409" s="16"/>
      <c r="AM409" s="145"/>
      <c r="AN409" s="86">
        <v>0</v>
      </c>
    </row>
    <row r="410" spans="1:40" ht="15" thickBot="1" x14ac:dyDescent="0.4">
      <c r="A410" s="40">
        <v>6470</v>
      </c>
      <c r="B410" s="79" t="s">
        <v>436</v>
      </c>
      <c r="C410" s="46">
        <v>3087346</v>
      </c>
      <c r="D410" s="99">
        <v>131579</v>
      </c>
      <c r="E410" s="10">
        <v>3218925</v>
      </c>
      <c r="F410" s="23">
        <v>1206580</v>
      </c>
      <c r="G410" s="23">
        <v>35931</v>
      </c>
      <c r="H410" s="16">
        <v>1242511</v>
      </c>
      <c r="I410" s="16">
        <v>1976414</v>
      </c>
      <c r="J410" s="23">
        <v>343228.6</v>
      </c>
      <c r="K410" s="23">
        <v>25954</v>
      </c>
      <c r="L410" s="46">
        <v>0</v>
      </c>
      <c r="M410" s="46">
        <v>0</v>
      </c>
      <c r="N410" s="46">
        <v>0</v>
      </c>
      <c r="O410" s="46">
        <v>0</v>
      </c>
      <c r="P410" s="78">
        <v>1607231.4</v>
      </c>
      <c r="Q410" s="195"/>
      <c r="R410" s="10"/>
      <c r="S410" s="45">
        <v>369182.6</v>
      </c>
      <c r="T410" s="195"/>
      <c r="U410" s="16"/>
      <c r="V410" s="39"/>
      <c r="W410" s="11"/>
      <c r="X410" s="181"/>
      <c r="Y410" s="10"/>
      <c r="Z410" s="10"/>
      <c r="AA410" s="10"/>
      <c r="AB410" s="10"/>
      <c r="AC410" s="181"/>
      <c r="AD410" s="16"/>
      <c r="AE410" s="16"/>
      <c r="AF410" s="181"/>
      <c r="AG410" s="181"/>
      <c r="AH410" s="181"/>
      <c r="AI410" s="11"/>
      <c r="AJ410" s="11"/>
      <c r="AK410" s="16"/>
      <c r="AL410" s="16"/>
      <c r="AM410" s="145"/>
      <c r="AN410" s="86">
        <v>1976414</v>
      </c>
    </row>
    <row r="411" spans="1:40" ht="15" thickBot="1" x14ac:dyDescent="0.4">
      <c r="A411" s="40">
        <v>6475</v>
      </c>
      <c r="B411" s="79" t="s">
        <v>40</v>
      </c>
      <c r="C411" s="46">
        <v>690152</v>
      </c>
      <c r="D411" s="99">
        <v>0</v>
      </c>
      <c r="E411" s="10">
        <v>690152</v>
      </c>
      <c r="F411" s="23">
        <v>841816</v>
      </c>
      <c r="G411" s="23">
        <v>0</v>
      </c>
      <c r="H411" s="16">
        <v>841816</v>
      </c>
      <c r="I411" s="16">
        <v>-151664</v>
      </c>
      <c r="J411" s="23">
        <v>16600</v>
      </c>
      <c r="K411" s="23">
        <v>0</v>
      </c>
      <c r="L411" s="46">
        <v>0</v>
      </c>
      <c r="M411" s="46">
        <v>0</v>
      </c>
      <c r="N411" s="46">
        <v>0</v>
      </c>
      <c r="O411" s="46">
        <v>0</v>
      </c>
      <c r="P411" s="78">
        <v>-168264</v>
      </c>
      <c r="Q411" s="195"/>
      <c r="R411" s="10">
        <v>21598</v>
      </c>
      <c r="S411" s="45">
        <v>146666</v>
      </c>
      <c r="T411" s="195"/>
      <c r="U411" s="10"/>
      <c r="V411" s="39"/>
      <c r="W411" s="11"/>
      <c r="X411" s="181"/>
      <c r="Y411" s="10"/>
      <c r="Z411" s="10"/>
      <c r="AA411" s="10"/>
      <c r="AB411" s="10"/>
      <c r="AC411" s="181"/>
      <c r="AD411" s="16"/>
      <c r="AE411" s="16"/>
      <c r="AF411" s="181"/>
      <c r="AG411" s="181"/>
      <c r="AH411" s="181"/>
      <c r="AI411" s="11"/>
      <c r="AJ411" s="11"/>
      <c r="AK411" s="16"/>
      <c r="AL411" s="16"/>
      <c r="AM411" s="145"/>
      <c r="AN411" s="86">
        <v>0</v>
      </c>
    </row>
    <row r="412" spans="1:40" ht="15" thickBot="1" x14ac:dyDescent="0.4">
      <c r="A412" s="40">
        <v>6482</v>
      </c>
      <c r="B412" s="79" t="s">
        <v>437</v>
      </c>
      <c r="C412" s="46">
        <v>1818755</v>
      </c>
      <c r="D412" s="99">
        <v>0</v>
      </c>
      <c r="E412" s="10">
        <v>1818755</v>
      </c>
      <c r="F412" s="23">
        <v>813627</v>
      </c>
      <c r="G412" s="23">
        <v>0</v>
      </c>
      <c r="H412" s="16">
        <v>813627</v>
      </c>
      <c r="I412" s="16">
        <v>1005128</v>
      </c>
      <c r="J412" s="23">
        <v>0</v>
      </c>
      <c r="K412" s="23">
        <v>0</v>
      </c>
      <c r="L412" s="46">
        <v>0</v>
      </c>
      <c r="M412" s="46">
        <v>0</v>
      </c>
      <c r="N412" s="46">
        <v>0</v>
      </c>
      <c r="O412" s="46">
        <v>0</v>
      </c>
      <c r="P412" s="78">
        <v>1005128</v>
      </c>
      <c r="Q412" s="195"/>
      <c r="R412" s="10"/>
      <c r="S412" s="45">
        <v>0</v>
      </c>
      <c r="T412" s="195"/>
      <c r="U412" s="16"/>
      <c r="V412" s="39"/>
      <c r="W412" s="11"/>
      <c r="X412" s="181"/>
      <c r="Y412" s="10"/>
      <c r="Z412" s="10"/>
      <c r="AA412" s="10"/>
      <c r="AB412" s="10"/>
      <c r="AC412" s="181"/>
      <c r="AD412" s="16"/>
      <c r="AE412" s="16"/>
      <c r="AF412" s="181"/>
      <c r="AG412" s="181"/>
      <c r="AH412" s="181"/>
      <c r="AI412" s="11"/>
      <c r="AJ412" s="11"/>
      <c r="AK412" s="16"/>
      <c r="AL412" s="16"/>
      <c r="AM412" s="145"/>
      <c r="AN412" s="86">
        <v>1005128</v>
      </c>
    </row>
    <row r="413" spans="1:40" ht="15" thickBot="1" x14ac:dyDescent="0.4">
      <c r="A413" s="40">
        <v>6545</v>
      </c>
      <c r="B413" s="79" t="s">
        <v>438</v>
      </c>
      <c r="C413" s="46">
        <v>964923</v>
      </c>
      <c r="D413" s="99">
        <v>0</v>
      </c>
      <c r="E413" s="10">
        <v>964923</v>
      </c>
      <c r="F413" s="23">
        <v>766752</v>
      </c>
      <c r="G413" s="23">
        <v>0</v>
      </c>
      <c r="H413" s="16">
        <v>766752</v>
      </c>
      <c r="I413" s="16">
        <v>198171</v>
      </c>
      <c r="J413" s="23">
        <v>8946</v>
      </c>
      <c r="K413" s="23">
        <v>0</v>
      </c>
      <c r="L413" s="46">
        <v>0</v>
      </c>
      <c r="M413" s="46">
        <v>0</v>
      </c>
      <c r="N413" s="46">
        <v>0</v>
      </c>
      <c r="O413" s="46">
        <v>0</v>
      </c>
      <c r="P413" s="78">
        <v>189225</v>
      </c>
      <c r="Q413" s="195"/>
      <c r="R413" s="10"/>
      <c r="S413" s="45">
        <v>8946</v>
      </c>
      <c r="T413" s="195"/>
      <c r="U413" s="16"/>
      <c r="V413" s="39"/>
      <c r="W413" s="11"/>
      <c r="X413" s="181"/>
      <c r="Y413" s="10"/>
      <c r="Z413" s="10"/>
      <c r="AA413" s="10"/>
      <c r="AB413" s="10"/>
      <c r="AC413" s="181"/>
      <c r="AD413" s="16"/>
      <c r="AE413" s="16"/>
      <c r="AF413" s="181"/>
      <c r="AG413" s="181"/>
      <c r="AH413" s="181"/>
      <c r="AI413" s="11"/>
      <c r="AJ413" s="11"/>
      <c r="AK413" s="16"/>
      <c r="AL413" s="16"/>
      <c r="AM413" s="145"/>
      <c r="AN413" s="86">
        <v>198171</v>
      </c>
    </row>
    <row r="414" spans="1:40" ht="15" thickBot="1" x14ac:dyDescent="0.4">
      <c r="A414" s="40">
        <v>6608</v>
      </c>
      <c r="B414" s="79" t="s">
        <v>439</v>
      </c>
      <c r="C414" s="46">
        <v>2591915</v>
      </c>
      <c r="D414" s="99">
        <v>0</v>
      </c>
      <c r="E414" s="10">
        <v>2591915</v>
      </c>
      <c r="F414" s="23">
        <v>627926</v>
      </c>
      <c r="G414" s="23">
        <v>0</v>
      </c>
      <c r="H414" s="16">
        <v>627926</v>
      </c>
      <c r="I414" s="16">
        <v>1963989</v>
      </c>
      <c r="J414" s="23">
        <v>130588</v>
      </c>
      <c r="K414" s="23">
        <v>0</v>
      </c>
      <c r="L414" s="46">
        <v>0</v>
      </c>
      <c r="M414" s="46">
        <v>6250</v>
      </c>
      <c r="N414" s="46">
        <v>0</v>
      </c>
      <c r="O414" s="46">
        <v>0</v>
      </c>
      <c r="P414" s="78">
        <v>1827151</v>
      </c>
      <c r="Q414" s="195"/>
      <c r="R414" s="10"/>
      <c r="S414" s="45">
        <v>136838</v>
      </c>
      <c r="T414" s="195"/>
      <c r="U414" s="16"/>
      <c r="V414" s="39"/>
      <c r="W414" s="11"/>
      <c r="X414" s="181"/>
      <c r="Y414" s="10"/>
      <c r="Z414" s="10"/>
      <c r="AA414" s="10"/>
      <c r="AB414" s="10"/>
      <c r="AC414" s="181"/>
      <c r="AD414" s="16"/>
      <c r="AE414" s="16"/>
      <c r="AF414" s="181"/>
      <c r="AG414" s="181"/>
      <c r="AH414" s="181"/>
      <c r="AI414" s="11"/>
      <c r="AJ414" s="11"/>
      <c r="AK414" s="16"/>
      <c r="AL414" s="16"/>
      <c r="AM414" s="145"/>
      <c r="AN414" s="86">
        <v>1963989</v>
      </c>
    </row>
    <row r="415" spans="1:40" ht="15" thickBot="1" x14ac:dyDescent="0.4">
      <c r="A415" s="40">
        <v>6615</v>
      </c>
      <c r="B415" s="79" t="s">
        <v>13</v>
      </c>
      <c r="C415" s="46">
        <v>86102</v>
      </c>
      <c r="D415" s="99">
        <v>0</v>
      </c>
      <c r="E415" s="10">
        <v>86102</v>
      </c>
      <c r="F415" s="23">
        <v>256050</v>
      </c>
      <c r="G415" s="23">
        <v>0</v>
      </c>
      <c r="H415" s="16">
        <v>256050</v>
      </c>
      <c r="I415" s="16">
        <v>-169948</v>
      </c>
      <c r="J415" s="23">
        <v>0</v>
      </c>
      <c r="K415" s="23">
        <v>0</v>
      </c>
      <c r="L415" s="46">
        <v>0</v>
      </c>
      <c r="M415" s="46">
        <v>0</v>
      </c>
      <c r="N415" s="46">
        <v>0</v>
      </c>
      <c r="O415" s="46">
        <v>0</v>
      </c>
      <c r="P415" s="78">
        <v>-169948</v>
      </c>
      <c r="Q415" s="195">
        <v>6256</v>
      </c>
      <c r="R415" s="10">
        <v>7746</v>
      </c>
      <c r="S415" s="45">
        <v>10845</v>
      </c>
      <c r="T415" s="195">
        <v>10573</v>
      </c>
      <c r="U415" s="10">
        <v>6608</v>
      </c>
      <c r="V415" s="39">
        <v>9251</v>
      </c>
      <c r="W415" s="199">
        <v>18579</v>
      </c>
      <c r="X415" s="200">
        <v>34518</v>
      </c>
      <c r="Y415" s="199">
        <v>31498.83</v>
      </c>
      <c r="Z415" s="255">
        <v>34073.17</v>
      </c>
      <c r="AA415" s="10"/>
      <c r="AB415" s="10"/>
      <c r="AC415" s="181"/>
      <c r="AD415" s="16"/>
      <c r="AE415" s="10"/>
      <c r="AF415" s="181"/>
      <c r="AG415" s="181"/>
      <c r="AH415" s="181"/>
      <c r="AI415" s="11"/>
      <c r="AJ415" s="11"/>
      <c r="AK415" s="16"/>
      <c r="AL415" s="16"/>
      <c r="AM415" s="145"/>
      <c r="AN415" s="86">
        <v>0</v>
      </c>
    </row>
    <row r="416" spans="1:40" ht="15" thickBot="1" x14ac:dyDescent="0.4">
      <c r="A416" s="40">
        <v>6678</v>
      </c>
      <c r="B416" s="79" t="s">
        <v>440</v>
      </c>
      <c r="C416" s="46">
        <v>941753</v>
      </c>
      <c r="D416" s="99">
        <v>0</v>
      </c>
      <c r="E416" s="10">
        <v>941753</v>
      </c>
      <c r="F416" s="23">
        <v>1242933</v>
      </c>
      <c r="G416" s="23">
        <v>0</v>
      </c>
      <c r="H416" s="16">
        <v>1242933</v>
      </c>
      <c r="I416" s="16">
        <v>-301180</v>
      </c>
      <c r="J416" s="23">
        <v>45708</v>
      </c>
      <c r="K416" s="23">
        <v>0</v>
      </c>
      <c r="L416" s="46">
        <v>0</v>
      </c>
      <c r="M416" s="46">
        <v>0</v>
      </c>
      <c r="N416" s="46">
        <v>0</v>
      </c>
      <c r="O416" s="46">
        <v>0</v>
      </c>
      <c r="P416" s="78">
        <v>-346888</v>
      </c>
      <c r="Q416" s="195"/>
      <c r="R416" s="10">
        <v>136363</v>
      </c>
      <c r="S416" s="45">
        <v>192303</v>
      </c>
      <c r="T416" s="195"/>
      <c r="U416" s="10"/>
      <c r="V416" s="39">
        <v>18222</v>
      </c>
      <c r="W416" s="11"/>
      <c r="X416" s="181"/>
      <c r="Y416" s="10"/>
      <c r="Z416" s="10"/>
      <c r="AA416" s="10"/>
      <c r="AB416" s="10"/>
      <c r="AC416" s="181"/>
      <c r="AD416" s="16"/>
      <c r="AE416" s="16"/>
      <c r="AF416" s="181"/>
      <c r="AG416" s="181"/>
      <c r="AH416" s="181"/>
      <c r="AI416" s="11"/>
      <c r="AJ416" s="11"/>
      <c r="AK416" s="16"/>
      <c r="AL416" s="16"/>
      <c r="AM416" s="145"/>
      <c r="AN416" s="86">
        <v>0</v>
      </c>
    </row>
    <row r="417" spans="1:40" ht="15" thickBot="1" x14ac:dyDescent="0.4">
      <c r="A417" s="40">
        <v>469</v>
      </c>
      <c r="B417" s="79" t="s">
        <v>441</v>
      </c>
      <c r="C417" s="46">
        <v>397631</v>
      </c>
      <c r="D417" s="99">
        <v>0</v>
      </c>
      <c r="E417" s="10">
        <v>397631</v>
      </c>
      <c r="F417" s="23">
        <v>756786</v>
      </c>
      <c r="G417" s="23">
        <v>0</v>
      </c>
      <c r="H417" s="16">
        <v>756786</v>
      </c>
      <c r="I417" s="16">
        <v>-359155</v>
      </c>
      <c r="J417" s="23">
        <v>0</v>
      </c>
      <c r="K417" s="23">
        <v>0</v>
      </c>
      <c r="L417" s="46">
        <v>0</v>
      </c>
      <c r="M417" s="46">
        <v>0</v>
      </c>
      <c r="N417" s="46">
        <v>0</v>
      </c>
      <c r="O417" s="46">
        <v>0</v>
      </c>
      <c r="P417" s="78">
        <v>-359155</v>
      </c>
      <c r="Q417" s="195"/>
      <c r="R417" s="10"/>
      <c r="S417" s="45">
        <v>359155</v>
      </c>
      <c r="T417" s="195"/>
      <c r="U417" s="16"/>
      <c r="V417" s="39"/>
      <c r="W417" s="11"/>
      <c r="X417" s="181"/>
      <c r="Y417" s="10"/>
      <c r="Z417" s="10"/>
      <c r="AA417" s="10"/>
      <c r="AB417" s="10"/>
      <c r="AC417" s="181"/>
      <c r="AD417" s="16"/>
      <c r="AE417" s="16"/>
      <c r="AF417" s="181"/>
      <c r="AG417" s="181"/>
      <c r="AH417" s="181"/>
      <c r="AI417" s="11"/>
      <c r="AJ417" s="11"/>
      <c r="AK417" s="16"/>
      <c r="AL417" s="16"/>
      <c r="AM417" s="145"/>
      <c r="AN417" s="86">
        <v>0</v>
      </c>
    </row>
    <row r="418" spans="1:40" ht="15" thickBot="1" x14ac:dyDescent="0.4">
      <c r="A418" s="40">
        <v>6685</v>
      </c>
      <c r="B418" s="79" t="s">
        <v>442</v>
      </c>
      <c r="C418" s="46">
        <v>1507492</v>
      </c>
      <c r="D418" s="99">
        <v>0</v>
      </c>
      <c r="E418" s="10">
        <v>1507492</v>
      </c>
      <c r="F418" s="23">
        <v>2775571</v>
      </c>
      <c r="G418" s="23">
        <v>0</v>
      </c>
      <c r="H418" s="16">
        <v>2775571</v>
      </c>
      <c r="I418" s="16">
        <v>-1268079</v>
      </c>
      <c r="J418" s="23">
        <v>1358812</v>
      </c>
      <c r="K418" s="23">
        <v>289117</v>
      </c>
      <c r="L418" s="46">
        <v>0</v>
      </c>
      <c r="M418" s="46">
        <v>6250</v>
      </c>
      <c r="N418" s="46">
        <v>0</v>
      </c>
      <c r="O418" s="46">
        <v>0</v>
      </c>
      <c r="P418" s="78">
        <v>-2922258</v>
      </c>
      <c r="Q418" s="195"/>
      <c r="R418" s="10"/>
      <c r="S418" s="45">
        <v>2922258</v>
      </c>
      <c r="T418" s="195"/>
      <c r="U418" s="16"/>
      <c r="V418" s="39"/>
      <c r="W418" s="11"/>
      <c r="X418" s="181"/>
      <c r="Y418" s="10"/>
      <c r="Z418" s="10"/>
      <c r="AA418" s="10"/>
      <c r="AB418" s="10"/>
      <c r="AC418" s="181"/>
      <c r="AD418" s="16"/>
      <c r="AE418" s="16"/>
      <c r="AF418" s="181"/>
      <c r="AG418" s="181"/>
      <c r="AH418" s="181"/>
      <c r="AI418" s="11"/>
      <c r="AJ418" s="11"/>
      <c r="AK418" s="16"/>
      <c r="AL418" s="16"/>
      <c r="AM418" s="145"/>
      <c r="AN418" s="86">
        <v>0</v>
      </c>
    </row>
    <row r="419" spans="1:40" ht="15" thickBot="1" x14ac:dyDescent="0.4">
      <c r="A419" s="40">
        <v>6692</v>
      </c>
      <c r="B419" s="79" t="s">
        <v>443</v>
      </c>
      <c r="C419" s="46">
        <v>1322630</v>
      </c>
      <c r="D419" s="99">
        <v>0</v>
      </c>
      <c r="E419" s="10">
        <v>1322630</v>
      </c>
      <c r="F419" s="23">
        <v>1220573</v>
      </c>
      <c r="G419" s="23">
        <v>0</v>
      </c>
      <c r="H419" s="16">
        <v>1220573</v>
      </c>
      <c r="I419" s="16">
        <v>102057</v>
      </c>
      <c r="J419" s="23">
        <v>17246</v>
      </c>
      <c r="K419" s="23">
        <v>12977</v>
      </c>
      <c r="L419" s="46">
        <v>0</v>
      </c>
      <c r="M419" s="46">
        <v>0</v>
      </c>
      <c r="N419" s="46">
        <v>0</v>
      </c>
      <c r="O419" s="46">
        <v>0</v>
      </c>
      <c r="P419" s="78">
        <v>71834</v>
      </c>
      <c r="Q419" s="195"/>
      <c r="R419" s="10"/>
      <c r="S419" s="45">
        <v>30223</v>
      </c>
      <c r="T419" s="195"/>
      <c r="U419" s="16"/>
      <c r="V419" s="39"/>
      <c r="W419" s="11"/>
      <c r="X419" s="181"/>
      <c r="Y419" s="10"/>
      <c r="Z419" s="10"/>
      <c r="AA419" s="10"/>
      <c r="AB419" s="10"/>
      <c r="AC419" s="181"/>
      <c r="AD419" s="16"/>
      <c r="AE419" s="16"/>
      <c r="AF419" s="181"/>
      <c r="AG419" s="181"/>
      <c r="AH419" s="181"/>
      <c r="AI419" s="11"/>
      <c r="AJ419" s="11"/>
      <c r="AK419" s="16"/>
      <c r="AL419" s="16"/>
      <c r="AM419" s="145"/>
      <c r="AN419" s="86">
        <v>102057</v>
      </c>
    </row>
    <row r="420" spans="1:40" ht="15" thickBot="1" x14ac:dyDescent="0.4">
      <c r="A420" s="40">
        <v>6713</v>
      </c>
      <c r="B420" s="79" t="s">
        <v>444</v>
      </c>
      <c r="C420" s="46">
        <v>461489</v>
      </c>
      <c r="D420" s="99">
        <v>0</v>
      </c>
      <c r="E420" s="10">
        <v>461489</v>
      </c>
      <c r="F420" s="23">
        <v>702765</v>
      </c>
      <c r="G420" s="23">
        <v>0</v>
      </c>
      <c r="H420" s="16">
        <v>702765</v>
      </c>
      <c r="I420" s="16">
        <v>-241276</v>
      </c>
      <c r="J420" s="23">
        <v>0</v>
      </c>
      <c r="K420" s="23">
        <v>0</v>
      </c>
      <c r="L420" s="46">
        <v>0</v>
      </c>
      <c r="M420" s="46">
        <v>0</v>
      </c>
      <c r="N420" s="46">
        <v>0</v>
      </c>
      <c r="O420" s="46">
        <v>0</v>
      </c>
      <c r="P420" s="78">
        <v>-241276</v>
      </c>
      <c r="Q420" s="195"/>
      <c r="R420" s="10"/>
      <c r="S420" s="45">
        <v>241276</v>
      </c>
      <c r="T420" s="195"/>
      <c r="U420" s="16"/>
      <c r="V420" s="39"/>
      <c r="W420" s="11"/>
      <c r="X420" s="181"/>
      <c r="Y420" s="10"/>
      <c r="Z420" s="10"/>
      <c r="AA420" s="10"/>
      <c r="AB420" s="10"/>
      <c r="AC420" s="181"/>
      <c r="AD420" s="16"/>
      <c r="AE420" s="16"/>
      <c r="AF420" s="181"/>
      <c r="AG420" s="181"/>
      <c r="AH420" s="181"/>
      <c r="AI420" s="11"/>
      <c r="AJ420" s="11"/>
      <c r="AK420" s="16"/>
      <c r="AL420" s="16"/>
      <c r="AM420" s="145"/>
      <c r="AN420" s="86">
        <v>0</v>
      </c>
    </row>
    <row r="421" spans="1:40" ht="15" thickBot="1" x14ac:dyDescent="0.4">
      <c r="A421" s="40">
        <v>6720</v>
      </c>
      <c r="B421" s="79" t="s">
        <v>445</v>
      </c>
      <c r="C421" s="46">
        <v>1079266</v>
      </c>
      <c r="D421" s="99">
        <v>0</v>
      </c>
      <c r="E421" s="10">
        <v>1079266</v>
      </c>
      <c r="F421" s="23">
        <v>587200</v>
      </c>
      <c r="G421" s="23">
        <v>0</v>
      </c>
      <c r="H421" s="16">
        <v>587200</v>
      </c>
      <c r="I421" s="16">
        <v>492066</v>
      </c>
      <c r="J421" s="23">
        <v>0</v>
      </c>
      <c r="K421" s="23">
        <v>0</v>
      </c>
      <c r="L421" s="46">
        <v>0</v>
      </c>
      <c r="M421" s="46">
        <v>0</v>
      </c>
      <c r="N421" s="46">
        <v>0</v>
      </c>
      <c r="O421" s="46">
        <v>0</v>
      </c>
      <c r="P421" s="78">
        <v>492066</v>
      </c>
      <c r="Q421" s="195"/>
      <c r="R421" s="10"/>
      <c r="S421" s="45">
        <v>0</v>
      </c>
      <c r="T421" s="195"/>
      <c r="U421" s="16"/>
      <c r="V421" s="39"/>
      <c r="W421" s="11"/>
      <c r="X421" s="181"/>
      <c r="Y421" s="10"/>
      <c r="Z421" s="10"/>
      <c r="AA421" s="10"/>
      <c r="AB421" s="10"/>
      <c r="AC421" s="181"/>
      <c r="AD421" s="16"/>
      <c r="AE421" s="16"/>
      <c r="AF421" s="181"/>
      <c r="AG421" s="181"/>
      <c r="AH421" s="181"/>
      <c r="AI421" s="11"/>
      <c r="AJ421" s="11"/>
      <c r="AK421" s="16"/>
      <c r="AL421" s="16"/>
      <c r="AM421" s="145"/>
      <c r="AN421" s="86">
        <v>492066</v>
      </c>
    </row>
    <row r="422" spans="1:40" ht="15" thickBot="1" x14ac:dyDescent="0.4">
      <c r="A422" s="40">
        <v>6734</v>
      </c>
      <c r="B422" s="79" t="s">
        <v>446</v>
      </c>
      <c r="C422" s="46">
        <v>558882</v>
      </c>
      <c r="D422" s="99">
        <v>0</v>
      </c>
      <c r="E422" s="10">
        <v>558882</v>
      </c>
      <c r="F422" s="23">
        <v>659991</v>
      </c>
      <c r="G422" s="23">
        <v>0</v>
      </c>
      <c r="H422" s="16">
        <v>659991</v>
      </c>
      <c r="I422" s="16">
        <v>-101109</v>
      </c>
      <c r="J422" s="23">
        <v>276484</v>
      </c>
      <c r="K422" s="23">
        <v>21277</v>
      </c>
      <c r="L422" s="46">
        <v>0</v>
      </c>
      <c r="M422" s="46">
        <v>0</v>
      </c>
      <c r="N422" s="46">
        <v>0</v>
      </c>
      <c r="O422" s="46">
        <v>0</v>
      </c>
      <c r="P422" s="78">
        <v>-398870</v>
      </c>
      <c r="Q422" s="195"/>
      <c r="R422" s="10"/>
      <c r="S422" s="45">
        <v>398870</v>
      </c>
      <c r="T422" s="195"/>
      <c r="U422" s="16"/>
      <c r="V422" s="39"/>
      <c r="W422" s="11"/>
      <c r="X422" s="181"/>
      <c r="Y422" s="10"/>
      <c r="Z422" s="10"/>
      <c r="AA422" s="10"/>
      <c r="AB422" s="10"/>
      <c r="AC422" s="181"/>
      <c r="AD422" s="16"/>
      <c r="AE422" s="16"/>
      <c r="AF422" s="181"/>
      <c r="AG422" s="181"/>
      <c r="AH422" s="181"/>
      <c r="AI422" s="11"/>
      <c r="AJ422" s="11"/>
      <c r="AK422" s="16"/>
      <c r="AL422" s="16"/>
      <c r="AM422" s="145"/>
      <c r="AN422" s="86">
        <v>0</v>
      </c>
    </row>
    <row r="423" spans="1:40" ht="15" thickBot="1" x14ac:dyDescent="0.4">
      <c r="A423" s="41">
        <v>6748</v>
      </c>
      <c r="B423" s="80" t="s">
        <v>447</v>
      </c>
      <c r="C423" s="90">
        <v>1081189</v>
      </c>
      <c r="D423" s="139">
        <v>0</v>
      </c>
      <c r="E423" s="42">
        <v>1081189</v>
      </c>
      <c r="F423" s="140">
        <v>291914</v>
      </c>
      <c r="G423" s="140">
        <v>0</v>
      </c>
      <c r="H423" s="43">
        <v>291914</v>
      </c>
      <c r="I423" s="43">
        <v>789275</v>
      </c>
      <c r="J423" s="140">
        <v>0</v>
      </c>
      <c r="K423" s="140">
        <v>0</v>
      </c>
      <c r="L423" s="90">
        <v>0</v>
      </c>
      <c r="M423" s="90">
        <v>0</v>
      </c>
      <c r="N423" s="90">
        <v>0</v>
      </c>
      <c r="O423" s="90">
        <v>0</v>
      </c>
      <c r="P423" s="193">
        <v>789275</v>
      </c>
      <c r="Q423" s="201"/>
      <c r="R423" s="42"/>
      <c r="S423" s="249">
        <v>0</v>
      </c>
      <c r="T423" s="201"/>
      <c r="U423" s="43"/>
      <c r="V423" s="42"/>
      <c r="W423" s="155"/>
      <c r="X423" s="184"/>
      <c r="Y423" s="42"/>
      <c r="Z423" s="42"/>
      <c r="AA423" s="42"/>
      <c r="AB423" s="42"/>
      <c r="AC423" s="184"/>
      <c r="AD423" s="43"/>
      <c r="AE423" s="43"/>
      <c r="AF423" s="184"/>
      <c r="AG423" s="184"/>
      <c r="AH423" s="184"/>
      <c r="AI423" s="155"/>
      <c r="AJ423" s="155"/>
      <c r="AK423" s="43"/>
      <c r="AL423" s="43"/>
      <c r="AM423" s="156"/>
      <c r="AN423" s="114">
        <v>789275</v>
      </c>
    </row>
    <row r="424" spans="1:40" x14ac:dyDescent="0.35">
      <c r="A424" s="33"/>
      <c r="B424" s="34"/>
      <c r="C424" s="25"/>
      <c r="D424" s="25"/>
      <c r="E424" s="25"/>
      <c r="F424" s="25"/>
      <c r="G424" s="25"/>
      <c r="H424" s="35"/>
      <c r="I424" s="38"/>
      <c r="J424" s="25"/>
      <c r="K424" s="25"/>
      <c r="L424" s="25"/>
      <c r="M424" s="25"/>
      <c r="N424" s="25"/>
      <c r="O424" s="25"/>
      <c r="P424" s="35"/>
      <c r="Q424" s="81"/>
      <c r="R424" s="39"/>
      <c r="S424" s="39"/>
      <c r="T424" s="38"/>
      <c r="U424" s="38"/>
      <c r="V424" s="38"/>
      <c r="W424" s="26"/>
      <c r="X424" s="25"/>
      <c r="Y424" s="25"/>
      <c r="Z424" s="25"/>
      <c r="AA424" s="25"/>
      <c r="AB424" s="25"/>
      <c r="AC424" s="25"/>
      <c r="AD424" s="35"/>
      <c r="AE424" s="35"/>
      <c r="AF424" s="25"/>
      <c r="AG424" s="39"/>
      <c r="AH424" s="39"/>
      <c r="AI424" s="26"/>
      <c r="AJ424" s="26"/>
      <c r="AK424" s="35"/>
      <c r="AL424" s="35"/>
      <c r="AM424" s="26"/>
      <c r="AN424" s="26"/>
    </row>
    <row r="425" spans="1:40" s="27" customFormat="1" x14ac:dyDescent="0.35">
      <c r="C425" s="85">
        <v>557658790</v>
      </c>
      <c r="D425" s="85">
        <v>1904621</v>
      </c>
      <c r="E425" s="27">
        <v>559563411</v>
      </c>
      <c r="F425" s="85">
        <v>557658790</v>
      </c>
      <c r="G425" s="85">
        <v>1904621</v>
      </c>
      <c r="H425" s="27">
        <v>559563411</v>
      </c>
      <c r="I425" s="16">
        <v>0</v>
      </c>
      <c r="J425" s="84">
        <v>121426423.51000001</v>
      </c>
      <c r="K425" s="84">
        <v>18038128.690000001</v>
      </c>
      <c r="L425" s="84">
        <v>3431282</v>
      </c>
      <c r="M425" s="84">
        <v>543750</v>
      </c>
      <c r="N425" s="84">
        <v>0</v>
      </c>
      <c r="O425" s="84">
        <v>0</v>
      </c>
      <c r="P425" s="38">
        <v>-143439584.19999999</v>
      </c>
      <c r="Q425" s="87">
        <v>1582244.68</v>
      </c>
      <c r="R425" s="87">
        <v>3767503</v>
      </c>
      <c r="S425" s="87">
        <v>355832619.01999998</v>
      </c>
      <c r="T425" s="87">
        <v>162361.5</v>
      </c>
      <c r="U425" s="87">
        <v>117105</v>
      </c>
      <c r="V425" s="87">
        <v>244313</v>
      </c>
      <c r="W425" s="87">
        <v>399485</v>
      </c>
      <c r="X425" s="88">
        <v>439205.63</v>
      </c>
      <c r="Y425" s="88">
        <v>543955.32999999996</v>
      </c>
      <c r="Z425" s="87">
        <v>702068.78</v>
      </c>
      <c r="AA425" s="87">
        <v>2869200.93</v>
      </c>
      <c r="AB425" s="87">
        <v>5185.5</v>
      </c>
      <c r="AC425" s="87">
        <v>36097.72</v>
      </c>
      <c r="AD425" s="87">
        <v>0</v>
      </c>
      <c r="AE425" s="87">
        <v>0</v>
      </c>
      <c r="AF425" s="87">
        <v>80581</v>
      </c>
      <c r="AG425" s="87">
        <v>53558</v>
      </c>
      <c r="AH425" s="87">
        <v>1974</v>
      </c>
      <c r="AI425" s="87">
        <v>11464.04</v>
      </c>
      <c r="AJ425" s="87">
        <v>0</v>
      </c>
      <c r="AK425" s="87">
        <v>0</v>
      </c>
      <c r="AL425" s="87">
        <v>0</v>
      </c>
      <c r="AM425" s="87">
        <v>0</v>
      </c>
      <c r="AN425" s="82">
        <v>223409337.93000001</v>
      </c>
    </row>
  </sheetData>
  <sortState ref="A3:AN423">
    <sortCondition ref="B3:B423"/>
  </sortState>
  <conditionalFormatting sqref="V2">
    <cfRule type="cellIs" dxfId="2" priority="157" stopIfTrue="1" operator="lessThan">
      <formula>0</formula>
    </cfRule>
  </conditionalFormatting>
  <conditionalFormatting sqref="S2 S424 S426:S65483">
    <cfRule type="expression" dxfId="1" priority="156" stopIfTrue="1">
      <formula>"($J$229+$K$229+$L$229+$M$229)&gt;$Q$229"</formula>
    </cfRule>
  </conditionalFormatting>
  <pageMargins left="0.7" right="0.7" top="0.75" bottom="0.75" header="0.3" footer="0.3"/>
  <pageSetup scale="10" orientation="landscape" r:id="rId1"/>
  <headerFooter>
    <oddFooter>Page &amp;P of &amp;N</oddFooter>
  </headerFooter>
  <colBreaks count="3" manualBreakCount="3">
    <brk id="12" max="429" man="1"/>
    <brk id="16" max="429" man="1"/>
    <brk id="3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9"/>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1796875" defaultRowHeight="14.5" x14ac:dyDescent="0.35"/>
  <cols>
    <col min="1" max="1" width="8.7265625" style="12" customWidth="1"/>
    <col min="2" max="2" width="32.54296875" style="8" customWidth="1"/>
    <col min="3" max="6" width="17.7265625" style="15" bestFit="1" customWidth="1"/>
    <col min="7" max="7" width="17.7265625" style="15" customWidth="1"/>
    <col min="8" max="8" width="13.81640625" style="15" bestFit="1" customWidth="1"/>
    <col min="9" max="9" width="14.54296875" style="15" bestFit="1" customWidth="1"/>
    <col min="10" max="10" width="17.7265625" style="15" customWidth="1"/>
    <col min="11" max="11" width="22" style="9" customWidth="1"/>
    <col min="12" max="14" width="15" style="15" bestFit="1" customWidth="1"/>
    <col min="15" max="16" width="18.54296875" style="15" customWidth="1"/>
    <col min="17" max="17" width="15" style="15" bestFit="1" customWidth="1"/>
    <col min="18" max="19" width="17.7265625" style="15" customWidth="1"/>
    <col min="20" max="20" width="15" style="15" bestFit="1" customWidth="1"/>
    <col min="21" max="24" width="15" style="9" bestFit="1" customWidth="1"/>
    <col min="25" max="25" width="15" style="15" bestFit="1" customWidth="1"/>
    <col min="26" max="26" width="22.1796875" style="15" customWidth="1"/>
    <col min="27" max="27" width="25.1796875" style="9" customWidth="1"/>
    <col min="28" max="28" width="11.1796875" style="8" bestFit="1" customWidth="1"/>
    <col min="29" max="16384" width="9.1796875" style="8"/>
  </cols>
  <sheetData>
    <row r="1" spans="1:27" s="6" customFormat="1" ht="29" x14ac:dyDescent="0.35">
      <c r="A1" s="6">
        <f>Withholding!A1</f>
        <v>1</v>
      </c>
      <c r="B1" s="142"/>
      <c r="C1" s="186" t="s">
        <v>497</v>
      </c>
      <c r="D1" s="191" t="s">
        <v>498</v>
      </c>
      <c r="E1" s="31" t="s">
        <v>499</v>
      </c>
      <c r="F1" s="109" t="s">
        <v>500</v>
      </c>
      <c r="G1" s="109" t="s">
        <v>496</v>
      </c>
      <c r="H1" s="191" t="s">
        <v>16</v>
      </c>
      <c r="I1" s="31" t="s">
        <v>22</v>
      </c>
      <c r="J1" s="31" t="s">
        <v>25</v>
      </c>
      <c r="K1" s="127" t="s">
        <v>52</v>
      </c>
      <c r="L1" s="191" t="s">
        <v>453</v>
      </c>
      <c r="M1" s="127" t="s">
        <v>454</v>
      </c>
      <c r="N1" s="127" t="s">
        <v>455</v>
      </c>
      <c r="O1" s="127" t="s">
        <v>456</v>
      </c>
      <c r="P1" s="128" t="s">
        <v>501</v>
      </c>
      <c r="Q1" s="191" t="s">
        <v>18</v>
      </c>
      <c r="R1" s="127" t="s">
        <v>449</v>
      </c>
      <c r="S1" s="127" t="s">
        <v>451</v>
      </c>
      <c r="T1" s="192" t="s">
        <v>14</v>
      </c>
      <c r="U1" s="191" t="s">
        <v>15</v>
      </c>
      <c r="V1" s="191" t="s">
        <v>17</v>
      </c>
      <c r="W1" s="127" t="s">
        <v>19</v>
      </c>
      <c r="X1" s="127" t="s">
        <v>20</v>
      </c>
      <c r="Y1" s="127" t="s">
        <v>23</v>
      </c>
      <c r="Z1" s="127" t="s">
        <v>450</v>
      </c>
      <c r="AA1" s="127" t="s">
        <v>473</v>
      </c>
    </row>
    <row r="2" spans="1:27" x14ac:dyDescent="0.35">
      <c r="A2" s="7" t="s">
        <v>29</v>
      </c>
      <c r="B2" s="13" t="s">
        <v>30</v>
      </c>
      <c r="C2" s="187">
        <v>0</v>
      </c>
      <c r="D2" s="187">
        <v>0</v>
      </c>
      <c r="E2" s="25">
        <v>0</v>
      </c>
      <c r="F2" s="25">
        <v>0</v>
      </c>
      <c r="G2" s="25">
        <v>0</v>
      </c>
      <c r="H2" s="187">
        <v>0</v>
      </c>
      <c r="I2" s="25">
        <v>0</v>
      </c>
      <c r="J2" s="17">
        <v>0</v>
      </c>
      <c r="K2" s="25">
        <v>0</v>
      </c>
      <c r="L2" s="187">
        <v>0</v>
      </c>
      <c r="M2" s="25">
        <v>0</v>
      </c>
      <c r="N2" s="25">
        <v>0</v>
      </c>
      <c r="O2" s="25">
        <v>0</v>
      </c>
      <c r="P2" s="25"/>
      <c r="Q2" s="187">
        <v>0</v>
      </c>
      <c r="R2" s="25">
        <v>0</v>
      </c>
      <c r="S2" s="25">
        <v>0</v>
      </c>
      <c r="T2" s="187">
        <v>0</v>
      </c>
      <c r="U2" s="187">
        <v>0</v>
      </c>
      <c r="V2" s="187">
        <v>0</v>
      </c>
      <c r="W2" s="25">
        <v>0</v>
      </c>
      <c r="X2" s="25">
        <v>0</v>
      </c>
      <c r="Y2" s="25">
        <v>0</v>
      </c>
      <c r="Z2" s="25">
        <v>0</v>
      </c>
      <c r="AA2" s="25">
        <v>0</v>
      </c>
    </row>
    <row r="3" spans="1:27" x14ac:dyDescent="0.35">
      <c r="A3" s="19">
        <v>7</v>
      </c>
      <c r="B3" s="20" t="s">
        <v>55</v>
      </c>
      <c r="C3" s="188">
        <v>931913</v>
      </c>
      <c r="D3" s="188">
        <v>1651477</v>
      </c>
      <c r="E3" s="10">
        <v>1614619</v>
      </c>
      <c r="F3" s="10">
        <v>2260465</v>
      </c>
      <c r="G3" s="10">
        <v>103686</v>
      </c>
      <c r="H3" s="196">
        <v>0</v>
      </c>
      <c r="I3" s="167">
        <v>0</v>
      </c>
      <c r="J3" s="16">
        <v>0</v>
      </c>
      <c r="K3" s="10">
        <v>50712</v>
      </c>
      <c r="L3" s="188">
        <v>141610</v>
      </c>
      <c r="M3" s="10">
        <v>137970</v>
      </c>
      <c r="N3" s="10">
        <v>139788.89000000001</v>
      </c>
      <c r="O3" s="10">
        <v>561694</v>
      </c>
      <c r="P3" s="10">
        <v>2577.4299999999998</v>
      </c>
      <c r="Q3" s="188">
        <v>10565</v>
      </c>
      <c r="R3" s="16"/>
      <c r="S3" s="16"/>
      <c r="T3" s="188">
        <v>1294</v>
      </c>
      <c r="U3" s="188">
        <v>1294</v>
      </c>
      <c r="V3" s="188">
        <v>1290</v>
      </c>
      <c r="W3" s="10">
        <v>1293</v>
      </c>
      <c r="X3" s="10"/>
      <c r="Y3" s="10"/>
      <c r="Z3" s="16"/>
      <c r="AA3" s="11"/>
    </row>
    <row r="4" spans="1:27" x14ac:dyDescent="0.35">
      <c r="A4" s="19">
        <v>14</v>
      </c>
      <c r="B4" s="20" t="s">
        <v>56</v>
      </c>
      <c r="C4" s="188">
        <v>835351</v>
      </c>
      <c r="D4" s="188">
        <v>1129755</v>
      </c>
      <c r="E4" s="10">
        <v>1228191</v>
      </c>
      <c r="F4" s="10">
        <v>1719468</v>
      </c>
      <c r="G4" s="10">
        <v>78871</v>
      </c>
      <c r="H4" s="196">
        <v>0</v>
      </c>
      <c r="I4" s="167">
        <v>0</v>
      </c>
      <c r="J4" s="16">
        <v>0</v>
      </c>
      <c r="K4" s="10">
        <v>106185</v>
      </c>
      <c r="L4" s="188">
        <v>138955</v>
      </c>
      <c r="M4" s="10">
        <v>240225</v>
      </c>
      <c r="N4" s="10">
        <v>189589.05</v>
      </c>
      <c r="O4" s="10">
        <v>1109290</v>
      </c>
      <c r="P4" s="10">
        <v>5090.17</v>
      </c>
      <c r="Q4" s="188">
        <v>129160</v>
      </c>
      <c r="R4" s="16"/>
      <c r="S4" s="16"/>
      <c r="T4" s="188">
        <v>137195</v>
      </c>
      <c r="U4" s="188">
        <v>137196</v>
      </c>
      <c r="V4" s="188">
        <v>136758</v>
      </c>
      <c r="W4" s="10">
        <v>137049</v>
      </c>
      <c r="X4" s="10"/>
      <c r="Y4" s="10"/>
      <c r="Z4" s="16"/>
      <c r="AA4" s="11"/>
    </row>
    <row r="5" spans="1:27" ht="18" customHeight="1" x14ac:dyDescent="0.35">
      <c r="A5" s="19">
        <v>63</v>
      </c>
      <c r="B5" s="20" t="s">
        <v>57</v>
      </c>
      <c r="C5" s="188">
        <v>400097</v>
      </c>
      <c r="D5" s="188">
        <v>721044</v>
      </c>
      <c r="E5" s="10">
        <v>700713</v>
      </c>
      <c r="F5" s="10">
        <v>980999</v>
      </c>
      <c r="G5" s="10">
        <v>44997</v>
      </c>
      <c r="H5" s="196">
        <v>0</v>
      </c>
      <c r="I5" s="167">
        <v>0</v>
      </c>
      <c r="J5" s="16">
        <v>0</v>
      </c>
      <c r="K5" s="10">
        <v>0</v>
      </c>
      <c r="L5" s="188">
        <v>0</v>
      </c>
      <c r="M5" s="10">
        <v>0</v>
      </c>
      <c r="N5" s="10">
        <v>0</v>
      </c>
      <c r="O5" s="10">
        <v>322028</v>
      </c>
      <c r="P5" s="10">
        <v>1477.68</v>
      </c>
      <c r="Q5" s="188">
        <v>7125</v>
      </c>
      <c r="R5" s="16"/>
      <c r="S5" s="16"/>
      <c r="T5" s="188">
        <v>26167</v>
      </c>
      <c r="U5" s="188">
        <v>26167</v>
      </c>
      <c r="V5" s="188">
        <v>26083</v>
      </c>
      <c r="W5" s="10">
        <v>26140</v>
      </c>
      <c r="X5" s="10"/>
      <c r="Y5" s="10"/>
      <c r="Z5" s="16"/>
      <c r="AA5" s="11"/>
    </row>
    <row r="6" spans="1:27" x14ac:dyDescent="0.35">
      <c r="A6" s="19">
        <v>70</v>
      </c>
      <c r="B6" s="20" t="s">
        <v>58</v>
      </c>
      <c r="C6" s="188">
        <v>678079</v>
      </c>
      <c r="D6" s="188">
        <v>1137113</v>
      </c>
      <c r="E6" s="10">
        <v>1134495</v>
      </c>
      <c r="F6" s="10">
        <v>1588293</v>
      </c>
      <c r="G6" s="10">
        <v>72854</v>
      </c>
      <c r="H6" s="196">
        <v>0</v>
      </c>
      <c r="I6" s="167">
        <v>0</v>
      </c>
      <c r="J6" s="16">
        <v>0</v>
      </c>
      <c r="K6" s="10">
        <v>0</v>
      </c>
      <c r="L6" s="188">
        <v>83196</v>
      </c>
      <c r="M6" s="10">
        <v>81056</v>
      </c>
      <c r="N6" s="10">
        <v>82127.22</v>
      </c>
      <c r="O6" s="10">
        <v>520884</v>
      </c>
      <c r="P6" s="10">
        <v>2390.17</v>
      </c>
      <c r="Q6" s="188">
        <v>10130</v>
      </c>
      <c r="R6" s="16"/>
      <c r="S6" s="16"/>
      <c r="T6" s="188">
        <v>47070</v>
      </c>
      <c r="U6" s="188">
        <v>47070</v>
      </c>
      <c r="V6" s="188">
        <v>46921</v>
      </c>
      <c r="W6" s="10">
        <v>47020</v>
      </c>
      <c r="X6" s="10"/>
      <c r="Y6" s="10"/>
      <c r="Z6" s="16"/>
      <c r="AA6" s="11"/>
    </row>
    <row r="7" spans="1:27" x14ac:dyDescent="0.35">
      <c r="A7" s="19">
        <v>84</v>
      </c>
      <c r="B7" s="20" t="s">
        <v>59</v>
      </c>
      <c r="C7" s="188">
        <v>109034</v>
      </c>
      <c r="D7" s="188">
        <v>283141</v>
      </c>
      <c r="E7" s="10">
        <v>245109</v>
      </c>
      <c r="F7" s="10">
        <v>343153</v>
      </c>
      <c r="G7" s="10">
        <v>15740</v>
      </c>
      <c r="H7" s="196">
        <v>0</v>
      </c>
      <c r="I7" s="167">
        <v>0</v>
      </c>
      <c r="J7" s="16">
        <v>0</v>
      </c>
      <c r="K7" s="10">
        <v>0</v>
      </c>
      <c r="L7" s="188">
        <v>22127</v>
      </c>
      <c r="M7" s="10">
        <v>21557</v>
      </c>
      <c r="N7" s="10">
        <v>21842.39</v>
      </c>
      <c r="O7" s="10">
        <v>163240</v>
      </c>
      <c r="P7" s="10">
        <v>749.06</v>
      </c>
      <c r="Q7" s="188">
        <v>24590</v>
      </c>
      <c r="R7" s="16"/>
      <c r="S7" s="16"/>
      <c r="T7" s="188">
        <v>11529</v>
      </c>
      <c r="U7" s="188">
        <v>11530</v>
      </c>
      <c r="V7" s="188">
        <v>11492</v>
      </c>
      <c r="W7" s="10">
        <v>11518</v>
      </c>
      <c r="X7" s="10"/>
      <c r="Y7" s="10"/>
      <c r="Z7" s="16"/>
      <c r="AA7" s="11"/>
    </row>
    <row r="8" spans="1:27" x14ac:dyDescent="0.35">
      <c r="A8" s="19">
        <v>91</v>
      </c>
      <c r="B8" s="20" t="s">
        <v>60</v>
      </c>
      <c r="C8" s="188">
        <v>620606</v>
      </c>
      <c r="D8" s="188">
        <v>824861</v>
      </c>
      <c r="E8" s="10">
        <v>903417</v>
      </c>
      <c r="F8" s="10">
        <v>1264783</v>
      </c>
      <c r="G8" s="10">
        <v>58014</v>
      </c>
      <c r="H8" s="196">
        <v>0</v>
      </c>
      <c r="I8" s="167">
        <v>0</v>
      </c>
      <c r="J8" s="16">
        <v>0</v>
      </c>
      <c r="K8" s="10">
        <v>37621</v>
      </c>
      <c r="L8" s="188">
        <v>86736</v>
      </c>
      <c r="M8" s="10">
        <v>84506</v>
      </c>
      <c r="N8" s="10">
        <v>85621.440000000002</v>
      </c>
      <c r="O8" s="10">
        <v>407358</v>
      </c>
      <c r="P8" s="10">
        <v>1869.23</v>
      </c>
      <c r="Q8" s="188">
        <v>29185</v>
      </c>
      <c r="R8" s="16"/>
      <c r="S8" s="16"/>
      <c r="T8" s="188">
        <v>40807</v>
      </c>
      <c r="U8" s="188">
        <v>40806</v>
      </c>
      <c r="V8" s="188">
        <v>40677</v>
      </c>
      <c r="W8" s="10">
        <v>40764</v>
      </c>
      <c r="X8" s="10"/>
      <c r="Y8" s="10"/>
      <c r="Z8" s="16"/>
      <c r="AA8" s="11"/>
    </row>
    <row r="9" spans="1:27" x14ac:dyDescent="0.35">
      <c r="A9" s="19">
        <v>105</v>
      </c>
      <c r="B9" s="20" t="s">
        <v>61</v>
      </c>
      <c r="C9" s="188">
        <v>455761</v>
      </c>
      <c r="D9" s="188">
        <v>731998</v>
      </c>
      <c r="E9" s="10">
        <v>742349</v>
      </c>
      <c r="F9" s="10">
        <v>1039289</v>
      </c>
      <c r="G9" s="10">
        <v>47671</v>
      </c>
      <c r="H9" s="196">
        <v>0</v>
      </c>
      <c r="I9" s="167">
        <v>0</v>
      </c>
      <c r="J9" s="16">
        <v>0</v>
      </c>
      <c r="K9" s="10">
        <v>29885</v>
      </c>
      <c r="L9" s="188">
        <v>47794</v>
      </c>
      <c r="M9" s="10">
        <v>46564</v>
      </c>
      <c r="N9" s="10">
        <v>47179</v>
      </c>
      <c r="O9" s="10">
        <v>324254</v>
      </c>
      <c r="P9" s="10">
        <v>1487.9</v>
      </c>
      <c r="Q9" s="188">
        <v>20635</v>
      </c>
      <c r="R9" s="16"/>
      <c r="S9" s="16"/>
      <c r="T9" s="188">
        <v>21893</v>
      </c>
      <c r="U9" s="188">
        <v>21892</v>
      </c>
      <c r="V9" s="188">
        <v>21822</v>
      </c>
      <c r="W9" s="10">
        <v>21869</v>
      </c>
      <c r="X9" s="10"/>
      <c r="Y9" s="10"/>
      <c r="Z9" s="16"/>
      <c r="AA9" s="11"/>
    </row>
    <row r="10" spans="1:27" x14ac:dyDescent="0.35">
      <c r="A10" s="19">
        <v>112</v>
      </c>
      <c r="B10" s="20" t="s">
        <v>62</v>
      </c>
      <c r="C10" s="188">
        <v>1537625</v>
      </c>
      <c r="D10" s="188">
        <v>2930120</v>
      </c>
      <c r="E10" s="10">
        <v>2792340</v>
      </c>
      <c r="F10" s="10">
        <v>3909277</v>
      </c>
      <c r="G10" s="10">
        <v>179315</v>
      </c>
      <c r="H10" s="196">
        <v>0</v>
      </c>
      <c r="I10" s="167">
        <v>0</v>
      </c>
      <c r="J10" s="16">
        <v>0</v>
      </c>
      <c r="K10" s="10">
        <v>0</v>
      </c>
      <c r="L10" s="188">
        <v>167277</v>
      </c>
      <c r="M10" s="10">
        <v>185691</v>
      </c>
      <c r="N10" s="10">
        <v>176485.22</v>
      </c>
      <c r="O10" s="10">
        <v>1126356</v>
      </c>
      <c r="P10" s="10">
        <v>5168.4799999999996</v>
      </c>
      <c r="Q10" s="188">
        <v>27630</v>
      </c>
      <c r="R10" s="16"/>
      <c r="S10" s="16"/>
      <c r="T10" s="188">
        <v>126462</v>
      </c>
      <c r="U10" s="188">
        <v>126461</v>
      </c>
      <c r="V10" s="188">
        <v>124424</v>
      </c>
      <c r="W10" s="10">
        <v>125782</v>
      </c>
      <c r="X10" s="10"/>
      <c r="Y10" s="10"/>
      <c r="Z10" s="16"/>
      <c r="AA10" s="11"/>
    </row>
    <row r="11" spans="1:27" x14ac:dyDescent="0.35">
      <c r="A11" s="19">
        <v>119</v>
      </c>
      <c r="B11" s="20" t="s">
        <v>63</v>
      </c>
      <c r="C11" s="188">
        <v>1430314</v>
      </c>
      <c r="D11" s="188">
        <v>2306636</v>
      </c>
      <c r="E11" s="10">
        <v>2335594</v>
      </c>
      <c r="F11" s="10">
        <v>3269831</v>
      </c>
      <c r="G11" s="10">
        <v>149985</v>
      </c>
      <c r="H11" s="196">
        <v>0</v>
      </c>
      <c r="I11" s="167">
        <v>0</v>
      </c>
      <c r="J11" s="16">
        <v>0</v>
      </c>
      <c r="K11" s="10">
        <v>0</v>
      </c>
      <c r="L11" s="188">
        <v>141610</v>
      </c>
      <c r="M11" s="10">
        <v>172916</v>
      </c>
      <c r="N11" s="10">
        <v>157264</v>
      </c>
      <c r="O11" s="10">
        <v>1138228</v>
      </c>
      <c r="P11" s="10">
        <v>5222.96</v>
      </c>
      <c r="Q11" s="188">
        <v>72570</v>
      </c>
      <c r="R11" s="16"/>
      <c r="S11" s="16"/>
      <c r="T11" s="188">
        <v>82283</v>
      </c>
      <c r="U11" s="188">
        <v>82278</v>
      </c>
      <c r="V11" s="188">
        <v>82064</v>
      </c>
      <c r="W11" s="10">
        <v>82208</v>
      </c>
      <c r="X11" s="10"/>
      <c r="Y11" s="10"/>
      <c r="Z11" s="16"/>
      <c r="AA11" s="11"/>
    </row>
    <row r="12" spans="1:27" x14ac:dyDescent="0.35">
      <c r="A12" s="19">
        <v>140</v>
      </c>
      <c r="B12" s="20" t="s">
        <v>64</v>
      </c>
      <c r="C12" s="188">
        <v>2243452</v>
      </c>
      <c r="D12" s="188">
        <v>3454858</v>
      </c>
      <c r="E12" s="10">
        <v>3561444</v>
      </c>
      <c r="F12" s="10">
        <v>4986020</v>
      </c>
      <c r="G12" s="10">
        <v>228705</v>
      </c>
      <c r="H12" s="196">
        <v>0</v>
      </c>
      <c r="I12" s="167">
        <v>0</v>
      </c>
      <c r="J12" s="16">
        <v>0</v>
      </c>
      <c r="K12" s="10">
        <v>157559</v>
      </c>
      <c r="L12" s="188">
        <v>245163</v>
      </c>
      <c r="M12" s="10">
        <v>289533</v>
      </c>
      <c r="N12" s="10">
        <v>267347</v>
      </c>
      <c r="O12" s="10">
        <v>1627948</v>
      </c>
      <c r="P12" s="10">
        <v>7470.13</v>
      </c>
      <c r="Q12" s="188">
        <v>131370</v>
      </c>
      <c r="R12" s="16"/>
      <c r="S12" s="16"/>
      <c r="T12" s="188">
        <v>163601</v>
      </c>
      <c r="U12" s="188">
        <v>163600</v>
      </c>
      <c r="V12" s="188">
        <v>163079</v>
      </c>
      <c r="W12" s="10">
        <v>163427</v>
      </c>
      <c r="X12" s="10"/>
      <c r="Y12" s="10"/>
      <c r="Z12" s="16"/>
      <c r="AA12" s="11"/>
    </row>
    <row r="13" spans="1:27" x14ac:dyDescent="0.35">
      <c r="A13" s="19">
        <v>147</v>
      </c>
      <c r="B13" s="20" t="s">
        <v>65</v>
      </c>
      <c r="C13" s="188">
        <v>13849214</v>
      </c>
      <c r="D13" s="188">
        <v>23358939</v>
      </c>
      <c r="E13" s="10">
        <v>23255096</v>
      </c>
      <c r="F13" s="10">
        <v>32557133</v>
      </c>
      <c r="G13" s="10">
        <v>1493368</v>
      </c>
      <c r="H13" s="196">
        <v>0</v>
      </c>
      <c r="I13" s="167">
        <v>0</v>
      </c>
      <c r="J13" s="16">
        <v>0</v>
      </c>
      <c r="K13" s="10">
        <v>0</v>
      </c>
      <c r="L13" s="188">
        <v>441648</v>
      </c>
      <c r="M13" s="10">
        <v>440774</v>
      </c>
      <c r="N13" s="10">
        <v>441211.05</v>
      </c>
      <c r="O13" s="10">
        <v>10906658</v>
      </c>
      <c r="P13" s="10">
        <v>50047.12</v>
      </c>
      <c r="Q13" s="188">
        <v>74695</v>
      </c>
      <c r="R13" s="16"/>
      <c r="S13" s="16"/>
      <c r="T13" s="188">
        <v>1264013</v>
      </c>
      <c r="U13" s="188">
        <v>1264014</v>
      </c>
      <c r="V13" s="188">
        <v>1250656</v>
      </c>
      <c r="W13" s="10">
        <v>1259561</v>
      </c>
      <c r="X13" s="10"/>
      <c r="Y13" s="10"/>
      <c r="Z13" s="16"/>
      <c r="AA13" s="11"/>
    </row>
    <row r="14" spans="1:27" x14ac:dyDescent="0.35">
      <c r="A14" s="19">
        <v>154</v>
      </c>
      <c r="B14" s="20" t="s">
        <v>66</v>
      </c>
      <c r="C14" s="188">
        <v>1581627</v>
      </c>
      <c r="D14" s="188">
        <v>2835869</v>
      </c>
      <c r="E14" s="10">
        <v>2760935</v>
      </c>
      <c r="F14" s="10">
        <v>3865310</v>
      </c>
      <c r="G14" s="10">
        <v>177298</v>
      </c>
      <c r="H14" s="196">
        <v>0</v>
      </c>
      <c r="I14" s="167">
        <v>0</v>
      </c>
      <c r="J14" s="16">
        <v>0</v>
      </c>
      <c r="K14" s="10">
        <v>87540</v>
      </c>
      <c r="L14" s="188">
        <v>247818</v>
      </c>
      <c r="M14" s="10">
        <v>241446</v>
      </c>
      <c r="N14" s="10">
        <v>244631.55</v>
      </c>
      <c r="O14" s="10">
        <v>939372</v>
      </c>
      <c r="P14" s="10">
        <v>4310.47</v>
      </c>
      <c r="Q14" s="188">
        <v>41250</v>
      </c>
      <c r="R14" s="16"/>
      <c r="S14" s="16"/>
      <c r="T14" s="188">
        <v>78063</v>
      </c>
      <c r="U14" s="188">
        <v>78063</v>
      </c>
      <c r="V14" s="188">
        <v>77813</v>
      </c>
      <c r="W14" s="10">
        <v>77980</v>
      </c>
      <c r="X14" s="10"/>
      <c r="Y14" s="10"/>
      <c r="Z14" s="16"/>
      <c r="AA14" s="11"/>
    </row>
    <row r="15" spans="1:27" x14ac:dyDescent="0.35">
      <c r="A15" s="19">
        <v>161</v>
      </c>
      <c r="B15" s="20" t="s">
        <v>67</v>
      </c>
      <c r="C15" s="188">
        <v>295458</v>
      </c>
      <c r="D15" s="188">
        <v>501068</v>
      </c>
      <c r="E15" s="10">
        <v>497829</v>
      </c>
      <c r="F15" s="10">
        <v>696959</v>
      </c>
      <c r="G15" s="10">
        <v>31969</v>
      </c>
      <c r="H15" s="196">
        <v>0</v>
      </c>
      <c r="I15" s="167">
        <v>0</v>
      </c>
      <c r="J15" s="16">
        <v>0</v>
      </c>
      <c r="K15" s="10">
        <v>0</v>
      </c>
      <c r="L15" s="188">
        <v>27437</v>
      </c>
      <c r="M15" s="10">
        <v>26731</v>
      </c>
      <c r="N15" s="10">
        <v>27084.720000000001</v>
      </c>
      <c r="O15" s="10">
        <v>212212</v>
      </c>
      <c r="P15" s="10">
        <v>973.77</v>
      </c>
      <c r="Q15" s="188">
        <v>7165</v>
      </c>
      <c r="R15" s="16"/>
      <c r="S15" s="16"/>
      <c r="T15" s="188">
        <v>14300</v>
      </c>
      <c r="U15" s="188">
        <v>14646</v>
      </c>
      <c r="V15" s="188">
        <v>14429</v>
      </c>
      <c r="W15" s="10">
        <v>14458</v>
      </c>
      <c r="X15" s="10"/>
      <c r="Y15" s="10"/>
      <c r="Z15" s="16"/>
      <c r="AA15" s="11"/>
    </row>
    <row r="16" spans="1:27" x14ac:dyDescent="0.35">
      <c r="A16" s="19">
        <v>2450</v>
      </c>
      <c r="B16" s="20" t="s">
        <v>68</v>
      </c>
      <c r="C16" s="188">
        <v>710852</v>
      </c>
      <c r="D16" s="188">
        <v>1191896</v>
      </c>
      <c r="E16" s="10">
        <v>1189218</v>
      </c>
      <c r="F16" s="10">
        <v>1664904</v>
      </c>
      <c r="G16" s="10">
        <v>76368</v>
      </c>
      <c r="H16" s="196">
        <v>0</v>
      </c>
      <c r="I16" s="167">
        <v>0</v>
      </c>
      <c r="J16" s="16">
        <v>0</v>
      </c>
      <c r="K16" s="10">
        <v>0</v>
      </c>
      <c r="L16" s="188">
        <v>0</v>
      </c>
      <c r="M16" s="10">
        <v>0</v>
      </c>
      <c r="N16" s="10">
        <v>0</v>
      </c>
      <c r="O16" s="10">
        <v>1490678</v>
      </c>
      <c r="P16" s="10">
        <v>6840.24</v>
      </c>
      <c r="Q16" s="188">
        <v>38690</v>
      </c>
      <c r="R16" s="16"/>
      <c r="S16" s="16"/>
      <c r="T16" s="188">
        <v>87116</v>
      </c>
      <c r="U16" s="188">
        <v>87116</v>
      </c>
      <c r="V16" s="188">
        <v>86838</v>
      </c>
      <c r="W16" s="10">
        <v>87024</v>
      </c>
      <c r="X16" s="10"/>
      <c r="Y16" s="10"/>
      <c r="Z16" s="16"/>
      <c r="AA16" s="11"/>
    </row>
    <row r="17" spans="1:27" x14ac:dyDescent="0.35">
      <c r="A17" s="19">
        <v>170</v>
      </c>
      <c r="B17" s="20" t="s">
        <v>69</v>
      </c>
      <c r="C17" s="188">
        <v>2489803</v>
      </c>
      <c r="D17" s="188">
        <v>4482709</v>
      </c>
      <c r="E17" s="10">
        <v>4357820</v>
      </c>
      <c r="F17" s="10">
        <v>6100949</v>
      </c>
      <c r="G17" s="10">
        <v>279845</v>
      </c>
      <c r="H17" s="196">
        <v>0</v>
      </c>
      <c r="I17" s="167">
        <v>0</v>
      </c>
      <c r="J17" s="16">
        <v>0</v>
      </c>
      <c r="K17" s="10">
        <v>146253</v>
      </c>
      <c r="L17" s="188">
        <v>300037</v>
      </c>
      <c r="M17" s="10">
        <v>292321</v>
      </c>
      <c r="N17" s="10">
        <v>296179.83</v>
      </c>
      <c r="O17" s="10">
        <v>1536682</v>
      </c>
      <c r="P17" s="10">
        <v>7051.34</v>
      </c>
      <c r="Q17" s="188">
        <v>219525</v>
      </c>
      <c r="R17" s="16"/>
      <c r="S17" s="16"/>
      <c r="T17" s="188">
        <v>122270</v>
      </c>
      <c r="U17" s="188">
        <v>122270</v>
      </c>
      <c r="V17" s="188">
        <v>121878</v>
      </c>
      <c r="W17" s="10">
        <v>122139</v>
      </c>
      <c r="X17" s="10"/>
      <c r="Y17" s="10"/>
      <c r="Z17" s="16"/>
      <c r="AA17" s="11"/>
    </row>
    <row r="18" spans="1:27" x14ac:dyDescent="0.35">
      <c r="A18" s="19">
        <v>182</v>
      </c>
      <c r="B18" s="20" t="s">
        <v>70</v>
      </c>
      <c r="C18" s="188">
        <v>1012859</v>
      </c>
      <c r="D18" s="188">
        <v>2303207</v>
      </c>
      <c r="E18" s="10">
        <v>2072541</v>
      </c>
      <c r="F18" s="10">
        <v>2901557</v>
      </c>
      <c r="G18" s="10">
        <v>133092</v>
      </c>
      <c r="H18" s="196">
        <v>0</v>
      </c>
      <c r="I18" s="167">
        <v>0</v>
      </c>
      <c r="J18" s="16">
        <v>0</v>
      </c>
      <c r="K18" s="10">
        <v>0</v>
      </c>
      <c r="L18" s="188">
        <v>0</v>
      </c>
      <c r="M18" s="10">
        <v>0</v>
      </c>
      <c r="N18" s="10">
        <v>0</v>
      </c>
      <c r="O18" s="10">
        <v>1639078</v>
      </c>
      <c r="P18" s="10">
        <v>7521.2</v>
      </c>
      <c r="Q18" s="188">
        <v>31695</v>
      </c>
      <c r="R18" s="16"/>
      <c r="S18" s="16"/>
      <c r="T18" s="188">
        <v>173391</v>
      </c>
      <c r="U18" s="188">
        <v>173391</v>
      </c>
      <c r="V18" s="188">
        <v>172838</v>
      </c>
      <c r="W18" s="10">
        <v>173207</v>
      </c>
      <c r="X18" s="10"/>
      <c r="Y18" s="10"/>
      <c r="Z18" s="16"/>
      <c r="AA18" s="11"/>
    </row>
    <row r="19" spans="1:27" x14ac:dyDescent="0.35">
      <c r="A19" s="19">
        <v>196</v>
      </c>
      <c r="B19" s="20" t="s">
        <v>71</v>
      </c>
      <c r="C19" s="188">
        <v>410816</v>
      </c>
      <c r="D19" s="188">
        <v>808150</v>
      </c>
      <c r="E19" s="10">
        <v>761854</v>
      </c>
      <c r="F19" s="10">
        <v>1066595</v>
      </c>
      <c r="G19" s="10">
        <v>48924</v>
      </c>
      <c r="H19" s="196">
        <v>0</v>
      </c>
      <c r="I19" s="167">
        <v>0</v>
      </c>
      <c r="J19" s="16">
        <v>0</v>
      </c>
      <c r="K19" s="10">
        <v>0</v>
      </c>
      <c r="L19" s="188">
        <v>47794</v>
      </c>
      <c r="M19" s="10">
        <v>46564</v>
      </c>
      <c r="N19" s="10">
        <v>47179</v>
      </c>
      <c r="O19" s="10">
        <v>301994</v>
      </c>
      <c r="P19" s="10">
        <v>1385.75</v>
      </c>
      <c r="Q19" s="188">
        <v>19560</v>
      </c>
      <c r="R19" s="16"/>
      <c r="S19" s="16"/>
      <c r="T19" s="188">
        <v>29</v>
      </c>
      <c r="U19" s="188">
        <v>30</v>
      </c>
      <c r="V19" s="188">
        <v>29</v>
      </c>
      <c r="W19" s="10">
        <v>30</v>
      </c>
      <c r="X19" s="10"/>
      <c r="Y19" s="10"/>
      <c r="Z19" s="16"/>
      <c r="AA19" s="11"/>
    </row>
    <row r="20" spans="1:27" x14ac:dyDescent="0.35">
      <c r="A20" s="19">
        <v>203</v>
      </c>
      <c r="B20" s="20" t="s">
        <v>72</v>
      </c>
      <c r="C20" s="188">
        <v>826831</v>
      </c>
      <c r="D20" s="188">
        <v>1375551</v>
      </c>
      <c r="E20" s="10">
        <v>1376489</v>
      </c>
      <c r="F20" s="10">
        <v>1927083</v>
      </c>
      <c r="G20" s="10">
        <v>88394</v>
      </c>
      <c r="H20" s="196">
        <v>0</v>
      </c>
      <c r="I20" s="167">
        <v>0</v>
      </c>
      <c r="J20" s="16">
        <v>0</v>
      </c>
      <c r="K20" s="10">
        <v>0</v>
      </c>
      <c r="L20" s="188">
        <v>77886</v>
      </c>
      <c r="M20" s="10">
        <v>75882</v>
      </c>
      <c r="N20" s="10">
        <v>76884.89</v>
      </c>
      <c r="O20" s="10">
        <v>561694</v>
      </c>
      <c r="P20" s="10">
        <v>2577.4299999999998</v>
      </c>
      <c r="Q20" s="188">
        <v>42560</v>
      </c>
      <c r="R20" s="16"/>
      <c r="S20" s="16"/>
      <c r="T20" s="188">
        <v>26046</v>
      </c>
      <c r="U20" s="188">
        <v>26046</v>
      </c>
      <c r="V20" s="188">
        <v>25962</v>
      </c>
      <c r="W20" s="10">
        <v>26018</v>
      </c>
      <c r="X20" s="10"/>
      <c r="Y20" s="10"/>
      <c r="Z20" s="16"/>
      <c r="AA20" s="11"/>
    </row>
    <row r="21" spans="1:27" x14ac:dyDescent="0.35">
      <c r="A21" s="19">
        <v>217</v>
      </c>
      <c r="B21" s="20" t="s">
        <v>73</v>
      </c>
      <c r="C21" s="188">
        <v>583849</v>
      </c>
      <c r="D21" s="188">
        <v>1004867</v>
      </c>
      <c r="E21" s="10">
        <v>992948</v>
      </c>
      <c r="F21" s="10">
        <v>1390127</v>
      </c>
      <c r="G21" s="10">
        <v>63764</v>
      </c>
      <c r="H21" s="196">
        <v>0</v>
      </c>
      <c r="I21" s="167">
        <v>0</v>
      </c>
      <c r="J21" s="16">
        <v>0</v>
      </c>
      <c r="K21" s="10">
        <v>0</v>
      </c>
      <c r="L21" s="188">
        <v>73460</v>
      </c>
      <c r="M21" s="10">
        <v>71572</v>
      </c>
      <c r="N21" s="10">
        <v>72515.61</v>
      </c>
      <c r="O21" s="10">
        <v>434070</v>
      </c>
      <c r="P21" s="10">
        <v>1991.81</v>
      </c>
      <c r="Q21" s="188">
        <v>42640</v>
      </c>
      <c r="R21" s="16"/>
      <c r="S21" s="16"/>
      <c r="T21" s="188">
        <v>31670</v>
      </c>
      <c r="U21" s="188">
        <v>31670</v>
      </c>
      <c r="V21" s="188">
        <v>31568</v>
      </c>
      <c r="W21" s="10">
        <v>31636</v>
      </c>
      <c r="X21" s="10"/>
      <c r="Y21" s="10"/>
      <c r="Z21" s="16"/>
      <c r="AA21" s="11"/>
    </row>
    <row r="22" spans="1:27" x14ac:dyDescent="0.35">
      <c r="A22" s="19">
        <v>231</v>
      </c>
      <c r="B22" s="20" t="s">
        <v>74</v>
      </c>
      <c r="C22" s="188">
        <v>1778025</v>
      </c>
      <c r="D22" s="188">
        <v>3013227</v>
      </c>
      <c r="E22" s="10">
        <v>2994533</v>
      </c>
      <c r="F22" s="10">
        <v>4192346</v>
      </c>
      <c r="G22" s="10">
        <v>192299</v>
      </c>
      <c r="H22" s="196">
        <v>0</v>
      </c>
      <c r="I22" s="167">
        <v>0</v>
      </c>
      <c r="J22" s="16">
        <v>0</v>
      </c>
      <c r="K22" s="10">
        <v>0</v>
      </c>
      <c r="L22" s="188">
        <v>0</v>
      </c>
      <c r="M22" s="10">
        <v>0</v>
      </c>
      <c r="N22" s="10">
        <v>0</v>
      </c>
      <c r="O22" s="10">
        <v>1218364</v>
      </c>
      <c r="P22" s="10">
        <v>5590.68</v>
      </c>
      <c r="Q22" s="188">
        <v>53220</v>
      </c>
      <c r="R22" s="16"/>
      <c r="S22" s="16"/>
      <c r="T22" s="188">
        <v>112573</v>
      </c>
      <c r="U22" s="188">
        <v>112573</v>
      </c>
      <c r="V22" s="188">
        <v>111663</v>
      </c>
      <c r="W22" s="10">
        <v>112270</v>
      </c>
      <c r="X22" s="10"/>
      <c r="Y22" s="10"/>
      <c r="Z22" s="16"/>
      <c r="AA22" s="11"/>
    </row>
    <row r="23" spans="1:27" x14ac:dyDescent="0.35">
      <c r="A23" s="19">
        <v>245</v>
      </c>
      <c r="B23" s="20" t="s">
        <v>75</v>
      </c>
      <c r="C23" s="188">
        <v>587954</v>
      </c>
      <c r="D23" s="188">
        <v>1095814</v>
      </c>
      <c r="E23" s="10">
        <v>1052355</v>
      </c>
      <c r="F23" s="10">
        <v>1473296</v>
      </c>
      <c r="G23" s="10">
        <v>67579</v>
      </c>
      <c r="H23" s="196">
        <v>0</v>
      </c>
      <c r="I23" s="167">
        <v>0</v>
      </c>
      <c r="J23" s="16">
        <v>0</v>
      </c>
      <c r="K23" s="10">
        <v>0</v>
      </c>
      <c r="L23" s="188">
        <v>0</v>
      </c>
      <c r="M23" s="10">
        <v>0</v>
      </c>
      <c r="N23" s="10">
        <v>0</v>
      </c>
      <c r="O23" s="10">
        <v>442232</v>
      </c>
      <c r="P23" s="10">
        <v>2029.26</v>
      </c>
      <c r="Q23" s="188">
        <v>18815</v>
      </c>
      <c r="R23" s="16"/>
      <c r="S23" s="16"/>
      <c r="T23" s="188">
        <v>36222</v>
      </c>
      <c r="U23" s="188">
        <v>36223</v>
      </c>
      <c r="V23" s="188">
        <v>36107</v>
      </c>
      <c r="W23" s="10">
        <v>36184</v>
      </c>
      <c r="X23" s="10"/>
      <c r="Y23" s="10"/>
      <c r="Z23" s="16"/>
      <c r="AA23" s="11"/>
    </row>
    <row r="24" spans="1:27" x14ac:dyDescent="0.35">
      <c r="A24" s="19">
        <v>280</v>
      </c>
      <c r="B24" s="20" t="s">
        <v>76</v>
      </c>
      <c r="C24" s="188">
        <v>2558286</v>
      </c>
      <c r="D24" s="188">
        <v>4790223</v>
      </c>
      <c r="E24" s="10">
        <v>4592818</v>
      </c>
      <c r="F24" s="10">
        <v>6429946</v>
      </c>
      <c r="G24" s="10">
        <v>294936</v>
      </c>
      <c r="H24" s="196">
        <v>0</v>
      </c>
      <c r="I24" s="167">
        <v>0</v>
      </c>
      <c r="J24" s="16">
        <v>0</v>
      </c>
      <c r="K24" s="10">
        <v>0</v>
      </c>
      <c r="L24" s="188">
        <v>0</v>
      </c>
      <c r="M24" s="10">
        <v>0</v>
      </c>
      <c r="N24" s="10">
        <v>0</v>
      </c>
      <c r="O24" s="10">
        <v>2168866</v>
      </c>
      <c r="P24" s="10">
        <v>9952.2199999999993</v>
      </c>
      <c r="Q24" s="188">
        <v>37540</v>
      </c>
      <c r="R24" s="16"/>
      <c r="S24" s="16"/>
      <c r="T24" s="188">
        <v>213591</v>
      </c>
      <c r="U24" s="188">
        <v>213591</v>
      </c>
      <c r="V24" s="188">
        <v>212910</v>
      </c>
      <c r="W24" s="10">
        <v>213364</v>
      </c>
      <c r="X24" s="10"/>
      <c r="Y24" s="10"/>
      <c r="Z24" s="16"/>
      <c r="AA24" s="11"/>
    </row>
    <row r="25" spans="1:27" x14ac:dyDescent="0.35">
      <c r="A25" s="19">
        <v>287</v>
      </c>
      <c r="B25" s="20" t="s">
        <v>77</v>
      </c>
      <c r="C25" s="188">
        <v>366610</v>
      </c>
      <c r="D25" s="188">
        <v>722760</v>
      </c>
      <c r="E25" s="10">
        <v>680856</v>
      </c>
      <c r="F25" s="10">
        <v>953199</v>
      </c>
      <c r="G25" s="10">
        <v>43722</v>
      </c>
      <c r="H25" s="196">
        <v>0</v>
      </c>
      <c r="I25" s="167">
        <v>0</v>
      </c>
      <c r="J25" s="16">
        <v>0</v>
      </c>
      <c r="K25" s="10">
        <v>0</v>
      </c>
      <c r="L25" s="188">
        <v>20357</v>
      </c>
      <c r="M25" s="10">
        <v>19833</v>
      </c>
      <c r="N25" s="10">
        <v>20094.28</v>
      </c>
      <c r="O25" s="10">
        <v>304962</v>
      </c>
      <c r="P25" s="10">
        <v>1399.37</v>
      </c>
      <c r="Q25" s="188">
        <v>8590</v>
      </c>
      <c r="R25" s="16"/>
      <c r="S25" s="16"/>
      <c r="T25" s="188">
        <v>16665</v>
      </c>
      <c r="U25" s="188">
        <v>16664</v>
      </c>
      <c r="V25" s="188">
        <v>16612</v>
      </c>
      <c r="W25" s="10">
        <v>16646</v>
      </c>
      <c r="X25" s="10"/>
      <c r="Y25" s="10"/>
      <c r="Z25" s="16"/>
      <c r="AA25" s="11"/>
    </row>
    <row r="26" spans="1:27" x14ac:dyDescent="0.35">
      <c r="A26" s="19">
        <v>308</v>
      </c>
      <c r="B26" s="20" t="s">
        <v>78</v>
      </c>
      <c r="C26" s="188">
        <v>1668960</v>
      </c>
      <c r="D26" s="188">
        <v>2856126</v>
      </c>
      <c r="E26" s="10">
        <v>2828179</v>
      </c>
      <c r="F26" s="10">
        <v>3959449</v>
      </c>
      <c r="G26" s="10">
        <v>181617</v>
      </c>
      <c r="H26" s="196">
        <v>0</v>
      </c>
      <c r="I26" s="167">
        <v>0</v>
      </c>
      <c r="J26" s="16">
        <v>0</v>
      </c>
      <c r="K26" s="10">
        <v>94615</v>
      </c>
      <c r="L26" s="188">
        <v>140725</v>
      </c>
      <c r="M26" s="10">
        <v>137107</v>
      </c>
      <c r="N26" s="10">
        <v>138915.82999999999</v>
      </c>
      <c r="O26" s="10">
        <v>1014314</v>
      </c>
      <c r="P26" s="10">
        <v>4654.3599999999997</v>
      </c>
      <c r="Q26" s="188">
        <v>76440</v>
      </c>
      <c r="R26" s="16"/>
      <c r="S26" s="16"/>
      <c r="T26" s="188">
        <v>92190</v>
      </c>
      <c r="U26" s="188">
        <v>92189</v>
      </c>
      <c r="V26" s="188">
        <v>91895</v>
      </c>
      <c r="W26" s="10">
        <v>92091</v>
      </c>
      <c r="X26" s="10"/>
      <c r="Y26" s="10"/>
      <c r="Z26" s="16"/>
      <c r="AA26" s="11"/>
    </row>
    <row r="27" spans="1:27" x14ac:dyDescent="0.35">
      <c r="A27" s="19">
        <v>315</v>
      </c>
      <c r="B27" s="20" t="s">
        <v>31</v>
      </c>
      <c r="C27" s="188">
        <v>20518</v>
      </c>
      <c r="D27" s="188">
        <v>33734</v>
      </c>
      <c r="E27" s="10">
        <v>33908</v>
      </c>
      <c r="F27" s="10">
        <v>47471</v>
      </c>
      <c r="G27" s="10">
        <v>2177</v>
      </c>
      <c r="H27" s="196">
        <v>0</v>
      </c>
      <c r="I27" s="167">
        <v>0</v>
      </c>
      <c r="J27" s="16">
        <v>0</v>
      </c>
      <c r="K27" s="10">
        <v>29092</v>
      </c>
      <c r="L27" s="188">
        <v>71690</v>
      </c>
      <c r="M27" s="10">
        <v>69848</v>
      </c>
      <c r="N27" s="10">
        <v>70767.5</v>
      </c>
      <c r="O27" s="10">
        <v>324254</v>
      </c>
      <c r="P27" s="10">
        <v>1487.9</v>
      </c>
      <c r="Q27" s="188">
        <v>21565</v>
      </c>
      <c r="R27" s="16"/>
      <c r="S27" s="16"/>
      <c r="T27" s="188">
        <v>72671</v>
      </c>
      <c r="U27" s="188">
        <v>72672</v>
      </c>
      <c r="V27" s="188">
        <v>72441</v>
      </c>
      <c r="W27" s="10">
        <v>72594</v>
      </c>
      <c r="X27" s="10"/>
      <c r="Y27" s="10"/>
      <c r="Z27" s="16"/>
      <c r="AA27" s="11"/>
    </row>
    <row r="28" spans="1:27" x14ac:dyDescent="0.35">
      <c r="A28" s="19">
        <v>336</v>
      </c>
      <c r="B28" s="20" t="s">
        <v>79</v>
      </c>
      <c r="C28" s="188">
        <v>3345236</v>
      </c>
      <c r="D28" s="188">
        <v>5951122</v>
      </c>
      <c r="E28" s="10">
        <v>5810224</v>
      </c>
      <c r="F28" s="10">
        <v>8134313</v>
      </c>
      <c r="G28" s="10">
        <v>373114</v>
      </c>
      <c r="H28" s="196">
        <v>0</v>
      </c>
      <c r="I28" s="167">
        <v>0</v>
      </c>
      <c r="J28" s="16">
        <v>0</v>
      </c>
      <c r="K28" s="10">
        <v>0</v>
      </c>
      <c r="L28" s="188">
        <v>254899</v>
      </c>
      <c r="M28" s="10">
        <v>307755</v>
      </c>
      <c r="N28" s="10">
        <v>281325.88</v>
      </c>
      <c r="O28" s="10">
        <v>2533188</v>
      </c>
      <c r="P28" s="10">
        <v>11623.98</v>
      </c>
      <c r="Q28" s="188">
        <v>32705</v>
      </c>
      <c r="R28" s="16"/>
      <c r="S28" s="16"/>
      <c r="T28" s="188">
        <v>287553</v>
      </c>
      <c r="U28" s="188">
        <v>287554</v>
      </c>
      <c r="V28" s="188">
        <v>286637</v>
      </c>
      <c r="W28" s="10">
        <v>287248</v>
      </c>
      <c r="X28" s="10"/>
      <c r="Y28" s="10"/>
      <c r="Z28" s="16"/>
      <c r="AA28" s="11"/>
    </row>
    <row r="29" spans="1:27" x14ac:dyDescent="0.35">
      <c r="A29" s="19">
        <v>4263</v>
      </c>
      <c r="B29" s="20" t="s">
        <v>80</v>
      </c>
      <c r="C29" s="188">
        <v>15164</v>
      </c>
      <c r="D29" s="188">
        <v>24049</v>
      </c>
      <c r="E29" s="10">
        <v>24508</v>
      </c>
      <c r="F29" s="10">
        <v>34311</v>
      </c>
      <c r="G29" s="10">
        <v>1574</v>
      </c>
      <c r="H29" s="196">
        <v>26158</v>
      </c>
      <c r="I29" s="167">
        <v>16349</v>
      </c>
      <c r="J29" s="16">
        <v>22887</v>
      </c>
      <c r="K29" s="10">
        <v>15670</v>
      </c>
      <c r="L29" s="188">
        <v>33632</v>
      </c>
      <c r="M29" s="10">
        <v>32768</v>
      </c>
      <c r="N29" s="10">
        <v>33200.11</v>
      </c>
      <c r="O29" s="10">
        <v>176596</v>
      </c>
      <c r="P29" s="10">
        <v>810.34</v>
      </c>
      <c r="Q29" s="188">
        <v>10235</v>
      </c>
      <c r="R29" s="16"/>
      <c r="S29" s="16"/>
      <c r="T29" s="188">
        <v>23972</v>
      </c>
      <c r="U29" s="188">
        <v>23972</v>
      </c>
      <c r="V29" s="188">
        <v>23896</v>
      </c>
      <c r="W29" s="10">
        <v>23947</v>
      </c>
      <c r="X29" s="10"/>
      <c r="Y29" s="10"/>
      <c r="Z29" s="16"/>
      <c r="AA29" s="11"/>
    </row>
    <row r="30" spans="1:27" x14ac:dyDescent="0.35">
      <c r="A30" s="19">
        <v>350</v>
      </c>
      <c r="B30" s="20" t="s">
        <v>81</v>
      </c>
      <c r="C30" s="188">
        <v>788267</v>
      </c>
      <c r="D30" s="188">
        <v>1380955</v>
      </c>
      <c r="E30" s="10">
        <v>1355764</v>
      </c>
      <c r="F30" s="10">
        <v>1898070</v>
      </c>
      <c r="G30" s="10">
        <v>87063</v>
      </c>
      <c r="H30" s="196">
        <v>0</v>
      </c>
      <c r="I30" s="167">
        <v>0</v>
      </c>
      <c r="J30" s="16">
        <v>0</v>
      </c>
      <c r="K30" s="10">
        <v>0</v>
      </c>
      <c r="L30" s="188">
        <v>0</v>
      </c>
      <c r="M30" s="10">
        <v>0</v>
      </c>
      <c r="N30" s="10">
        <v>0</v>
      </c>
      <c r="O30" s="10">
        <v>682640</v>
      </c>
      <c r="P30" s="10">
        <v>3132.41</v>
      </c>
      <c r="Q30" s="188">
        <v>16880</v>
      </c>
      <c r="R30" s="16"/>
      <c r="S30" s="16"/>
      <c r="T30" s="188">
        <v>48209</v>
      </c>
      <c r="U30" s="188">
        <v>48208</v>
      </c>
      <c r="V30" s="188">
        <v>48054</v>
      </c>
      <c r="W30" s="10">
        <v>48157</v>
      </c>
      <c r="X30" s="10"/>
      <c r="Y30" s="10"/>
      <c r="Z30" s="16"/>
      <c r="AA30" s="11"/>
    </row>
    <row r="31" spans="1:27" x14ac:dyDescent="0.35">
      <c r="A31" s="19">
        <v>364</v>
      </c>
      <c r="B31" s="20" t="s">
        <v>82</v>
      </c>
      <c r="C31" s="188">
        <v>353983</v>
      </c>
      <c r="D31" s="188">
        <v>705905</v>
      </c>
      <c r="E31" s="10">
        <v>662430</v>
      </c>
      <c r="F31" s="10">
        <v>927403</v>
      </c>
      <c r="G31" s="10">
        <v>42539</v>
      </c>
      <c r="H31" s="196">
        <v>0</v>
      </c>
      <c r="I31" s="167">
        <v>0</v>
      </c>
      <c r="J31" s="16">
        <v>0</v>
      </c>
      <c r="K31" s="10">
        <v>0</v>
      </c>
      <c r="L31" s="188">
        <v>30977</v>
      </c>
      <c r="M31" s="10">
        <v>30181</v>
      </c>
      <c r="N31" s="10">
        <v>30578.94</v>
      </c>
      <c r="O31" s="10">
        <v>267862</v>
      </c>
      <c r="P31" s="10">
        <v>1229.1300000000001</v>
      </c>
      <c r="Q31" s="188">
        <v>9285</v>
      </c>
      <c r="R31" s="16"/>
      <c r="S31" s="16"/>
      <c r="T31" s="188">
        <v>15222</v>
      </c>
      <c r="U31" s="188">
        <v>15222</v>
      </c>
      <c r="V31" s="188">
        <v>15173</v>
      </c>
      <c r="W31" s="10">
        <v>15206</v>
      </c>
      <c r="X31" s="10"/>
      <c r="Y31" s="10"/>
      <c r="Z31" s="16"/>
      <c r="AA31" s="11"/>
    </row>
    <row r="32" spans="1:27" s="14" customFormat="1" x14ac:dyDescent="0.35">
      <c r="A32" s="19">
        <v>413</v>
      </c>
      <c r="B32" s="20" t="s">
        <v>83</v>
      </c>
      <c r="C32" s="188">
        <v>9984824</v>
      </c>
      <c r="D32" s="188">
        <v>16579644</v>
      </c>
      <c r="E32" s="10">
        <v>16602793</v>
      </c>
      <c r="F32" s="10">
        <v>23243909</v>
      </c>
      <c r="G32" s="10">
        <v>1066178</v>
      </c>
      <c r="H32" s="196">
        <v>0</v>
      </c>
      <c r="I32" s="167">
        <v>0</v>
      </c>
      <c r="J32" s="16">
        <v>0</v>
      </c>
      <c r="K32" s="10">
        <v>477636</v>
      </c>
      <c r="L32" s="188">
        <v>982422</v>
      </c>
      <c r="M32" s="10">
        <v>957160</v>
      </c>
      <c r="N32" s="10">
        <v>969789.65</v>
      </c>
      <c r="O32" s="10">
        <v>4999596</v>
      </c>
      <c r="P32" s="10">
        <v>22941.53</v>
      </c>
      <c r="Q32" s="188">
        <v>34895</v>
      </c>
      <c r="R32" s="16"/>
      <c r="S32" s="16"/>
      <c r="T32" s="188">
        <v>550848</v>
      </c>
      <c r="U32" s="188">
        <v>550848</v>
      </c>
      <c r="V32" s="188">
        <v>549089</v>
      </c>
      <c r="W32" s="10">
        <v>550262</v>
      </c>
      <c r="X32" s="10"/>
      <c r="Y32" s="10"/>
      <c r="Z32" s="16"/>
      <c r="AA32" s="11"/>
    </row>
    <row r="33" spans="1:27" x14ac:dyDescent="0.35">
      <c r="A33" s="19">
        <v>422</v>
      </c>
      <c r="B33" s="20" t="s">
        <v>84</v>
      </c>
      <c r="C33" s="188">
        <v>1320443</v>
      </c>
      <c r="D33" s="188">
        <v>2347007</v>
      </c>
      <c r="E33" s="10">
        <v>2292157</v>
      </c>
      <c r="F33" s="10">
        <v>3209019</v>
      </c>
      <c r="G33" s="10">
        <v>147195</v>
      </c>
      <c r="H33" s="196">
        <v>0</v>
      </c>
      <c r="I33" s="167">
        <v>0</v>
      </c>
      <c r="J33" s="16">
        <v>0</v>
      </c>
      <c r="K33" s="10">
        <v>0</v>
      </c>
      <c r="L33" s="188">
        <v>0</v>
      </c>
      <c r="M33" s="10">
        <v>0</v>
      </c>
      <c r="N33" s="10">
        <v>0</v>
      </c>
      <c r="O33" s="10">
        <v>871850</v>
      </c>
      <c r="P33" s="10">
        <v>4000.64</v>
      </c>
      <c r="Q33" s="188">
        <v>29655</v>
      </c>
      <c r="R33" s="16"/>
      <c r="S33" s="16"/>
      <c r="T33" s="188">
        <v>102073</v>
      </c>
      <c r="U33" s="188">
        <v>102073</v>
      </c>
      <c r="V33" s="188">
        <v>101747</v>
      </c>
      <c r="W33" s="10">
        <v>101965</v>
      </c>
      <c r="X33" s="10"/>
      <c r="Y33" s="10"/>
      <c r="Z33" s="16"/>
      <c r="AA33" s="11"/>
    </row>
    <row r="34" spans="1:27" x14ac:dyDescent="0.35">
      <c r="A34" s="19">
        <v>427</v>
      </c>
      <c r="B34" s="20" t="s">
        <v>85</v>
      </c>
      <c r="C34" s="188">
        <v>285655</v>
      </c>
      <c r="D34" s="188">
        <v>526362</v>
      </c>
      <c r="E34" s="10">
        <v>507510</v>
      </c>
      <c r="F34" s="10">
        <v>710514</v>
      </c>
      <c r="G34" s="10">
        <v>32591</v>
      </c>
      <c r="H34" s="196">
        <v>0</v>
      </c>
      <c r="I34" s="167">
        <v>0</v>
      </c>
      <c r="J34" s="16">
        <v>0</v>
      </c>
      <c r="K34" s="10">
        <v>0</v>
      </c>
      <c r="L34" s="188">
        <v>21242</v>
      </c>
      <c r="M34" s="10">
        <v>20694</v>
      </c>
      <c r="N34" s="10">
        <v>20969.330000000002</v>
      </c>
      <c r="O34" s="10">
        <v>173628</v>
      </c>
      <c r="P34" s="10">
        <v>796.72</v>
      </c>
      <c r="Q34" s="188">
        <v>3455</v>
      </c>
      <c r="R34" s="16"/>
      <c r="S34" s="16"/>
      <c r="T34" s="188">
        <v>6904</v>
      </c>
      <c r="U34" s="188">
        <v>6904</v>
      </c>
      <c r="V34" s="188">
        <v>6882</v>
      </c>
      <c r="W34" s="10">
        <v>6897</v>
      </c>
      <c r="X34" s="10"/>
      <c r="Y34" s="10"/>
      <c r="Z34" s="16"/>
      <c r="AA34" s="11"/>
    </row>
    <row r="35" spans="1:27" x14ac:dyDescent="0.35">
      <c r="A35" s="19">
        <v>434</v>
      </c>
      <c r="B35" s="20" t="s">
        <v>86</v>
      </c>
      <c r="C35" s="188">
        <v>1641153</v>
      </c>
      <c r="D35" s="188">
        <v>2766091</v>
      </c>
      <c r="E35" s="10">
        <v>2754528</v>
      </c>
      <c r="F35" s="10">
        <v>3856338</v>
      </c>
      <c r="G35" s="10">
        <v>176887</v>
      </c>
      <c r="H35" s="196">
        <v>0</v>
      </c>
      <c r="I35" s="167">
        <v>0</v>
      </c>
      <c r="J35" s="16">
        <v>0</v>
      </c>
      <c r="K35" s="10">
        <v>0</v>
      </c>
      <c r="L35" s="188">
        <v>0</v>
      </c>
      <c r="M35" s="10">
        <v>0</v>
      </c>
      <c r="N35" s="10">
        <v>0</v>
      </c>
      <c r="O35" s="10">
        <v>1157520</v>
      </c>
      <c r="P35" s="10">
        <v>5311.48</v>
      </c>
      <c r="Q35" s="188">
        <v>48170</v>
      </c>
      <c r="R35" s="16"/>
      <c r="S35" s="16"/>
      <c r="T35" s="188">
        <v>85050</v>
      </c>
      <c r="U35" s="188">
        <v>85049</v>
      </c>
      <c r="V35" s="188">
        <v>84780</v>
      </c>
      <c r="W35" s="10">
        <v>84959</v>
      </c>
      <c r="X35" s="10"/>
      <c r="Y35" s="10"/>
      <c r="Z35" s="16"/>
      <c r="AA35" s="11"/>
    </row>
    <row r="36" spans="1:27" x14ac:dyDescent="0.35">
      <c r="A36" s="19">
        <v>6013</v>
      </c>
      <c r="B36" s="20" t="s">
        <v>41</v>
      </c>
      <c r="C36" s="188">
        <v>8889</v>
      </c>
      <c r="D36" s="188">
        <v>10819</v>
      </c>
      <c r="E36" s="10">
        <v>12318</v>
      </c>
      <c r="F36" s="10">
        <v>17245</v>
      </c>
      <c r="G36" s="10">
        <v>791</v>
      </c>
      <c r="H36" s="196">
        <v>5280</v>
      </c>
      <c r="I36" s="167">
        <v>3300</v>
      </c>
      <c r="J36" s="16">
        <v>4620</v>
      </c>
      <c r="K36" s="10">
        <v>0</v>
      </c>
      <c r="L36" s="188">
        <v>0</v>
      </c>
      <c r="M36" s="10">
        <v>0</v>
      </c>
      <c r="N36" s="10">
        <v>0</v>
      </c>
      <c r="O36" s="10">
        <v>371000</v>
      </c>
      <c r="P36" s="10">
        <v>1702.4</v>
      </c>
      <c r="Q36" s="188">
        <v>17420</v>
      </c>
      <c r="R36" s="16"/>
      <c r="S36" s="16"/>
      <c r="T36" s="188">
        <v>25373</v>
      </c>
      <c r="U36" s="188">
        <v>25374</v>
      </c>
      <c r="V36" s="188">
        <v>25292</v>
      </c>
      <c r="W36" s="10">
        <v>23811</v>
      </c>
      <c r="X36" s="10"/>
      <c r="Y36" s="10"/>
      <c r="Z36" s="16"/>
      <c r="AA36" s="11"/>
    </row>
    <row r="37" spans="1:27" x14ac:dyDescent="0.35">
      <c r="A37" s="19">
        <v>441</v>
      </c>
      <c r="B37" s="20" t="s">
        <v>87</v>
      </c>
      <c r="C37" s="188">
        <v>0</v>
      </c>
      <c r="D37" s="188">
        <v>0</v>
      </c>
      <c r="E37" s="10">
        <v>0</v>
      </c>
      <c r="F37" s="10">
        <v>0</v>
      </c>
      <c r="G37" s="10">
        <v>0</v>
      </c>
      <c r="H37" s="196">
        <v>2623</v>
      </c>
      <c r="I37" s="167">
        <v>1640</v>
      </c>
      <c r="J37" s="16">
        <v>2295</v>
      </c>
      <c r="K37" s="10">
        <v>13620</v>
      </c>
      <c r="L37" s="188">
        <v>25667</v>
      </c>
      <c r="M37" s="10">
        <v>25007</v>
      </c>
      <c r="N37" s="10">
        <v>25336.61</v>
      </c>
      <c r="O37" s="10">
        <v>151368</v>
      </c>
      <c r="P37" s="10">
        <v>694.58</v>
      </c>
      <c r="Q37" s="188">
        <v>35985</v>
      </c>
      <c r="R37" s="16"/>
      <c r="S37" s="16"/>
      <c r="T37" s="188">
        <v>14956</v>
      </c>
      <c r="U37" s="188">
        <v>14956</v>
      </c>
      <c r="V37" s="188">
        <v>14908</v>
      </c>
      <c r="W37" s="10">
        <v>14941</v>
      </c>
      <c r="X37" s="10"/>
      <c r="Y37" s="10"/>
      <c r="Z37" s="16"/>
      <c r="AA37" s="11"/>
    </row>
    <row r="38" spans="1:27" x14ac:dyDescent="0.35">
      <c r="A38" s="19">
        <v>2240</v>
      </c>
      <c r="B38" s="20" t="s">
        <v>88</v>
      </c>
      <c r="C38" s="188">
        <v>404024</v>
      </c>
      <c r="D38" s="188">
        <v>687138</v>
      </c>
      <c r="E38" s="10">
        <v>681976</v>
      </c>
      <c r="F38" s="10">
        <v>954767</v>
      </c>
      <c r="G38" s="10">
        <v>43794</v>
      </c>
      <c r="H38" s="196">
        <v>0</v>
      </c>
      <c r="I38" s="167">
        <v>0</v>
      </c>
      <c r="J38" s="16">
        <v>0</v>
      </c>
      <c r="K38" s="10">
        <v>27505</v>
      </c>
      <c r="L38" s="188">
        <v>44253</v>
      </c>
      <c r="M38" s="10">
        <v>43115</v>
      </c>
      <c r="N38" s="10">
        <v>43684.78</v>
      </c>
      <c r="O38" s="10">
        <v>295316</v>
      </c>
      <c r="P38" s="10">
        <v>1355.11</v>
      </c>
      <c r="Q38" s="188">
        <v>29865</v>
      </c>
      <c r="R38" s="16"/>
      <c r="S38" s="16"/>
      <c r="T38" s="188">
        <v>26277</v>
      </c>
      <c r="U38" s="188">
        <v>26278</v>
      </c>
      <c r="V38" s="188">
        <v>26193</v>
      </c>
      <c r="W38" s="10">
        <v>26249</v>
      </c>
      <c r="X38" s="10"/>
      <c r="Y38" s="10"/>
      <c r="Z38" s="16"/>
      <c r="AA38" s="11"/>
    </row>
    <row r="39" spans="1:27" x14ac:dyDescent="0.35">
      <c r="A39" s="19">
        <v>476</v>
      </c>
      <c r="B39" s="20" t="s">
        <v>89</v>
      </c>
      <c r="C39" s="188">
        <v>1594418</v>
      </c>
      <c r="D39" s="188">
        <v>2799031</v>
      </c>
      <c r="E39" s="10">
        <v>2745905</v>
      </c>
      <c r="F39" s="10">
        <v>3844268</v>
      </c>
      <c r="G39" s="10">
        <v>176333</v>
      </c>
      <c r="H39" s="196">
        <v>0</v>
      </c>
      <c r="I39" s="167">
        <v>0</v>
      </c>
      <c r="J39" s="16">
        <v>0</v>
      </c>
      <c r="K39" s="10">
        <v>116037</v>
      </c>
      <c r="L39" s="188">
        <v>244278</v>
      </c>
      <c r="M39" s="10">
        <v>239744</v>
      </c>
      <c r="N39" s="10">
        <v>242010.38</v>
      </c>
      <c r="O39" s="10">
        <v>1283660</v>
      </c>
      <c r="P39" s="10">
        <v>5890.3</v>
      </c>
      <c r="Q39" s="188">
        <v>77405</v>
      </c>
      <c r="R39" s="16"/>
      <c r="S39" s="16"/>
      <c r="T39" s="188">
        <v>141926</v>
      </c>
      <c r="U39" s="188">
        <v>141925</v>
      </c>
      <c r="V39" s="188">
        <v>141471</v>
      </c>
      <c r="W39" s="10">
        <v>141774</v>
      </c>
      <c r="X39" s="10"/>
      <c r="Y39" s="10"/>
      <c r="Z39" s="16"/>
      <c r="AA39" s="11"/>
    </row>
    <row r="40" spans="1:27" x14ac:dyDescent="0.35">
      <c r="A40" s="19">
        <v>485</v>
      </c>
      <c r="B40" s="20" t="s">
        <v>90</v>
      </c>
      <c r="C40" s="188">
        <v>453748</v>
      </c>
      <c r="D40" s="188">
        <v>931922</v>
      </c>
      <c r="E40" s="10">
        <v>866044</v>
      </c>
      <c r="F40" s="10">
        <v>1212460</v>
      </c>
      <c r="G40" s="10">
        <v>55615</v>
      </c>
      <c r="H40" s="196">
        <v>0</v>
      </c>
      <c r="I40" s="167">
        <v>0</v>
      </c>
      <c r="J40" s="16">
        <v>0</v>
      </c>
      <c r="K40" s="10">
        <v>0</v>
      </c>
      <c r="L40" s="188">
        <v>59299</v>
      </c>
      <c r="M40" s="10">
        <v>57775</v>
      </c>
      <c r="N40" s="10">
        <v>58536.72</v>
      </c>
      <c r="O40" s="10">
        <v>468202</v>
      </c>
      <c r="P40" s="10">
        <v>2148.4299999999998</v>
      </c>
      <c r="Q40" s="188">
        <v>33440</v>
      </c>
      <c r="R40" s="16"/>
      <c r="S40" s="16"/>
      <c r="T40" s="188">
        <v>39683</v>
      </c>
      <c r="U40" s="188">
        <v>39684</v>
      </c>
      <c r="V40" s="188">
        <v>39557</v>
      </c>
      <c r="W40" s="10">
        <v>39641</v>
      </c>
      <c r="X40" s="10"/>
      <c r="Y40" s="10"/>
      <c r="Z40" s="16"/>
      <c r="AA40" s="11"/>
    </row>
    <row r="41" spans="1:27" x14ac:dyDescent="0.35">
      <c r="A41" s="19">
        <v>497</v>
      </c>
      <c r="B41" s="20" t="s">
        <v>91</v>
      </c>
      <c r="C41" s="188">
        <v>1284243</v>
      </c>
      <c r="D41" s="188">
        <v>2239610</v>
      </c>
      <c r="E41" s="10">
        <v>2202408</v>
      </c>
      <c r="F41" s="10">
        <v>3083371</v>
      </c>
      <c r="G41" s="10">
        <v>141432</v>
      </c>
      <c r="H41" s="196">
        <v>0</v>
      </c>
      <c r="I41" s="167">
        <v>0</v>
      </c>
      <c r="J41" s="16">
        <v>0</v>
      </c>
      <c r="K41" s="10">
        <v>0</v>
      </c>
      <c r="L41" s="188">
        <v>102668</v>
      </c>
      <c r="M41" s="10">
        <v>100026</v>
      </c>
      <c r="N41" s="10">
        <v>101348.44</v>
      </c>
      <c r="O41" s="10">
        <v>921564</v>
      </c>
      <c r="P41" s="10">
        <v>4228.76</v>
      </c>
      <c r="Q41" s="188">
        <v>55080</v>
      </c>
      <c r="R41" s="16"/>
      <c r="S41" s="16"/>
      <c r="T41" s="188">
        <v>73734</v>
      </c>
      <c r="U41" s="188">
        <v>73735</v>
      </c>
      <c r="V41" s="188">
        <v>73499</v>
      </c>
      <c r="W41" s="10">
        <v>73656</v>
      </c>
      <c r="X41" s="10"/>
      <c r="Y41" s="10"/>
      <c r="Z41" s="16"/>
      <c r="AA41" s="11"/>
    </row>
    <row r="42" spans="1:27" x14ac:dyDescent="0.35">
      <c r="A42" s="19">
        <v>602</v>
      </c>
      <c r="B42" s="20" t="s">
        <v>92</v>
      </c>
      <c r="C42" s="188">
        <v>704378</v>
      </c>
      <c r="D42" s="188">
        <v>1218451</v>
      </c>
      <c r="E42" s="10">
        <v>1201768</v>
      </c>
      <c r="F42" s="10">
        <v>1682475</v>
      </c>
      <c r="G42" s="10">
        <v>77174</v>
      </c>
      <c r="H42" s="196">
        <v>0</v>
      </c>
      <c r="I42" s="167">
        <v>0</v>
      </c>
      <c r="J42" s="16">
        <v>0</v>
      </c>
      <c r="K42" s="10">
        <v>0</v>
      </c>
      <c r="L42" s="188">
        <v>64610</v>
      </c>
      <c r="M42" s="10">
        <v>62948</v>
      </c>
      <c r="N42" s="10">
        <v>63779.05</v>
      </c>
      <c r="O42" s="10">
        <v>572082</v>
      </c>
      <c r="P42" s="10">
        <v>2625.1</v>
      </c>
      <c r="Q42" s="188">
        <v>49925</v>
      </c>
      <c r="R42" s="16"/>
      <c r="S42" s="16"/>
      <c r="T42" s="188">
        <v>42994</v>
      </c>
      <c r="U42" s="188">
        <v>42994</v>
      </c>
      <c r="V42" s="188">
        <v>42857</v>
      </c>
      <c r="W42" s="10">
        <v>42985</v>
      </c>
      <c r="X42" s="10"/>
      <c r="Y42" s="10"/>
      <c r="Z42" s="16"/>
      <c r="AA42" s="11"/>
    </row>
    <row r="43" spans="1:27" x14ac:dyDescent="0.35">
      <c r="A43" s="19">
        <v>609</v>
      </c>
      <c r="B43" s="20" t="s">
        <v>93</v>
      </c>
      <c r="C43" s="188">
        <v>936214</v>
      </c>
      <c r="D43" s="188">
        <v>1576234</v>
      </c>
      <c r="E43" s="10">
        <v>1570280</v>
      </c>
      <c r="F43" s="10">
        <v>2198392</v>
      </c>
      <c r="G43" s="10">
        <v>100838</v>
      </c>
      <c r="H43" s="196">
        <v>0</v>
      </c>
      <c r="I43" s="167">
        <v>0</v>
      </c>
      <c r="J43" s="16">
        <v>0</v>
      </c>
      <c r="K43" s="10">
        <v>54151</v>
      </c>
      <c r="L43" s="188">
        <v>93817</v>
      </c>
      <c r="M43" s="10">
        <v>91405</v>
      </c>
      <c r="N43" s="10">
        <v>92609.89</v>
      </c>
      <c r="O43" s="10">
        <v>589148</v>
      </c>
      <c r="P43" s="10">
        <v>2703.41</v>
      </c>
      <c r="Q43" s="188">
        <v>25525</v>
      </c>
      <c r="R43" s="16"/>
      <c r="S43" s="16"/>
      <c r="T43" s="188">
        <v>82512</v>
      </c>
      <c r="U43" s="188">
        <v>82513</v>
      </c>
      <c r="V43" s="188">
        <v>82250</v>
      </c>
      <c r="W43" s="10">
        <v>82424</v>
      </c>
      <c r="X43" s="10"/>
      <c r="Y43" s="10"/>
      <c r="Z43" s="16"/>
      <c r="AA43" s="11"/>
    </row>
    <row r="44" spans="1:27" x14ac:dyDescent="0.35">
      <c r="A44" s="19">
        <v>623</v>
      </c>
      <c r="B44" s="20" t="s">
        <v>94</v>
      </c>
      <c r="C44" s="188">
        <v>428524</v>
      </c>
      <c r="D44" s="188">
        <v>812619</v>
      </c>
      <c r="E44" s="10">
        <v>775714</v>
      </c>
      <c r="F44" s="10">
        <v>1086000</v>
      </c>
      <c r="G44" s="10">
        <v>49814</v>
      </c>
      <c r="H44" s="196">
        <v>0</v>
      </c>
      <c r="I44" s="167">
        <v>0</v>
      </c>
      <c r="J44" s="16">
        <v>0</v>
      </c>
      <c r="K44" s="10">
        <v>27108</v>
      </c>
      <c r="L44" s="188">
        <v>55759</v>
      </c>
      <c r="M44" s="10">
        <v>54325</v>
      </c>
      <c r="N44" s="10">
        <v>55042.5</v>
      </c>
      <c r="O44" s="10">
        <v>288638</v>
      </c>
      <c r="P44" s="10">
        <v>1324.47</v>
      </c>
      <c r="Q44" s="188">
        <v>17565</v>
      </c>
      <c r="R44" s="16"/>
      <c r="S44" s="16"/>
      <c r="T44" s="188">
        <v>29569</v>
      </c>
      <c r="U44" s="188">
        <v>29569</v>
      </c>
      <c r="V44" s="188">
        <v>29474</v>
      </c>
      <c r="W44" s="10">
        <v>29538</v>
      </c>
      <c r="X44" s="10"/>
      <c r="Y44" s="10"/>
      <c r="Z44" s="16"/>
      <c r="AA44" s="11"/>
    </row>
    <row r="45" spans="1:27" x14ac:dyDescent="0.35">
      <c r="A45" s="19">
        <v>637</v>
      </c>
      <c r="B45" s="20" t="s">
        <v>95</v>
      </c>
      <c r="C45" s="188">
        <v>738807</v>
      </c>
      <c r="D45" s="188">
        <v>1350093</v>
      </c>
      <c r="E45" s="10">
        <v>1305562</v>
      </c>
      <c r="F45" s="10">
        <v>1827788</v>
      </c>
      <c r="G45" s="10">
        <v>83839</v>
      </c>
      <c r="H45" s="196">
        <v>0</v>
      </c>
      <c r="I45" s="167">
        <v>0</v>
      </c>
      <c r="J45" s="16">
        <v>0</v>
      </c>
      <c r="K45" s="10">
        <v>0</v>
      </c>
      <c r="L45" s="188">
        <v>63725</v>
      </c>
      <c r="M45" s="10">
        <v>62085</v>
      </c>
      <c r="N45" s="10">
        <v>62906</v>
      </c>
      <c r="O45" s="10">
        <v>532014</v>
      </c>
      <c r="P45" s="10">
        <v>2441.2399999999998</v>
      </c>
      <c r="Q45" s="188">
        <v>39845</v>
      </c>
      <c r="R45" s="16"/>
      <c r="S45" s="16"/>
      <c r="T45" s="188">
        <v>56265</v>
      </c>
      <c r="U45" s="188">
        <v>56265</v>
      </c>
      <c r="V45" s="188">
        <v>56085</v>
      </c>
      <c r="W45" s="10">
        <v>56206</v>
      </c>
      <c r="X45" s="10"/>
      <c r="Y45" s="10"/>
      <c r="Z45" s="16"/>
      <c r="AA45" s="11"/>
    </row>
    <row r="46" spans="1:27" x14ac:dyDescent="0.35">
      <c r="A46" s="19">
        <v>657</v>
      </c>
      <c r="B46" s="20" t="s">
        <v>96</v>
      </c>
      <c r="C46" s="188">
        <v>66983</v>
      </c>
      <c r="D46" s="188">
        <v>12552</v>
      </c>
      <c r="E46" s="10">
        <v>49709</v>
      </c>
      <c r="F46" s="10">
        <v>69594</v>
      </c>
      <c r="G46" s="10">
        <v>3192</v>
      </c>
      <c r="H46" s="196">
        <v>6543</v>
      </c>
      <c r="I46" s="167">
        <v>4089</v>
      </c>
      <c r="J46" s="16">
        <v>5725</v>
      </c>
      <c r="K46" s="10">
        <v>0</v>
      </c>
      <c r="L46" s="188">
        <v>0</v>
      </c>
      <c r="M46" s="10">
        <v>0</v>
      </c>
      <c r="N46" s="10">
        <v>0</v>
      </c>
      <c r="O46" s="10">
        <v>88298</v>
      </c>
      <c r="P46" s="10">
        <v>405.17</v>
      </c>
      <c r="Q46" s="188">
        <v>4455</v>
      </c>
      <c r="R46" s="16"/>
      <c r="S46" s="16"/>
      <c r="T46" s="188">
        <v>4765</v>
      </c>
      <c r="U46" s="188">
        <v>3377</v>
      </c>
      <c r="V46" s="188">
        <v>4058</v>
      </c>
      <c r="W46" s="10">
        <v>4066</v>
      </c>
      <c r="X46" s="10"/>
      <c r="Y46" s="10"/>
      <c r="Z46" s="16"/>
      <c r="AA46" s="11"/>
    </row>
    <row r="47" spans="1:27" x14ac:dyDescent="0.35">
      <c r="A47" s="19">
        <v>658</v>
      </c>
      <c r="B47" s="20" t="s">
        <v>97</v>
      </c>
      <c r="C47" s="188">
        <v>915183</v>
      </c>
      <c r="D47" s="188">
        <v>1611374</v>
      </c>
      <c r="E47" s="10">
        <v>1579098</v>
      </c>
      <c r="F47" s="10">
        <v>2210737</v>
      </c>
      <c r="G47" s="10">
        <v>101405</v>
      </c>
      <c r="H47" s="196">
        <v>0</v>
      </c>
      <c r="I47" s="167">
        <v>0</v>
      </c>
      <c r="J47" s="16">
        <v>0</v>
      </c>
      <c r="K47" s="10">
        <v>0</v>
      </c>
      <c r="L47" s="188">
        <v>0</v>
      </c>
      <c r="M47" s="10">
        <v>0</v>
      </c>
      <c r="N47" s="10">
        <v>0</v>
      </c>
      <c r="O47" s="10">
        <v>637378</v>
      </c>
      <c r="P47" s="10">
        <v>2924.72</v>
      </c>
      <c r="Q47" s="188">
        <v>26425</v>
      </c>
      <c r="R47" s="16"/>
      <c r="S47" s="16"/>
      <c r="T47" s="188">
        <v>47871</v>
      </c>
      <c r="U47" s="188">
        <v>47870</v>
      </c>
      <c r="V47" s="188">
        <v>47719</v>
      </c>
      <c r="W47" s="10">
        <v>47819</v>
      </c>
      <c r="X47" s="10"/>
      <c r="Y47" s="10"/>
      <c r="Z47" s="16"/>
      <c r="AA47" s="11"/>
    </row>
    <row r="48" spans="1:27" x14ac:dyDescent="0.35">
      <c r="A48" s="19">
        <v>665</v>
      </c>
      <c r="B48" s="20" t="s">
        <v>98</v>
      </c>
      <c r="C48" s="188">
        <v>424952</v>
      </c>
      <c r="D48" s="188">
        <v>1094396</v>
      </c>
      <c r="E48" s="10">
        <v>949593</v>
      </c>
      <c r="F48" s="10">
        <v>1329430</v>
      </c>
      <c r="G48" s="10">
        <v>60980</v>
      </c>
      <c r="H48" s="196">
        <v>0</v>
      </c>
      <c r="I48" s="167">
        <v>0</v>
      </c>
      <c r="J48" s="16">
        <v>0</v>
      </c>
      <c r="K48" s="10">
        <v>0</v>
      </c>
      <c r="L48" s="188">
        <v>0</v>
      </c>
      <c r="M48" s="10">
        <v>0</v>
      </c>
      <c r="N48" s="10">
        <v>0</v>
      </c>
      <c r="O48" s="10">
        <v>550564</v>
      </c>
      <c r="P48" s="10">
        <v>2526.36</v>
      </c>
      <c r="Q48" s="188">
        <v>20480</v>
      </c>
      <c r="R48" s="16"/>
      <c r="S48" s="16"/>
      <c r="T48" s="188">
        <v>50291</v>
      </c>
      <c r="U48" s="188">
        <v>50291</v>
      </c>
      <c r="V48" s="188">
        <v>50132</v>
      </c>
      <c r="W48" s="10">
        <v>50237</v>
      </c>
      <c r="X48" s="10"/>
      <c r="Y48" s="10"/>
      <c r="Z48" s="16"/>
      <c r="AA48" s="11"/>
    </row>
    <row r="49" spans="1:27" x14ac:dyDescent="0.35">
      <c r="A49" s="19">
        <v>700</v>
      </c>
      <c r="B49" s="20" t="s">
        <v>99</v>
      </c>
      <c r="C49" s="188">
        <v>1035035</v>
      </c>
      <c r="D49" s="188">
        <v>1746418</v>
      </c>
      <c r="E49" s="10">
        <v>1738408</v>
      </c>
      <c r="F49" s="10">
        <v>2433772</v>
      </c>
      <c r="G49" s="10">
        <v>111635</v>
      </c>
      <c r="H49" s="196">
        <v>0</v>
      </c>
      <c r="I49" s="167">
        <v>0</v>
      </c>
      <c r="J49" s="16">
        <v>0</v>
      </c>
      <c r="K49" s="10">
        <v>0</v>
      </c>
      <c r="L49" s="188">
        <v>0</v>
      </c>
      <c r="M49" s="10">
        <v>0</v>
      </c>
      <c r="N49" s="10">
        <v>0</v>
      </c>
      <c r="O49" s="10">
        <v>741258</v>
      </c>
      <c r="P49" s="10">
        <v>3401.39</v>
      </c>
      <c r="Q49" s="188">
        <v>14535</v>
      </c>
      <c r="R49" s="16"/>
      <c r="S49" s="16"/>
      <c r="T49" s="188">
        <v>77795</v>
      </c>
      <c r="U49" s="188">
        <v>77796</v>
      </c>
      <c r="V49" s="188">
        <v>77547</v>
      </c>
      <c r="W49" s="10">
        <v>77712</v>
      </c>
      <c r="X49" s="10"/>
      <c r="Y49" s="10"/>
      <c r="Z49" s="16"/>
      <c r="AA49" s="11"/>
    </row>
    <row r="50" spans="1:27" x14ac:dyDescent="0.35">
      <c r="A50" s="19">
        <v>721</v>
      </c>
      <c r="B50" s="20" t="s">
        <v>100</v>
      </c>
      <c r="C50" s="188">
        <v>1391379</v>
      </c>
      <c r="D50" s="188">
        <v>2864568</v>
      </c>
      <c r="E50" s="10">
        <v>2659967</v>
      </c>
      <c r="F50" s="10">
        <v>3723953</v>
      </c>
      <c r="G50" s="10">
        <v>170814</v>
      </c>
      <c r="H50" s="196">
        <v>0</v>
      </c>
      <c r="I50" s="167">
        <v>0</v>
      </c>
      <c r="J50" s="16">
        <v>0</v>
      </c>
      <c r="K50" s="10">
        <v>111210</v>
      </c>
      <c r="L50" s="188">
        <v>0</v>
      </c>
      <c r="M50" s="10">
        <v>0</v>
      </c>
      <c r="N50" s="10">
        <v>0</v>
      </c>
      <c r="O50" s="10">
        <v>1216880</v>
      </c>
      <c r="P50" s="10">
        <v>5583.87</v>
      </c>
      <c r="Q50" s="188">
        <v>17320</v>
      </c>
      <c r="R50" s="16"/>
      <c r="S50" s="16"/>
      <c r="T50" s="188">
        <v>121536</v>
      </c>
      <c r="U50" s="188">
        <v>121423</v>
      </c>
      <c r="V50" s="188">
        <v>121092</v>
      </c>
      <c r="W50" s="10">
        <v>121350</v>
      </c>
      <c r="X50" s="10"/>
      <c r="Y50" s="10"/>
      <c r="Z50" s="16"/>
      <c r="AA50" s="11"/>
    </row>
    <row r="51" spans="1:27" x14ac:dyDescent="0.35">
      <c r="A51" s="19">
        <v>735</v>
      </c>
      <c r="B51" s="20" t="s">
        <v>101</v>
      </c>
      <c r="C51" s="188">
        <v>347731</v>
      </c>
      <c r="D51" s="188">
        <v>697126</v>
      </c>
      <c r="E51" s="10">
        <v>653036</v>
      </c>
      <c r="F51" s="10">
        <v>914250</v>
      </c>
      <c r="G51" s="10">
        <v>41936</v>
      </c>
      <c r="H51" s="196">
        <v>0</v>
      </c>
      <c r="I51" s="167">
        <v>0</v>
      </c>
      <c r="J51" s="16">
        <v>0</v>
      </c>
      <c r="K51" s="10">
        <v>32332</v>
      </c>
      <c r="L51" s="188">
        <v>66380</v>
      </c>
      <c r="M51" s="10">
        <v>64672</v>
      </c>
      <c r="N51" s="10">
        <v>65527.17</v>
      </c>
      <c r="O51" s="10">
        <v>366548</v>
      </c>
      <c r="P51" s="10">
        <v>1681.97</v>
      </c>
      <c r="Q51" s="188">
        <v>37200</v>
      </c>
      <c r="R51" s="16"/>
      <c r="S51" s="16"/>
      <c r="T51" s="188">
        <v>26824</v>
      </c>
      <c r="U51" s="188">
        <v>26824</v>
      </c>
      <c r="V51" s="188">
        <v>26737</v>
      </c>
      <c r="W51" s="10">
        <v>26795</v>
      </c>
      <c r="X51" s="10"/>
      <c r="Y51" s="10"/>
      <c r="Z51" s="16"/>
      <c r="AA51" s="11"/>
    </row>
    <row r="52" spans="1:27" x14ac:dyDescent="0.35">
      <c r="A52" s="19">
        <v>777</v>
      </c>
      <c r="B52" s="20" t="s">
        <v>102</v>
      </c>
      <c r="C52" s="188">
        <v>2353743</v>
      </c>
      <c r="D52" s="188">
        <v>4436995</v>
      </c>
      <c r="E52" s="10">
        <v>4244211</v>
      </c>
      <c r="F52" s="10">
        <v>5941896</v>
      </c>
      <c r="G52" s="10">
        <v>272550</v>
      </c>
      <c r="H52" s="196">
        <v>0</v>
      </c>
      <c r="I52" s="167">
        <v>0</v>
      </c>
      <c r="J52" s="16">
        <v>0</v>
      </c>
      <c r="K52" s="10">
        <v>0</v>
      </c>
      <c r="L52" s="188">
        <v>0</v>
      </c>
      <c r="M52" s="10">
        <v>0</v>
      </c>
      <c r="N52" s="10">
        <v>0</v>
      </c>
      <c r="O52" s="10">
        <v>2430792</v>
      </c>
      <c r="P52" s="10">
        <v>11154.12</v>
      </c>
      <c r="Q52" s="188">
        <v>95840</v>
      </c>
      <c r="R52" s="16"/>
      <c r="S52" s="16"/>
      <c r="T52" s="188">
        <v>281545</v>
      </c>
      <c r="U52" s="188">
        <v>281545</v>
      </c>
      <c r="V52" s="188">
        <v>280647</v>
      </c>
      <c r="W52" s="10">
        <v>281246</v>
      </c>
      <c r="X52" s="10"/>
      <c r="Y52" s="10"/>
      <c r="Z52" s="16"/>
      <c r="AA52" s="11"/>
    </row>
    <row r="53" spans="1:27" x14ac:dyDescent="0.35">
      <c r="A53" s="19">
        <v>840</v>
      </c>
      <c r="B53" s="20" t="s">
        <v>103</v>
      </c>
      <c r="C53" s="188">
        <v>135338</v>
      </c>
      <c r="D53" s="188">
        <v>184959</v>
      </c>
      <c r="E53" s="10">
        <v>200185</v>
      </c>
      <c r="F53" s="10">
        <v>280260</v>
      </c>
      <c r="G53" s="10">
        <v>12855</v>
      </c>
      <c r="H53" s="196">
        <v>0</v>
      </c>
      <c r="I53" s="167">
        <v>0</v>
      </c>
      <c r="J53" s="16">
        <v>0</v>
      </c>
      <c r="K53" s="10">
        <v>0</v>
      </c>
      <c r="L53" s="188">
        <v>21242</v>
      </c>
      <c r="M53" s="10">
        <v>20694</v>
      </c>
      <c r="N53" s="10">
        <v>20969.330000000002</v>
      </c>
      <c r="O53" s="10">
        <v>113526</v>
      </c>
      <c r="P53" s="10">
        <v>520.92999999999995</v>
      </c>
      <c r="Q53" s="188">
        <v>2685</v>
      </c>
      <c r="R53" s="16"/>
      <c r="S53" s="16"/>
      <c r="T53" s="188">
        <v>15032</v>
      </c>
      <c r="U53" s="188">
        <v>15033</v>
      </c>
      <c r="V53" s="188">
        <v>14984</v>
      </c>
      <c r="W53" s="10">
        <v>15016</v>
      </c>
      <c r="X53" s="10"/>
      <c r="Y53" s="10"/>
      <c r="Z53" s="16"/>
      <c r="AA53" s="11"/>
    </row>
    <row r="54" spans="1:27" x14ac:dyDescent="0.35">
      <c r="A54" s="19">
        <v>870</v>
      </c>
      <c r="B54" s="20" t="s">
        <v>104</v>
      </c>
      <c r="C54" s="188">
        <v>954489</v>
      </c>
      <c r="D54" s="188">
        <v>1641550</v>
      </c>
      <c r="E54" s="10">
        <v>1622524</v>
      </c>
      <c r="F54" s="10">
        <v>2271534</v>
      </c>
      <c r="G54" s="10">
        <v>104193</v>
      </c>
      <c r="H54" s="196">
        <v>0</v>
      </c>
      <c r="I54" s="167">
        <v>0</v>
      </c>
      <c r="J54" s="16">
        <v>0</v>
      </c>
      <c r="K54" s="10">
        <v>0</v>
      </c>
      <c r="L54" s="188">
        <v>86736</v>
      </c>
      <c r="M54" s="10">
        <v>84506</v>
      </c>
      <c r="N54" s="10">
        <v>85621.440000000002</v>
      </c>
      <c r="O54" s="10">
        <v>615118</v>
      </c>
      <c r="P54" s="10">
        <v>2822.58</v>
      </c>
      <c r="Q54" s="188">
        <v>27360</v>
      </c>
      <c r="R54" s="16"/>
      <c r="S54" s="16"/>
      <c r="T54" s="188">
        <v>70889</v>
      </c>
      <c r="U54" s="188">
        <v>70890</v>
      </c>
      <c r="V54" s="188">
        <v>70662</v>
      </c>
      <c r="W54" s="10">
        <v>70814</v>
      </c>
      <c r="X54" s="10"/>
      <c r="Y54" s="10"/>
      <c r="Z54" s="16"/>
      <c r="AA54" s="11"/>
    </row>
    <row r="55" spans="1:27" x14ac:dyDescent="0.35">
      <c r="A55" s="19">
        <v>882</v>
      </c>
      <c r="B55" s="20" t="s">
        <v>105</v>
      </c>
      <c r="C55" s="188">
        <v>368529</v>
      </c>
      <c r="D55" s="188">
        <v>677381</v>
      </c>
      <c r="E55" s="10">
        <v>653693</v>
      </c>
      <c r="F55" s="10">
        <v>915171</v>
      </c>
      <c r="G55" s="10">
        <v>41978</v>
      </c>
      <c r="H55" s="196">
        <v>0</v>
      </c>
      <c r="I55" s="167">
        <v>0</v>
      </c>
      <c r="J55" s="16">
        <v>0</v>
      </c>
      <c r="K55" s="10">
        <v>25918</v>
      </c>
      <c r="L55" s="188">
        <v>33632</v>
      </c>
      <c r="M55" s="10">
        <v>32768</v>
      </c>
      <c r="N55" s="10">
        <v>33200.11</v>
      </c>
      <c r="O55" s="10">
        <v>276024</v>
      </c>
      <c r="P55" s="10">
        <v>1266.58</v>
      </c>
      <c r="Q55" s="188">
        <v>8795</v>
      </c>
      <c r="R55" s="16"/>
      <c r="S55" s="16"/>
      <c r="T55" s="188">
        <v>20953</v>
      </c>
      <c r="U55" s="188">
        <v>20953</v>
      </c>
      <c r="V55" s="188">
        <v>20885</v>
      </c>
      <c r="W55" s="10">
        <v>20931</v>
      </c>
      <c r="X55" s="10"/>
      <c r="Y55" s="10"/>
      <c r="Z55" s="16"/>
      <c r="AA55" s="11"/>
    </row>
    <row r="56" spans="1:27" x14ac:dyDescent="0.35">
      <c r="A56" s="19">
        <v>896</v>
      </c>
      <c r="B56" s="20" t="s">
        <v>106</v>
      </c>
      <c r="C56" s="188">
        <v>550949</v>
      </c>
      <c r="D56" s="188">
        <v>1041417</v>
      </c>
      <c r="E56" s="10">
        <v>995229</v>
      </c>
      <c r="F56" s="10">
        <v>1393321</v>
      </c>
      <c r="G56" s="10">
        <v>63910</v>
      </c>
      <c r="H56" s="196">
        <v>0</v>
      </c>
      <c r="I56" s="167">
        <v>0</v>
      </c>
      <c r="J56" s="16">
        <v>0</v>
      </c>
      <c r="K56" s="10">
        <v>0</v>
      </c>
      <c r="L56" s="188">
        <v>0</v>
      </c>
      <c r="M56" s="10">
        <v>0</v>
      </c>
      <c r="N56" s="10">
        <v>0</v>
      </c>
      <c r="O56" s="10">
        <v>646282</v>
      </c>
      <c r="P56" s="10">
        <v>2965.58</v>
      </c>
      <c r="Q56" s="188">
        <v>15040</v>
      </c>
      <c r="R56" s="16"/>
      <c r="S56" s="16"/>
      <c r="T56" s="188">
        <v>82025</v>
      </c>
      <c r="U56" s="188">
        <v>82026</v>
      </c>
      <c r="V56" s="188">
        <v>81763</v>
      </c>
      <c r="W56" s="10">
        <v>81938</v>
      </c>
      <c r="X56" s="10"/>
      <c r="Y56" s="10"/>
      <c r="Z56" s="16"/>
      <c r="AA56" s="11"/>
    </row>
    <row r="57" spans="1:27" x14ac:dyDescent="0.35">
      <c r="A57" s="19">
        <v>903</v>
      </c>
      <c r="B57" s="20" t="s">
        <v>107</v>
      </c>
      <c r="C57" s="188">
        <v>1052909</v>
      </c>
      <c r="D57" s="188">
        <v>1830135</v>
      </c>
      <c r="E57" s="10">
        <v>1801903</v>
      </c>
      <c r="F57" s="10">
        <v>2522664</v>
      </c>
      <c r="G57" s="10">
        <v>115712</v>
      </c>
      <c r="H57" s="196">
        <v>0</v>
      </c>
      <c r="I57" s="167">
        <v>0</v>
      </c>
      <c r="J57" s="16">
        <v>0</v>
      </c>
      <c r="K57" s="10">
        <v>0</v>
      </c>
      <c r="L57" s="188">
        <v>96472</v>
      </c>
      <c r="M57" s="10">
        <v>93992</v>
      </c>
      <c r="N57" s="10">
        <v>95231.05</v>
      </c>
      <c r="O57" s="10">
        <v>664090</v>
      </c>
      <c r="P57" s="10">
        <v>3047.29</v>
      </c>
      <c r="Q57" s="188">
        <v>26395</v>
      </c>
      <c r="R57" s="16"/>
      <c r="S57" s="16"/>
      <c r="T57" s="188">
        <v>69895</v>
      </c>
      <c r="U57" s="188">
        <v>69895</v>
      </c>
      <c r="V57" s="188">
        <v>69673</v>
      </c>
      <c r="W57" s="10">
        <v>69821</v>
      </c>
      <c r="X57" s="10"/>
      <c r="Y57" s="10"/>
      <c r="Z57" s="16"/>
      <c r="AA57" s="11"/>
    </row>
    <row r="58" spans="1:27" x14ac:dyDescent="0.35">
      <c r="A58" s="19">
        <v>910</v>
      </c>
      <c r="B58" s="20" t="s">
        <v>108</v>
      </c>
      <c r="C58" s="188">
        <v>943191</v>
      </c>
      <c r="D58" s="188">
        <v>1668066</v>
      </c>
      <c r="E58" s="10">
        <v>1632035</v>
      </c>
      <c r="F58" s="10">
        <v>2284850</v>
      </c>
      <c r="G58" s="10">
        <v>104804</v>
      </c>
      <c r="H58" s="196">
        <v>0</v>
      </c>
      <c r="I58" s="167">
        <v>0</v>
      </c>
      <c r="J58" s="16">
        <v>0</v>
      </c>
      <c r="K58" s="10">
        <v>0</v>
      </c>
      <c r="L58" s="188">
        <v>0</v>
      </c>
      <c r="M58" s="10">
        <v>0</v>
      </c>
      <c r="N58" s="10">
        <v>0</v>
      </c>
      <c r="O58" s="10">
        <v>986118</v>
      </c>
      <c r="P58" s="10">
        <v>4524.9799999999996</v>
      </c>
      <c r="Q58" s="188">
        <v>71925</v>
      </c>
      <c r="R58" s="16"/>
      <c r="S58" s="16"/>
      <c r="T58" s="188">
        <v>89475</v>
      </c>
      <c r="U58" s="188">
        <v>89475</v>
      </c>
      <c r="V58" s="188">
        <v>89189</v>
      </c>
      <c r="W58" s="10">
        <v>89380</v>
      </c>
      <c r="X58" s="10"/>
      <c r="Y58" s="10"/>
      <c r="Z58" s="16"/>
      <c r="AA58" s="11"/>
    </row>
    <row r="59" spans="1:27" x14ac:dyDescent="0.35">
      <c r="A59" s="19">
        <v>980</v>
      </c>
      <c r="B59" s="20" t="s">
        <v>109</v>
      </c>
      <c r="C59" s="188">
        <v>637766</v>
      </c>
      <c r="D59" s="188">
        <v>1159306</v>
      </c>
      <c r="E59" s="10">
        <v>1123170</v>
      </c>
      <c r="F59" s="10">
        <v>1572439</v>
      </c>
      <c r="G59" s="10">
        <v>72126</v>
      </c>
      <c r="H59" s="196">
        <v>0</v>
      </c>
      <c r="I59" s="167">
        <v>0</v>
      </c>
      <c r="J59" s="16">
        <v>0</v>
      </c>
      <c r="K59" s="10">
        <v>0</v>
      </c>
      <c r="L59" s="188">
        <v>57529</v>
      </c>
      <c r="M59" s="10">
        <v>56051</v>
      </c>
      <c r="N59" s="10">
        <v>56788.61</v>
      </c>
      <c r="O59" s="10">
        <v>413294</v>
      </c>
      <c r="P59" s="10">
        <v>1896.47</v>
      </c>
      <c r="Q59" s="188">
        <v>23110</v>
      </c>
      <c r="R59" s="16"/>
      <c r="S59" s="16"/>
      <c r="T59" s="188">
        <v>30221</v>
      </c>
      <c r="U59" s="188">
        <v>30220</v>
      </c>
      <c r="V59" s="188">
        <v>30124</v>
      </c>
      <c r="W59" s="10">
        <v>30189</v>
      </c>
      <c r="X59" s="10"/>
      <c r="Y59" s="10"/>
      <c r="Z59" s="16"/>
      <c r="AA59" s="11"/>
    </row>
    <row r="60" spans="1:27" x14ac:dyDescent="0.35">
      <c r="A60" s="19">
        <v>994</v>
      </c>
      <c r="B60" s="20" t="s">
        <v>110</v>
      </c>
      <c r="C60" s="188">
        <v>207792</v>
      </c>
      <c r="D60" s="188">
        <v>379457</v>
      </c>
      <c r="E60" s="10">
        <v>367031</v>
      </c>
      <c r="F60" s="10">
        <v>513842</v>
      </c>
      <c r="G60" s="10">
        <v>23570</v>
      </c>
      <c r="H60" s="196">
        <v>0</v>
      </c>
      <c r="I60" s="167">
        <v>0</v>
      </c>
      <c r="J60" s="16">
        <v>0</v>
      </c>
      <c r="K60" s="10">
        <v>15670</v>
      </c>
      <c r="L60" s="188">
        <v>0</v>
      </c>
      <c r="M60" s="10">
        <v>0</v>
      </c>
      <c r="N60" s="10">
        <v>0</v>
      </c>
      <c r="O60" s="10">
        <v>173628</v>
      </c>
      <c r="P60" s="10">
        <v>796.72</v>
      </c>
      <c r="Q60" s="188">
        <v>6810</v>
      </c>
      <c r="R60" s="16"/>
      <c r="S60" s="16"/>
      <c r="T60" s="188">
        <v>7760</v>
      </c>
      <c r="U60" s="188">
        <v>7760</v>
      </c>
      <c r="V60" s="188">
        <v>7736</v>
      </c>
      <c r="W60" s="10">
        <v>7751</v>
      </c>
      <c r="X60" s="10"/>
      <c r="Y60" s="10"/>
      <c r="Z60" s="16"/>
      <c r="AA60" s="11"/>
    </row>
    <row r="61" spans="1:27" x14ac:dyDescent="0.35">
      <c r="A61" s="19">
        <v>1029</v>
      </c>
      <c r="B61" s="20" t="s">
        <v>111</v>
      </c>
      <c r="C61" s="188">
        <v>875044</v>
      </c>
      <c r="D61" s="188">
        <v>1522846</v>
      </c>
      <c r="E61" s="10">
        <v>1498681</v>
      </c>
      <c r="F61" s="10">
        <v>2098154</v>
      </c>
      <c r="G61" s="10">
        <v>96240</v>
      </c>
      <c r="H61" s="196">
        <v>0</v>
      </c>
      <c r="I61" s="167">
        <v>0</v>
      </c>
      <c r="J61" s="16">
        <v>0</v>
      </c>
      <c r="K61" s="10">
        <v>0</v>
      </c>
      <c r="L61" s="188">
        <v>0</v>
      </c>
      <c r="M61" s="10">
        <v>0</v>
      </c>
      <c r="N61" s="10">
        <v>0</v>
      </c>
      <c r="O61" s="10">
        <v>731612</v>
      </c>
      <c r="P61" s="10">
        <v>3357.13</v>
      </c>
      <c r="Q61" s="188">
        <v>29050</v>
      </c>
      <c r="R61" s="16"/>
      <c r="S61" s="16"/>
      <c r="T61" s="188">
        <v>40014</v>
      </c>
      <c r="U61" s="188">
        <v>40013</v>
      </c>
      <c r="V61" s="188">
        <v>39886</v>
      </c>
      <c r="W61" s="10">
        <v>39971</v>
      </c>
      <c r="X61" s="10"/>
      <c r="Y61" s="10"/>
      <c r="Z61" s="16"/>
      <c r="AA61" s="11"/>
    </row>
    <row r="62" spans="1:27" x14ac:dyDescent="0.35">
      <c r="A62" s="19">
        <v>1015</v>
      </c>
      <c r="B62" s="20" t="s">
        <v>112</v>
      </c>
      <c r="C62" s="188">
        <v>1585805</v>
      </c>
      <c r="D62" s="188">
        <v>3150062</v>
      </c>
      <c r="E62" s="10">
        <v>2959917</v>
      </c>
      <c r="F62" s="10">
        <v>4143883</v>
      </c>
      <c r="G62" s="10">
        <v>190076</v>
      </c>
      <c r="H62" s="196">
        <v>0</v>
      </c>
      <c r="I62" s="167">
        <v>0</v>
      </c>
      <c r="J62" s="16">
        <v>0</v>
      </c>
      <c r="K62" s="10">
        <v>0</v>
      </c>
      <c r="L62" s="188">
        <v>0</v>
      </c>
      <c r="M62" s="10">
        <v>0</v>
      </c>
      <c r="N62" s="10">
        <v>0</v>
      </c>
      <c r="O62" s="10">
        <v>2201514</v>
      </c>
      <c r="P62" s="10">
        <v>10102.030000000001</v>
      </c>
      <c r="Q62" s="188">
        <v>39285</v>
      </c>
      <c r="R62" s="16"/>
      <c r="S62" s="16"/>
      <c r="T62" s="188">
        <v>185820</v>
      </c>
      <c r="U62" s="188">
        <v>185819</v>
      </c>
      <c r="V62" s="188">
        <v>185228</v>
      </c>
      <c r="W62" s="10">
        <v>185623</v>
      </c>
      <c r="X62" s="10"/>
      <c r="Y62" s="10"/>
      <c r="Z62" s="16"/>
      <c r="AA62" s="11"/>
    </row>
    <row r="63" spans="1:27" x14ac:dyDescent="0.35">
      <c r="A63" s="19">
        <v>5054</v>
      </c>
      <c r="B63" s="20" t="s">
        <v>113</v>
      </c>
      <c r="C63" s="188">
        <v>791973</v>
      </c>
      <c r="D63" s="188">
        <v>1120698</v>
      </c>
      <c r="E63" s="10">
        <v>1195420</v>
      </c>
      <c r="F63" s="10">
        <v>1673587</v>
      </c>
      <c r="G63" s="10">
        <v>76766</v>
      </c>
      <c r="H63" s="196">
        <v>0</v>
      </c>
      <c r="I63" s="167">
        <v>0</v>
      </c>
      <c r="J63" s="16">
        <v>0</v>
      </c>
      <c r="K63" s="10">
        <v>0</v>
      </c>
      <c r="L63" s="188">
        <v>0</v>
      </c>
      <c r="M63" s="10">
        <v>0</v>
      </c>
      <c r="N63" s="10">
        <v>0</v>
      </c>
      <c r="O63" s="10">
        <v>824362</v>
      </c>
      <c r="P63" s="10">
        <v>3782.73</v>
      </c>
      <c r="Q63" s="188">
        <v>32405</v>
      </c>
      <c r="R63" s="16"/>
      <c r="S63" s="16"/>
      <c r="T63" s="188">
        <v>69008</v>
      </c>
      <c r="U63" s="188">
        <v>69008</v>
      </c>
      <c r="V63" s="188">
        <v>68788</v>
      </c>
      <c r="W63" s="10">
        <v>68934</v>
      </c>
      <c r="X63" s="10"/>
      <c r="Y63" s="10"/>
      <c r="Z63" s="16"/>
      <c r="AA63" s="11"/>
    </row>
    <row r="64" spans="1:27" x14ac:dyDescent="0.35">
      <c r="A64" s="19">
        <v>1071</v>
      </c>
      <c r="B64" s="20" t="s">
        <v>114</v>
      </c>
      <c r="C64" s="188">
        <v>286495</v>
      </c>
      <c r="D64" s="188">
        <v>585208</v>
      </c>
      <c r="E64" s="10">
        <v>544814</v>
      </c>
      <c r="F64" s="10">
        <v>762741</v>
      </c>
      <c r="G64" s="10">
        <v>34986</v>
      </c>
      <c r="H64" s="196">
        <v>0</v>
      </c>
      <c r="I64" s="167">
        <v>0</v>
      </c>
      <c r="J64" s="16">
        <v>0</v>
      </c>
      <c r="K64" s="10">
        <v>52564</v>
      </c>
      <c r="L64" s="188">
        <v>93817</v>
      </c>
      <c r="M64" s="10">
        <v>91405</v>
      </c>
      <c r="N64" s="10">
        <v>92609.89</v>
      </c>
      <c r="O64" s="10">
        <v>569114</v>
      </c>
      <c r="P64" s="10">
        <v>2611.48</v>
      </c>
      <c r="Q64" s="188">
        <v>88270</v>
      </c>
      <c r="R64" s="16"/>
      <c r="S64" s="16"/>
      <c r="T64" s="188">
        <v>54399</v>
      </c>
      <c r="U64" s="188">
        <v>54400</v>
      </c>
      <c r="V64" s="188">
        <v>54225</v>
      </c>
      <c r="W64" s="10">
        <v>54341</v>
      </c>
      <c r="X64" s="10"/>
      <c r="Y64" s="10"/>
      <c r="Z64" s="16"/>
      <c r="AA64" s="11"/>
    </row>
    <row r="65" spans="1:27" x14ac:dyDescent="0.35">
      <c r="A65" s="19">
        <v>1080</v>
      </c>
      <c r="B65" s="20" t="s">
        <v>115</v>
      </c>
      <c r="C65" s="188">
        <v>244773</v>
      </c>
      <c r="D65" s="188">
        <v>933453</v>
      </c>
      <c r="E65" s="10">
        <v>736391</v>
      </c>
      <c r="F65" s="10">
        <v>1030948</v>
      </c>
      <c r="G65" s="10">
        <v>47289</v>
      </c>
      <c r="H65" s="196">
        <v>0</v>
      </c>
      <c r="I65" s="167">
        <v>0</v>
      </c>
      <c r="J65" s="16">
        <v>0</v>
      </c>
      <c r="K65" s="10">
        <v>68895</v>
      </c>
      <c r="L65" s="188">
        <v>111518</v>
      </c>
      <c r="M65" s="10">
        <v>108650</v>
      </c>
      <c r="N65" s="10">
        <v>110085</v>
      </c>
      <c r="O65" s="10">
        <v>788746</v>
      </c>
      <c r="P65" s="10">
        <v>3619.3</v>
      </c>
      <c r="Q65" s="188">
        <v>73635</v>
      </c>
      <c r="R65" s="16"/>
      <c r="S65" s="16"/>
      <c r="T65" s="188">
        <v>57599</v>
      </c>
      <c r="U65" s="188">
        <v>57599</v>
      </c>
      <c r="V65" s="188">
        <v>57416</v>
      </c>
      <c r="W65" s="10">
        <v>57538</v>
      </c>
      <c r="X65" s="10"/>
      <c r="Y65" s="10"/>
      <c r="Z65" s="16"/>
      <c r="AA65" s="11"/>
    </row>
    <row r="66" spans="1:27" x14ac:dyDescent="0.35">
      <c r="A66" s="19">
        <v>1085</v>
      </c>
      <c r="B66" s="20" t="s">
        <v>116</v>
      </c>
      <c r="C66" s="188">
        <v>963194</v>
      </c>
      <c r="D66" s="188">
        <v>1823268</v>
      </c>
      <c r="E66" s="10">
        <v>1741539</v>
      </c>
      <c r="F66" s="10">
        <v>2438154</v>
      </c>
      <c r="G66" s="10">
        <v>111836</v>
      </c>
      <c r="H66" s="196">
        <v>0</v>
      </c>
      <c r="I66" s="167">
        <v>0</v>
      </c>
      <c r="J66" s="16">
        <v>0</v>
      </c>
      <c r="K66" s="10">
        <v>0</v>
      </c>
      <c r="L66" s="188">
        <v>0</v>
      </c>
      <c r="M66" s="10">
        <v>0</v>
      </c>
      <c r="N66" s="10">
        <v>0</v>
      </c>
      <c r="O66" s="10">
        <v>771680</v>
      </c>
      <c r="P66" s="10">
        <v>3540.99</v>
      </c>
      <c r="Q66" s="188">
        <v>26700</v>
      </c>
      <c r="R66" s="16"/>
      <c r="S66" s="16"/>
      <c r="T66" s="188">
        <v>44226</v>
      </c>
      <c r="U66" s="188">
        <v>43731</v>
      </c>
      <c r="V66" s="188">
        <v>43839</v>
      </c>
      <c r="W66" s="10">
        <v>43931</v>
      </c>
      <c r="X66" s="10"/>
      <c r="Y66" s="10"/>
      <c r="Z66" s="16"/>
      <c r="AA66" s="11"/>
    </row>
    <row r="67" spans="1:27" x14ac:dyDescent="0.35">
      <c r="A67" s="19">
        <v>1092</v>
      </c>
      <c r="B67" s="20" t="s">
        <v>117</v>
      </c>
      <c r="C67" s="188">
        <v>4522000</v>
      </c>
      <c r="D67" s="188">
        <v>7591133</v>
      </c>
      <c r="E67" s="10">
        <v>7570708</v>
      </c>
      <c r="F67" s="10">
        <v>10598991</v>
      </c>
      <c r="G67" s="10">
        <v>486166</v>
      </c>
      <c r="H67" s="196">
        <v>0</v>
      </c>
      <c r="I67" s="167">
        <v>0</v>
      </c>
      <c r="J67" s="16">
        <v>0</v>
      </c>
      <c r="K67" s="10">
        <v>0</v>
      </c>
      <c r="L67" s="188">
        <v>0</v>
      </c>
      <c r="M67" s="10">
        <v>0</v>
      </c>
      <c r="N67" s="10">
        <v>0</v>
      </c>
      <c r="O67" s="10">
        <v>3727808</v>
      </c>
      <c r="P67" s="10">
        <v>17105.7</v>
      </c>
      <c r="Q67" s="188">
        <v>181990</v>
      </c>
      <c r="R67" s="16"/>
      <c r="S67" s="16"/>
      <c r="T67" s="188">
        <v>332801</v>
      </c>
      <c r="U67" s="188">
        <v>332801</v>
      </c>
      <c r="V67" s="188">
        <v>331739</v>
      </c>
      <c r="W67" s="10">
        <v>332447</v>
      </c>
      <c r="X67" s="10"/>
      <c r="Y67" s="10"/>
      <c r="Z67" s="16"/>
      <c r="AA67" s="11"/>
    </row>
    <row r="68" spans="1:27" x14ac:dyDescent="0.35">
      <c r="A68" s="19">
        <v>1120</v>
      </c>
      <c r="B68" s="20" t="s">
        <v>118</v>
      </c>
      <c r="C68" s="188">
        <v>365290</v>
      </c>
      <c r="D68" s="188">
        <v>650986</v>
      </c>
      <c r="E68" s="10">
        <v>635173</v>
      </c>
      <c r="F68" s="10">
        <v>889241</v>
      </c>
      <c r="G68" s="10">
        <v>40789</v>
      </c>
      <c r="H68" s="196">
        <v>0</v>
      </c>
      <c r="I68" s="167">
        <v>0</v>
      </c>
      <c r="J68" s="16">
        <v>0</v>
      </c>
      <c r="K68" s="10">
        <v>21026</v>
      </c>
      <c r="L68" s="188">
        <v>29207</v>
      </c>
      <c r="M68" s="10">
        <v>28457</v>
      </c>
      <c r="N68" s="10">
        <v>28830.83</v>
      </c>
      <c r="O68" s="10">
        <v>224826</v>
      </c>
      <c r="P68" s="10">
        <v>1031.6500000000001</v>
      </c>
      <c r="Q68" s="188">
        <v>6765</v>
      </c>
      <c r="R68" s="16"/>
      <c r="S68" s="16"/>
      <c r="T68" s="188">
        <v>13475</v>
      </c>
      <c r="U68" s="188">
        <v>13476</v>
      </c>
      <c r="V68" s="188">
        <v>13432</v>
      </c>
      <c r="W68" s="10">
        <v>13462</v>
      </c>
      <c r="X68" s="10"/>
      <c r="Y68" s="10"/>
      <c r="Z68" s="16"/>
      <c r="AA68" s="11"/>
    </row>
    <row r="69" spans="1:27" x14ac:dyDescent="0.35">
      <c r="A69" s="19">
        <v>1127</v>
      </c>
      <c r="B69" s="20" t="s">
        <v>119</v>
      </c>
      <c r="C69" s="188">
        <v>700093</v>
      </c>
      <c r="D69" s="188">
        <v>1200810</v>
      </c>
      <c r="E69" s="10">
        <v>1188064</v>
      </c>
      <c r="F69" s="10">
        <v>1663289</v>
      </c>
      <c r="G69" s="10">
        <v>76294</v>
      </c>
      <c r="H69" s="196">
        <v>0</v>
      </c>
      <c r="I69" s="167">
        <v>0</v>
      </c>
      <c r="J69" s="16">
        <v>0</v>
      </c>
      <c r="K69" s="10">
        <v>0</v>
      </c>
      <c r="L69" s="188">
        <v>55759</v>
      </c>
      <c r="M69" s="10">
        <v>54325</v>
      </c>
      <c r="N69" s="10">
        <v>55042.5</v>
      </c>
      <c r="O69" s="10">
        <v>450394</v>
      </c>
      <c r="P69" s="10">
        <v>2066.71</v>
      </c>
      <c r="Q69" s="188">
        <v>25735</v>
      </c>
      <c r="R69" s="16"/>
      <c r="S69" s="16"/>
      <c r="T69" s="188">
        <v>28211</v>
      </c>
      <c r="U69" s="188">
        <v>28212</v>
      </c>
      <c r="V69" s="188">
        <v>28121</v>
      </c>
      <c r="W69" s="10">
        <v>28182</v>
      </c>
      <c r="X69" s="10"/>
      <c r="Y69" s="10"/>
      <c r="Z69" s="16"/>
      <c r="AA69" s="11"/>
    </row>
    <row r="70" spans="1:27" x14ac:dyDescent="0.35">
      <c r="A70" s="19">
        <v>1134</v>
      </c>
      <c r="B70" s="20" t="s">
        <v>120</v>
      </c>
      <c r="C70" s="188">
        <v>1070648</v>
      </c>
      <c r="D70" s="188">
        <v>1756267</v>
      </c>
      <c r="E70" s="10">
        <v>1766822</v>
      </c>
      <c r="F70" s="10">
        <v>2473549</v>
      </c>
      <c r="G70" s="10">
        <v>113460</v>
      </c>
      <c r="H70" s="196">
        <v>0</v>
      </c>
      <c r="I70" s="167">
        <v>0</v>
      </c>
      <c r="J70" s="16">
        <v>0</v>
      </c>
      <c r="K70" s="10">
        <v>0</v>
      </c>
      <c r="L70" s="188">
        <v>0</v>
      </c>
      <c r="M70" s="10">
        <v>0</v>
      </c>
      <c r="N70" s="10">
        <v>0</v>
      </c>
      <c r="O70" s="10">
        <v>728644</v>
      </c>
      <c r="P70" s="10">
        <v>3343.51</v>
      </c>
      <c r="Q70" s="188">
        <v>21580</v>
      </c>
      <c r="R70" s="16"/>
      <c r="S70" s="16"/>
      <c r="T70" s="188">
        <v>73265</v>
      </c>
      <c r="U70" s="188">
        <v>73265</v>
      </c>
      <c r="V70" s="188">
        <v>73032</v>
      </c>
      <c r="W70" s="10">
        <v>73187</v>
      </c>
      <c r="X70" s="10"/>
      <c r="Y70" s="10"/>
      <c r="Z70" s="16"/>
      <c r="AA70" s="11"/>
    </row>
    <row r="71" spans="1:27" x14ac:dyDescent="0.35">
      <c r="A71" s="19">
        <v>1141</v>
      </c>
      <c r="B71" s="20" t="s">
        <v>121</v>
      </c>
      <c r="C71" s="188">
        <v>1268363</v>
      </c>
      <c r="D71" s="188">
        <v>2499544</v>
      </c>
      <c r="E71" s="10">
        <v>2354942</v>
      </c>
      <c r="F71" s="10">
        <v>3296918</v>
      </c>
      <c r="G71" s="10">
        <v>151227</v>
      </c>
      <c r="H71" s="196">
        <v>0</v>
      </c>
      <c r="I71" s="167">
        <v>0</v>
      </c>
      <c r="J71" s="16">
        <v>0</v>
      </c>
      <c r="K71" s="10">
        <v>0</v>
      </c>
      <c r="L71" s="188">
        <v>147806</v>
      </c>
      <c r="M71" s="10">
        <v>144004</v>
      </c>
      <c r="N71" s="10">
        <v>145906.28</v>
      </c>
      <c r="O71" s="10">
        <v>916370</v>
      </c>
      <c r="P71" s="10">
        <v>4204.93</v>
      </c>
      <c r="Q71" s="188">
        <v>34540</v>
      </c>
      <c r="R71" s="16"/>
      <c r="S71" s="16"/>
      <c r="T71" s="188">
        <v>121125</v>
      </c>
      <c r="U71" s="188">
        <v>121126</v>
      </c>
      <c r="V71" s="188">
        <v>120738</v>
      </c>
      <c r="W71" s="10">
        <v>120997</v>
      </c>
      <c r="X71" s="10"/>
      <c r="Y71" s="10"/>
      <c r="Z71" s="16"/>
      <c r="AA71" s="11"/>
    </row>
    <row r="72" spans="1:27" x14ac:dyDescent="0.35">
      <c r="A72" s="19">
        <v>1155</v>
      </c>
      <c r="B72" s="20" t="s">
        <v>122</v>
      </c>
      <c r="C72" s="188">
        <v>406378</v>
      </c>
      <c r="D72" s="188">
        <v>694192</v>
      </c>
      <c r="E72" s="10">
        <v>687856</v>
      </c>
      <c r="F72" s="10">
        <v>962999</v>
      </c>
      <c r="G72" s="10">
        <v>44172</v>
      </c>
      <c r="H72" s="196">
        <v>0</v>
      </c>
      <c r="I72" s="167">
        <v>0</v>
      </c>
      <c r="J72" s="16">
        <v>0</v>
      </c>
      <c r="K72" s="10">
        <v>0</v>
      </c>
      <c r="L72" s="188">
        <v>44253</v>
      </c>
      <c r="M72" s="10">
        <v>43115</v>
      </c>
      <c r="N72" s="10">
        <v>43684.78</v>
      </c>
      <c r="O72" s="10">
        <v>430360</v>
      </c>
      <c r="P72" s="10">
        <v>1974.78</v>
      </c>
      <c r="Q72" s="188">
        <v>68105</v>
      </c>
      <c r="R72" s="16"/>
      <c r="S72" s="16"/>
      <c r="T72" s="188">
        <v>21641</v>
      </c>
      <c r="U72" s="188">
        <v>21641</v>
      </c>
      <c r="V72" s="188">
        <v>21572</v>
      </c>
      <c r="W72" s="10">
        <v>21618</v>
      </c>
      <c r="X72" s="10"/>
      <c r="Y72" s="10"/>
      <c r="Z72" s="16"/>
      <c r="AA72" s="11"/>
    </row>
    <row r="73" spans="1:27" x14ac:dyDescent="0.35">
      <c r="A73" s="19">
        <v>1162</v>
      </c>
      <c r="B73" s="20" t="s">
        <v>123</v>
      </c>
      <c r="C73" s="188">
        <v>1073482</v>
      </c>
      <c r="D73" s="188">
        <v>1859172</v>
      </c>
      <c r="E73" s="10">
        <v>1832909</v>
      </c>
      <c r="F73" s="10">
        <v>2566072</v>
      </c>
      <c r="G73" s="10">
        <v>117703</v>
      </c>
      <c r="H73" s="196">
        <v>0</v>
      </c>
      <c r="I73" s="167">
        <v>0</v>
      </c>
      <c r="J73" s="16">
        <v>0</v>
      </c>
      <c r="K73" s="10">
        <v>66647</v>
      </c>
      <c r="L73" s="188">
        <v>119484</v>
      </c>
      <c r="M73" s="10">
        <v>116412</v>
      </c>
      <c r="N73" s="10">
        <v>117946.5</v>
      </c>
      <c r="O73" s="10">
        <v>722708</v>
      </c>
      <c r="P73" s="10">
        <v>3316.27</v>
      </c>
      <c r="Q73" s="188">
        <v>41670</v>
      </c>
      <c r="R73" s="16"/>
      <c r="S73" s="16"/>
      <c r="T73" s="188">
        <v>60383</v>
      </c>
      <c r="U73" s="188">
        <v>60382</v>
      </c>
      <c r="V73" s="188">
        <v>60189</v>
      </c>
      <c r="W73" s="10">
        <v>60317</v>
      </c>
      <c r="X73" s="10"/>
      <c r="Y73" s="10"/>
      <c r="Z73" s="16"/>
      <c r="AA73" s="11"/>
    </row>
    <row r="74" spans="1:27" x14ac:dyDescent="0.35">
      <c r="A74" s="19">
        <v>1169</v>
      </c>
      <c r="B74" s="20" t="s">
        <v>124</v>
      </c>
      <c r="C74" s="188">
        <v>499776</v>
      </c>
      <c r="D74" s="188">
        <v>969560</v>
      </c>
      <c r="E74" s="10">
        <v>918335</v>
      </c>
      <c r="F74" s="10">
        <v>1285669</v>
      </c>
      <c r="G74" s="10">
        <v>58973</v>
      </c>
      <c r="H74" s="196">
        <v>0</v>
      </c>
      <c r="I74" s="167">
        <v>0</v>
      </c>
      <c r="J74" s="16">
        <v>0</v>
      </c>
      <c r="K74" s="10">
        <v>0</v>
      </c>
      <c r="L74" s="188">
        <v>71690</v>
      </c>
      <c r="M74" s="10">
        <v>106542</v>
      </c>
      <c r="N74" s="10">
        <v>89115.67</v>
      </c>
      <c r="O74" s="10">
        <v>510496</v>
      </c>
      <c r="P74" s="10">
        <v>2342.5</v>
      </c>
      <c r="Q74" s="188">
        <v>61225</v>
      </c>
      <c r="R74" s="16"/>
      <c r="S74" s="16"/>
      <c r="T74" s="188">
        <v>26945</v>
      </c>
      <c r="U74" s="188">
        <v>26944</v>
      </c>
      <c r="V74" s="188">
        <v>26860</v>
      </c>
      <c r="W74" s="10">
        <v>26916</v>
      </c>
      <c r="X74" s="10"/>
      <c r="Y74" s="10"/>
      <c r="Z74" s="16"/>
      <c r="AA74" s="11"/>
    </row>
    <row r="75" spans="1:27" x14ac:dyDescent="0.35">
      <c r="A75" s="19">
        <v>1176</v>
      </c>
      <c r="B75" s="20" t="s">
        <v>125</v>
      </c>
      <c r="C75" s="188">
        <v>820099</v>
      </c>
      <c r="D75" s="188">
        <v>1406598</v>
      </c>
      <c r="E75" s="10">
        <v>1391686</v>
      </c>
      <c r="F75" s="10">
        <v>1948359</v>
      </c>
      <c r="G75" s="10">
        <v>89370</v>
      </c>
      <c r="H75" s="196">
        <v>0</v>
      </c>
      <c r="I75" s="167">
        <v>0</v>
      </c>
      <c r="J75" s="16">
        <v>0</v>
      </c>
      <c r="K75" s="10">
        <v>0</v>
      </c>
      <c r="L75" s="188">
        <v>0</v>
      </c>
      <c r="M75" s="10">
        <v>0</v>
      </c>
      <c r="N75" s="10">
        <v>0</v>
      </c>
      <c r="O75" s="10">
        <v>582470</v>
      </c>
      <c r="P75" s="10">
        <v>2672.77</v>
      </c>
      <c r="Q75" s="188">
        <v>54135</v>
      </c>
      <c r="R75" s="16"/>
      <c r="S75" s="16"/>
      <c r="T75" s="188">
        <v>38069</v>
      </c>
      <c r="U75" s="188">
        <v>38068</v>
      </c>
      <c r="V75" s="188">
        <v>37946</v>
      </c>
      <c r="W75" s="10">
        <v>38028</v>
      </c>
      <c r="X75" s="10"/>
      <c r="Y75" s="10"/>
      <c r="Z75" s="16"/>
      <c r="AA75" s="11"/>
    </row>
    <row r="76" spans="1:27" x14ac:dyDescent="0.35">
      <c r="A76" s="19">
        <v>1183</v>
      </c>
      <c r="B76" s="20" t="s">
        <v>126</v>
      </c>
      <c r="C76" s="188">
        <v>1037845</v>
      </c>
      <c r="D76" s="188">
        <v>1815868</v>
      </c>
      <c r="E76" s="10">
        <v>1783571</v>
      </c>
      <c r="F76" s="10">
        <v>2496999</v>
      </c>
      <c r="G76" s="10">
        <v>114535</v>
      </c>
      <c r="H76" s="196">
        <v>0</v>
      </c>
      <c r="I76" s="167">
        <v>0</v>
      </c>
      <c r="J76" s="16">
        <v>0</v>
      </c>
      <c r="K76" s="10">
        <v>0</v>
      </c>
      <c r="L76" s="188">
        <v>0</v>
      </c>
      <c r="M76" s="10">
        <v>0</v>
      </c>
      <c r="N76" s="10">
        <v>0</v>
      </c>
      <c r="O76" s="10">
        <v>921564</v>
      </c>
      <c r="P76" s="10">
        <v>4228.76</v>
      </c>
      <c r="Q76" s="188">
        <v>20305</v>
      </c>
      <c r="R76" s="16"/>
      <c r="S76" s="16"/>
      <c r="T76" s="188">
        <v>104324</v>
      </c>
      <c r="U76" s="188">
        <v>104325</v>
      </c>
      <c r="V76" s="188">
        <v>103991</v>
      </c>
      <c r="W76" s="10">
        <v>104214</v>
      </c>
      <c r="X76" s="10"/>
      <c r="Y76" s="10"/>
      <c r="Z76" s="16"/>
      <c r="AA76" s="11"/>
    </row>
    <row r="77" spans="1:27" x14ac:dyDescent="0.35">
      <c r="A77" s="19">
        <v>1204</v>
      </c>
      <c r="B77" s="20" t="s">
        <v>127</v>
      </c>
      <c r="C77" s="188">
        <v>434330</v>
      </c>
      <c r="D77" s="188">
        <v>713296</v>
      </c>
      <c r="E77" s="10">
        <v>717266</v>
      </c>
      <c r="F77" s="10">
        <v>1004172</v>
      </c>
      <c r="G77" s="10">
        <v>46061</v>
      </c>
      <c r="H77" s="196">
        <v>0</v>
      </c>
      <c r="I77" s="167">
        <v>0</v>
      </c>
      <c r="J77" s="16">
        <v>0</v>
      </c>
      <c r="K77" s="10">
        <v>29621</v>
      </c>
      <c r="L77" s="188">
        <v>67265</v>
      </c>
      <c r="M77" s="10">
        <v>65535</v>
      </c>
      <c r="N77" s="10">
        <v>66400.22</v>
      </c>
      <c r="O77" s="10">
        <v>315350</v>
      </c>
      <c r="P77" s="10">
        <v>1447.04</v>
      </c>
      <c r="Q77" s="188">
        <v>13300</v>
      </c>
      <c r="R77" s="16"/>
      <c r="S77" s="16"/>
      <c r="T77" s="188">
        <v>33710</v>
      </c>
      <c r="U77" s="188">
        <v>33709</v>
      </c>
      <c r="V77" s="188">
        <v>33602</v>
      </c>
      <c r="W77" s="10">
        <v>33674</v>
      </c>
      <c r="X77" s="10"/>
      <c r="Y77" s="10"/>
      <c r="Z77" s="16"/>
      <c r="AA77" s="11"/>
    </row>
    <row r="78" spans="1:27" x14ac:dyDescent="0.35">
      <c r="A78" s="19">
        <v>1218</v>
      </c>
      <c r="B78" s="20" t="s">
        <v>128</v>
      </c>
      <c r="C78" s="188">
        <v>426420</v>
      </c>
      <c r="D78" s="188">
        <v>965426</v>
      </c>
      <c r="E78" s="10">
        <v>869904</v>
      </c>
      <c r="F78" s="10">
        <v>1217866</v>
      </c>
      <c r="G78" s="10">
        <v>55862</v>
      </c>
      <c r="H78" s="196">
        <v>0</v>
      </c>
      <c r="I78" s="167">
        <v>0</v>
      </c>
      <c r="J78" s="16">
        <v>0</v>
      </c>
      <c r="K78" s="10">
        <v>0</v>
      </c>
      <c r="L78" s="188">
        <v>0</v>
      </c>
      <c r="M78" s="10">
        <v>0</v>
      </c>
      <c r="N78" s="10">
        <v>0</v>
      </c>
      <c r="O78" s="10">
        <v>664832</v>
      </c>
      <c r="P78" s="10">
        <v>3050.7</v>
      </c>
      <c r="Q78" s="188">
        <v>38060</v>
      </c>
      <c r="R78" s="16"/>
      <c r="S78" s="16"/>
      <c r="T78" s="188">
        <v>77843</v>
      </c>
      <c r="U78" s="188">
        <v>77844</v>
      </c>
      <c r="V78" s="188">
        <v>77593</v>
      </c>
      <c r="W78" s="10">
        <v>77761</v>
      </c>
      <c r="X78" s="10"/>
      <c r="Y78" s="10"/>
      <c r="Z78" s="16"/>
      <c r="AA78" s="11"/>
    </row>
    <row r="79" spans="1:27" x14ac:dyDescent="0.35">
      <c r="A79" s="19">
        <v>1232</v>
      </c>
      <c r="B79" s="20" t="s">
        <v>129</v>
      </c>
      <c r="C79" s="188">
        <v>130483</v>
      </c>
      <c r="D79" s="188">
        <v>407525</v>
      </c>
      <c r="E79" s="10">
        <v>336255</v>
      </c>
      <c r="F79" s="10">
        <v>470757</v>
      </c>
      <c r="G79" s="10">
        <v>21593</v>
      </c>
      <c r="H79" s="196">
        <v>0</v>
      </c>
      <c r="I79" s="167">
        <v>0</v>
      </c>
      <c r="J79" s="16">
        <v>0</v>
      </c>
      <c r="K79" s="10">
        <v>0</v>
      </c>
      <c r="L79" s="188">
        <v>0</v>
      </c>
      <c r="M79" s="10">
        <v>0</v>
      </c>
      <c r="N79" s="10">
        <v>0</v>
      </c>
      <c r="O79" s="10">
        <v>565404</v>
      </c>
      <c r="P79" s="10">
        <v>2594.46</v>
      </c>
      <c r="Q79" s="188">
        <v>55595</v>
      </c>
      <c r="R79" s="16"/>
      <c r="S79" s="16"/>
      <c r="T79" s="188">
        <v>32083</v>
      </c>
      <c r="U79" s="188">
        <v>32083</v>
      </c>
      <c r="V79" s="188">
        <v>31981</v>
      </c>
      <c r="W79" s="10">
        <v>32050</v>
      </c>
      <c r="X79" s="10"/>
      <c r="Y79" s="10"/>
      <c r="Z79" s="16"/>
      <c r="AA79" s="11"/>
    </row>
    <row r="80" spans="1:27" x14ac:dyDescent="0.35">
      <c r="A80" s="19">
        <v>1246</v>
      </c>
      <c r="B80" s="20" t="s">
        <v>130</v>
      </c>
      <c r="C80" s="188">
        <v>604676</v>
      </c>
      <c r="D80" s="188">
        <v>1049235</v>
      </c>
      <c r="E80" s="10">
        <v>1033695</v>
      </c>
      <c r="F80" s="10">
        <v>1447172</v>
      </c>
      <c r="G80" s="10">
        <v>66381</v>
      </c>
      <c r="H80" s="196">
        <v>0</v>
      </c>
      <c r="I80" s="167">
        <v>0</v>
      </c>
      <c r="J80" s="16">
        <v>0</v>
      </c>
      <c r="K80" s="10">
        <v>0</v>
      </c>
      <c r="L80" s="188">
        <v>0</v>
      </c>
      <c r="M80" s="10">
        <v>0</v>
      </c>
      <c r="N80" s="10">
        <v>0</v>
      </c>
      <c r="O80" s="10">
        <v>463750</v>
      </c>
      <c r="P80" s="10">
        <v>2128</v>
      </c>
      <c r="Q80" s="188">
        <v>35580</v>
      </c>
      <c r="R80" s="16"/>
      <c r="S80" s="16"/>
      <c r="T80" s="188">
        <v>64518</v>
      </c>
      <c r="U80" s="188">
        <v>64518</v>
      </c>
      <c r="V80" s="188">
        <v>64313</v>
      </c>
      <c r="W80" s="10">
        <v>64449</v>
      </c>
      <c r="X80" s="10"/>
      <c r="Y80" s="10"/>
      <c r="Z80" s="16"/>
      <c r="AA80" s="11"/>
    </row>
    <row r="81" spans="1:27" x14ac:dyDescent="0.35">
      <c r="A81" s="19">
        <v>1253</v>
      </c>
      <c r="B81" s="20" t="s">
        <v>131</v>
      </c>
      <c r="C81" s="188">
        <v>2821248</v>
      </c>
      <c r="D81" s="188">
        <v>5092669</v>
      </c>
      <c r="E81" s="10">
        <v>4946198</v>
      </c>
      <c r="F81" s="10">
        <v>6924677</v>
      </c>
      <c r="G81" s="10">
        <v>317629</v>
      </c>
      <c r="H81" s="196">
        <v>0</v>
      </c>
      <c r="I81" s="167">
        <v>0</v>
      </c>
      <c r="J81" s="16">
        <v>0</v>
      </c>
      <c r="K81" s="10">
        <v>162320</v>
      </c>
      <c r="L81" s="188">
        <v>154001</v>
      </c>
      <c r="M81" s="10">
        <v>150041</v>
      </c>
      <c r="N81" s="10">
        <v>152021.66</v>
      </c>
      <c r="O81" s="10">
        <v>1732570</v>
      </c>
      <c r="P81" s="10">
        <v>7950.2</v>
      </c>
      <c r="Q81" s="188">
        <v>0</v>
      </c>
      <c r="R81" s="16"/>
      <c r="S81" s="16"/>
      <c r="T81" s="188">
        <v>221105</v>
      </c>
      <c r="U81" s="188">
        <v>221104</v>
      </c>
      <c r="V81" s="188">
        <v>220400</v>
      </c>
      <c r="W81" s="10">
        <v>220870</v>
      </c>
      <c r="X81" s="10"/>
      <c r="Y81" s="10"/>
      <c r="Z81" s="16"/>
      <c r="AA81" s="11"/>
    </row>
    <row r="82" spans="1:27" x14ac:dyDescent="0.35">
      <c r="A82" s="19">
        <v>1260</v>
      </c>
      <c r="B82" s="20" t="s">
        <v>132</v>
      </c>
      <c r="C82" s="188">
        <v>589028</v>
      </c>
      <c r="D82" s="188">
        <v>1145270</v>
      </c>
      <c r="E82" s="10">
        <v>1083936</v>
      </c>
      <c r="F82" s="10">
        <v>1517510</v>
      </c>
      <c r="G82" s="10">
        <v>69607</v>
      </c>
      <c r="H82" s="196">
        <v>0</v>
      </c>
      <c r="I82" s="167">
        <v>0</v>
      </c>
      <c r="J82" s="16">
        <v>0</v>
      </c>
      <c r="K82" s="10">
        <v>0</v>
      </c>
      <c r="L82" s="188">
        <v>108863</v>
      </c>
      <c r="M82" s="10">
        <v>106063</v>
      </c>
      <c r="N82" s="10">
        <v>107463.83</v>
      </c>
      <c r="O82" s="10">
        <v>674478</v>
      </c>
      <c r="P82" s="10">
        <v>3094.96</v>
      </c>
      <c r="Q82" s="188">
        <v>49335</v>
      </c>
      <c r="R82" s="16"/>
      <c r="S82" s="16"/>
      <c r="T82" s="188">
        <v>72674</v>
      </c>
      <c r="U82" s="188">
        <v>72674</v>
      </c>
      <c r="V82" s="188">
        <v>72443</v>
      </c>
      <c r="W82" s="10">
        <v>72597</v>
      </c>
      <c r="X82" s="10"/>
      <c r="Y82" s="10"/>
      <c r="Z82" s="16"/>
      <c r="AA82" s="11"/>
    </row>
    <row r="83" spans="1:27" x14ac:dyDescent="0.35">
      <c r="A83" s="19">
        <v>4970</v>
      </c>
      <c r="B83" s="20" t="s">
        <v>133</v>
      </c>
      <c r="C83" s="188">
        <v>6130156</v>
      </c>
      <c r="D83" s="188">
        <v>11236567</v>
      </c>
      <c r="E83" s="10">
        <v>10854202</v>
      </c>
      <c r="F83" s="10">
        <v>15195883</v>
      </c>
      <c r="G83" s="10">
        <v>697022</v>
      </c>
      <c r="H83" s="196">
        <v>0</v>
      </c>
      <c r="I83" s="167">
        <v>0</v>
      </c>
      <c r="J83" s="16">
        <v>0</v>
      </c>
      <c r="K83" s="10">
        <v>0</v>
      </c>
      <c r="L83" s="188">
        <v>0</v>
      </c>
      <c r="M83" s="10">
        <v>0</v>
      </c>
      <c r="N83" s="10">
        <v>0</v>
      </c>
      <c r="O83" s="10">
        <v>4326602</v>
      </c>
      <c r="P83" s="10">
        <v>19853.37</v>
      </c>
      <c r="Q83" s="188">
        <v>241440</v>
      </c>
      <c r="R83" s="16"/>
      <c r="S83" s="16"/>
      <c r="T83" s="188">
        <v>398511</v>
      </c>
      <c r="U83" s="188">
        <v>398511</v>
      </c>
      <c r="V83" s="188">
        <v>397239</v>
      </c>
      <c r="W83" s="10">
        <v>398087</v>
      </c>
      <c r="X83" s="10"/>
      <c r="Y83" s="10"/>
      <c r="Z83" s="16"/>
      <c r="AA83" s="11"/>
    </row>
    <row r="84" spans="1:27" x14ac:dyDescent="0.35">
      <c r="A84" s="19">
        <v>1295</v>
      </c>
      <c r="B84" s="20" t="s">
        <v>134</v>
      </c>
      <c r="C84" s="188">
        <v>943736</v>
      </c>
      <c r="D84" s="188">
        <v>1778423</v>
      </c>
      <c r="E84" s="10">
        <v>1701349</v>
      </c>
      <c r="F84" s="10">
        <v>2381889</v>
      </c>
      <c r="G84" s="10">
        <v>109255</v>
      </c>
      <c r="H84" s="196">
        <v>0</v>
      </c>
      <c r="I84" s="167">
        <v>0</v>
      </c>
      <c r="J84" s="16">
        <v>0</v>
      </c>
      <c r="K84" s="10">
        <v>0</v>
      </c>
      <c r="L84" s="188">
        <v>0</v>
      </c>
      <c r="M84" s="10">
        <v>0</v>
      </c>
      <c r="N84" s="10">
        <v>0</v>
      </c>
      <c r="O84" s="10">
        <v>631442</v>
      </c>
      <c r="P84" s="10">
        <v>2897.48</v>
      </c>
      <c r="Q84" s="188">
        <v>24745</v>
      </c>
      <c r="R84" s="16"/>
      <c r="S84" s="16"/>
      <c r="T84" s="188">
        <v>45297</v>
      </c>
      <c r="U84" s="188">
        <v>45298</v>
      </c>
      <c r="V84" s="188">
        <v>45152</v>
      </c>
      <c r="W84" s="10">
        <v>45250</v>
      </c>
      <c r="X84" s="10"/>
      <c r="Y84" s="10"/>
      <c r="Z84" s="16"/>
      <c r="AA84" s="11"/>
    </row>
    <row r="85" spans="1:27" x14ac:dyDescent="0.35">
      <c r="A85" s="19">
        <v>1309</v>
      </c>
      <c r="B85" s="20" t="s">
        <v>135</v>
      </c>
      <c r="C85" s="188">
        <v>722952</v>
      </c>
      <c r="D85" s="188">
        <v>1204052</v>
      </c>
      <c r="E85" s="10">
        <v>1204378</v>
      </c>
      <c r="F85" s="10">
        <v>1686129</v>
      </c>
      <c r="G85" s="10">
        <v>77341</v>
      </c>
      <c r="H85" s="196">
        <v>0</v>
      </c>
      <c r="I85" s="167">
        <v>0</v>
      </c>
      <c r="J85" s="16">
        <v>0</v>
      </c>
      <c r="K85" s="10">
        <v>0</v>
      </c>
      <c r="L85" s="188">
        <v>0</v>
      </c>
      <c r="M85" s="10">
        <v>0</v>
      </c>
      <c r="N85" s="10">
        <v>0</v>
      </c>
      <c r="O85" s="10">
        <v>566146</v>
      </c>
      <c r="P85" s="10">
        <v>2597.86</v>
      </c>
      <c r="Q85" s="188">
        <v>7390</v>
      </c>
      <c r="R85" s="16"/>
      <c r="S85" s="16"/>
      <c r="T85" s="188">
        <v>65905</v>
      </c>
      <c r="U85" s="188">
        <v>65905</v>
      </c>
      <c r="V85" s="188">
        <v>65694</v>
      </c>
      <c r="W85" s="10">
        <v>65835</v>
      </c>
      <c r="X85" s="10"/>
      <c r="Y85" s="10"/>
      <c r="Z85" s="16"/>
      <c r="AA85" s="11"/>
    </row>
    <row r="86" spans="1:27" x14ac:dyDescent="0.35">
      <c r="A86" s="19">
        <v>1316</v>
      </c>
      <c r="B86" s="20" t="s">
        <v>136</v>
      </c>
      <c r="C86" s="188">
        <v>2384456</v>
      </c>
      <c r="D86" s="188">
        <v>4354998</v>
      </c>
      <c r="E86" s="10">
        <v>4212159</v>
      </c>
      <c r="F86" s="10">
        <v>5897023</v>
      </c>
      <c r="G86" s="10">
        <v>270491</v>
      </c>
      <c r="H86" s="196">
        <v>0</v>
      </c>
      <c r="I86" s="167">
        <v>0</v>
      </c>
      <c r="J86" s="16">
        <v>0</v>
      </c>
      <c r="K86" s="10">
        <v>0</v>
      </c>
      <c r="L86" s="188">
        <v>0</v>
      </c>
      <c r="M86" s="10">
        <v>0</v>
      </c>
      <c r="N86" s="10">
        <v>0</v>
      </c>
      <c r="O86" s="10">
        <v>2812180</v>
      </c>
      <c r="P86" s="10">
        <v>12904.18</v>
      </c>
      <c r="Q86" s="188">
        <v>67195</v>
      </c>
      <c r="R86" s="16"/>
      <c r="S86" s="16"/>
      <c r="T86" s="188">
        <v>284745</v>
      </c>
      <c r="U86" s="188">
        <v>284745</v>
      </c>
      <c r="V86" s="188">
        <v>283836</v>
      </c>
      <c r="W86" s="10">
        <v>284443</v>
      </c>
      <c r="X86" s="10"/>
      <c r="Y86" s="10"/>
      <c r="Z86" s="16"/>
      <c r="AA86" s="11"/>
    </row>
    <row r="87" spans="1:27" x14ac:dyDescent="0.35">
      <c r="A87" s="19">
        <v>1380</v>
      </c>
      <c r="B87" s="20" t="s">
        <v>137</v>
      </c>
      <c r="C87" s="188">
        <v>1692565</v>
      </c>
      <c r="D87" s="188">
        <v>2949432</v>
      </c>
      <c r="E87" s="10">
        <v>2901248</v>
      </c>
      <c r="F87" s="10">
        <v>4061747</v>
      </c>
      <c r="G87" s="10">
        <v>186309</v>
      </c>
      <c r="H87" s="196">
        <v>0</v>
      </c>
      <c r="I87" s="167">
        <v>0</v>
      </c>
      <c r="J87" s="16">
        <v>0</v>
      </c>
      <c r="K87" s="10">
        <v>167278</v>
      </c>
      <c r="L87" s="188">
        <v>0</v>
      </c>
      <c r="M87" s="10">
        <v>0</v>
      </c>
      <c r="N87" s="10">
        <v>0</v>
      </c>
      <c r="O87" s="10">
        <v>1837934</v>
      </c>
      <c r="P87" s="10">
        <v>8433.68</v>
      </c>
      <c r="Q87" s="188">
        <v>44185</v>
      </c>
      <c r="R87" s="16"/>
      <c r="S87" s="16"/>
      <c r="T87" s="188">
        <v>141791</v>
      </c>
      <c r="U87" s="188">
        <v>141792</v>
      </c>
      <c r="V87" s="188">
        <v>141339</v>
      </c>
      <c r="W87" s="10">
        <v>141641</v>
      </c>
      <c r="X87" s="10"/>
      <c r="Y87" s="10"/>
      <c r="Z87" s="16"/>
      <c r="AA87" s="11"/>
    </row>
    <row r="88" spans="1:27" x14ac:dyDescent="0.35">
      <c r="A88" s="19">
        <v>1407</v>
      </c>
      <c r="B88" s="20" t="s">
        <v>138</v>
      </c>
      <c r="C88" s="188">
        <v>1266160</v>
      </c>
      <c r="D88" s="188">
        <v>2418253</v>
      </c>
      <c r="E88" s="10">
        <v>2302758</v>
      </c>
      <c r="F88" s="10">
        <v>3223862</v>
      </c>
      <c r="G88" s="10">
        <v>147876</v>
      </c>
      <c r="H88" s="196">
        <v>0</v>
      </c>
      <c r="I88" s="167">
        <v>0</v>
      </c>
      <c r="J88" s="16">
        <v>0</v>
      </c>
      <c r="K88" s="10">
        <v>0</v>
      </c>
      <c r="L88" s="188">
        <v>0</v>
      </c>
      <c r="M88" s="10">
        <v>0</v>
      </c>
      <c r="N88" s="10">
        <v>0</v>
      </c>
      <c r="O88" s="10">
        <v>1050672</v>
      </c>
      <c r="P88" s="10">
        <v>4821.1899999999996</v>
      </c>
      <c r="Q88" s="188">
        <v>55160</v>
      </c>
      <c r="R88" s="16"/>
      <c r="S88" s="16"/>
      <c r="T88" s="188">
        <v>92299</v>
      </c>
      <c r="U88" s="188">
        <v>92299</v>
      </c>
      <c r="V88" s="188">
        <v>92003</v>
      </c>
      <c r="W88" s="10">
        <v>92200</v>
      </c>
      <c r="X88" s="10"/>
      <c r="Y88" s="10"/>
      <c r="Z88" s="16"/>
      <c r="AA88" s="11"/>
    </row>
    <row r="89" spans="1:27" x14ac:dyDescent="0.35">
      <c r="A89" s="19">
        <v>1414</v>
      </c>
      <c r="B89" s="20" t="s">
        <v>139</v>
      </c>
      <c r="C89" s="188">
        <v>3523839</v>
      </c>
      <c r="D89" s="188">
        <v>6643403</v>
      </c>
      <c r="E89" s="10">
        <v>6354526</v>
      </c>
      <c r="F89" s="10">
        <v>8896337</v>
      </c>
      <c r="G89" s="10">
        <v>408067</v>
      </c>
      <c r="H89" s="196">
        <v>0</v>
      </c>
      <c r="I89" s="167">
        <v>0</v>
      </c>
      <c r="J89" s="16">
        <v>0</v>
      </c>
      <c r="K89" s="10">
        <v>0</v>
      </c>
      <c r="L89" s="188">
        <v>0</v>
      </c>
      <c r="M89" s="10">
        <v>0</v>
      </c>
      <c r="N89" s="10">
        <v>0</v>
      </c>
      <c r="O89" s="10">
        <v>3006584</v>
      </c>
      <c r="P89" s="10">
        <v>13796.24</v>
      </c>
      <c r="Q89" s="188">
        <v>68335</v>
      </c>
      <c r="R89" s="16"/>
      <c r="S89" s="16"/>
      <c r="T89" s="188">
        <v>161429</v>
      </c>
      <c r="U89" s="188">
        <v>161430</v>
      </c>
      <c r="V89" s="188">
        <v>160913</v>
      </c>
      <c r="W89" s="10">
        <v>161257</v>
      </c>
      <c r="X89" s="10"/>
      <c r="Y89" s="10"/>
      <c r="Z89" s="16"/>
      <c r="AA89" s="11"/>
    </row>
    <row r="90" spans="1:27" x14ac:dyDescent="0.35">
      <c r="A90" s="19">
        <v>1421</v>
      </c>
      <c r="B90" s="20" t="s">
        <v>140</v>
      </c>
      <c r="C90" s="188">
        <v>375584</v>
      </c>
      <c r="D90" s="188">
        <v>760660</v>
      </c>
      <c r="E90" s="10">
        <v>710153</v>
      </c>
      <c r="F90" s="10">
        <v>994213</v>
      </c>
      <c r="G90" s="10">
        <v>45604</v>
      </c>
      <c r="H90" s="196">
        <v>0</v>
      </c>
      <c r="I90" s="167">
        <v>0</v>
      </c>
      <c r="J90" s="16">
        <v>0</v>
      </c>
      <c r="K90" s="10">
        <v>0</v>
      </c>
      <c r="L90" s="188">
        <v>0</v>
      </c>
      <c r="M90" s="10">
        <v>0</v>
      </c>
      <c r="N90" s="10">
        <v>0</v>
      </c>
      <c r="O90" s="10">
        <v>394744</v>
      </c>
      <c r="P90" s="10">
        <v>1811.35</v>
      </c>
      <c r="Q90" s="188">
        <v>47630</v>
      </c>
      <c r="R90" s="16"/>
      <c r="S90" s="16"/>
      <c r="T90" s="188">
        <v>26274</v>
      </c>
      <c r="U90" s="188">
        <v>26274</v>
      </c>
      <c r="V90" s="188">
        <v>26190</v>
      </c>
      <c r="W90" s="10">
        <v>26246</v>
      </c>
      <c r="X90" s="10"/>
      <c r="Y90" s="10"/>
      <c r="Z90" s="16"/>
      <c r="AA90" s="11"/>
    </row>
    <row r="91" spans="1:27" x14ac:dyDescent="0.35">
      <c r="A91" s="19">
        <v>2744</v>
      </c>
      <c r="B91" s="20" t="s">
        <v>141</v>
      </c>
      <c r="C91" s="188">
        <v>884328</v>
      </c>
      <c r="D91" s="188">
        <v>1268973</v>
      </c>
      <c r="E91" s="10">
        <v>1345813</v>
      </c>
      <c r="F91" s="10">
        <v>1884138</v>
      </c>
      <c r="G91" s="10">
        <v>86424</v>
      </c>
      <c r="H91" s="196">
        <v>0</v>
      </c>
      <c r="I91" s="167">
        <v>0</v>
      </c>
      <c r="J91" s="16">
        <v>0</v>
      </c>
      <c r="K91" s="10">
        <v>0</v>
      </c>
      <c r="L91" s="188">
        <v>73460</v>
      </c>
      <c r="M91" s="10">
        <v>71572</v>
      </c>
      <c r="N91" s="10">
        <v>72515.61</v>
      </c>
      <c r="O91" s="10">
        <v>534982</v>
      </c>
      <c r="P91" s="10">
        <v>2454.86</v>
      </c>
      <c r="Q91" s="188">
        <v>73630</v>
      </c>
      <c r="R91" s="16"/>
      <c r="S91" s="16"/>
      <c r="T91" s="188">
        <v>60213</v>
      </c>
      <c r="U91" s="188">
        <v>60212</v>
      </c>
      <c r="V91" s="188">
        <v>60020</v>
      </c>
      <c r="W91" s="10">
        <v>60148</v>
      </c>
      <c r="X91" s="10"/>
      <c r="Y91" s="10"/>
      <c r="Z91" s="16"/>
      <c r="AA91" s="11"/>
    </row>
    <row r="92" spans="1:27" x14ac:dyDescent="0.35">
      <c r="A92" s="19">
        <v>1428</v>
      </c>
      <c r="B92" s="20" t="s">
        <v>142</v>
      </c>
      <c r="C92" s="188">
        <v>1107688</v>
      </c>
      <c r="D92" s="188">
        <v>2038765</v>
      </c>
      <c r="E92" s="10">
        <v>1966533</v>
      </c>
      <c r="F92" s="10">
        <v>2753147</v>
      </c>
      <c r="G92" s="10">
        <v>126284</v>
      </c>
      <c r="H92" s="196">
        <v>0</v>
      </c>
      <c r="I92" s="167">
        <v>0</v>
      </c>
      <c r="J92" s="16">
        <v>0</v>
      </c>
      <c r="K92" s="10">
        <v>0</v>
      </c>
      <c r="L92" s="188">
        <v>76116</v>
      </c>
      <c r="M92" s="10">
        <v>82894</v>
      </c>
      <c r="N92" s="10">
        <v>79506.05</v>
      </c>
      <c r="O92" s="10">
        <v>934920</v>
      </c>
      <c r="P92" s="10">
        <v>4290.04</v>
      </c>
      <c r="Q92" s="188">
        <v>28135</v>
      </c>
      <c r="R92" s="16"/>
      <c r="S92" s="16"/>
      <c r="T92" s="188">
        <v>76709</v>
      </c>
      <c r="U92" s="188">
        <v>76709</v>
      </c>
      <c r="V92" s="188">
        <v>76465</v>
      </c>
      <c r="W92" s="10">
        <v>76628</v>
      </c>
      <c r="X92" s="10"/>
      <c r="Y92" s="10"/>
      <c r="Z92" s="16"/>
      <c r="AA92" s="11"/>
    </row>
    <row r="93" spans="1:27" x14ac:dyDescent="0.35">
      <c r="A93" s="19">
        <v>1449</v>
      </c>
      <c r="B93" s="20" t="s">
        <v>143</v>
      </c>
      <c r="C93" s="188">
        <v>70278</v>
      </c>
      <c r="D93" s="188">
        <v>115125</v>
      </c>
      <c r="E93" s="10">
        <v>115877</v>
      </c>
      <c r="F93" s="10">
        <v>162228</v>
      </c>
      <c r="G93" s="10">
        <v>7441</v>
      </c>
      <c r="H93" s="196">
        <v>0</v>
      </c>
      <c r="I93" s="167">
        <v>0</v>
      </c>
      <c r="J93" s="16">
        <v>0</v>
      </c>
      <c r="K93" s="10">
        <v>0</v>
      </c>
      <c r="L93" s="188">
        <v>11506</v>
      </c>
      <c r="M93" s="10">
        <v>11210</v>
      </c>
      <c r="N93" s="10">
        <v>11357.72</v>
      </c>
      <c r="O93" s="10">
        <v>68264</v>
      </c>
      <c r="P93" s="10">
        <v>313.24</v>
      </c>
      <c r="Q93" s="188">
        <v>1490</v>
      </c>
      <c r="R93" s="16"/>
      <c r="S93" s="16"/>
      <c r="T93" s="188">
        <v>3894</v>
      </c>
      <c r="U93" s="188">
        <v>3894</v>
      </c>
      <c r="V93" s="188">
        <v>3881</v>
      </c>
      <c r="W93" s="10">
        <v>3890</v>
      </c>
      <c r="X93" s="10"/>
      <c r="Y93" s="10"/>
      <c r="Z93" s="16"/>
      <c r="AA93" s="11"/>
    </row>
    <row r="94" spans="1:27" x14ac:dyDescent="0.35">
      <c r="A94" s="19">
        <v>1491</v>
      </c>
      <c r="B94" s="20" t="s">
        <v>6</v>
      </c>
      <c r="C94" s="188">
        <v>0</v>
      </c>
      <c r="D94" s="188">
        <v>0</v>
      </c>
      <c r="E94" s="10">
        <v>0</v>
      </c>
      <c r="F94" s="10">
        <v>0</v>
      </c>
      <c r="G94" s="10">
        <v>0</v>
      </c>
      <c r="H94" s="196">
        <v>5079</v>
      </c>
      <c r="I94" s="167">
        <v>3175</v>
      </c>
      <c r="J94" s="16">
        <v>4444</v>
      </c>
      <c r="K94" s="10">
        <v>25588</v>
      </c>
      <c r="L94" s="188">
        <v>32747</v>
      </c>
      <c r="M94" s="10">
        <v>31905</v>
      </c>
      <c r="N94" s="10">
        <v>32327.06</v>
      </c>
      <c r="O94" s="10">
        <v>284928</v>
      </c>
      <c r="P94" s="10">
        <v>1307.44</v>
      </c>
      <c r="Q94" s="188">
        <v>8300</v>
      </c>
      <c r="R94" s="16"/>
      <c r="S94" s="16"/>
      <c r="T94" s="188">
        <v>27024</v>
      </c>
      <c r="U94" s="188">
        <v>27024</v>
      </c>
      <c r="V94" s="188">
        <v>26937</v>
      </c>
      <c r="W94" s="10">
        <v>26995</v>
      </c>
      <c r="X94" s="10"/>
      <c r="Y94" s="10"/>
      <c r="Z94" s="16"/>
      <c r="AA94" s="11"/>
    </row>
    <row r="95" spans="1:27" x14ac:dyDescent="0.35">
      <c r="A95" s="19">
        <v>1499</v>
      </c>
      <c r="B95" s="20" t="s">
        <v>144</v>
      </c>
      <c r="C95" s="188">
        <v>845361</v>
      </c>
      <c r="D95" s="188">
        <v>1560257</v>
      </c>
      <c r="E95" s="10">
        <v>1503511</v>
      </c>
      <c r="F95" s="10">
        <v>2104915</v>
      </c>
      <c r="G95" s="10">
        <v>96551</v>
      </c>
      <c r="H95" s="196">
        <v>0</v>
      </c>
      <c r="I95" s="167">
        <v>0</v>
      </c>
      <c r="J95" s="16">
        <v>0</v>
      </c>
      <c r="K95" s="10">
        <v>0</v>
      </c>
      <c r="L95" s="188">
        <v>108863</v>
      </c>
      <c r="M95" s="10">
        <v>106063</v>
      </c>
      <c r="N95" s="10">
        <v>107463.83</v>
      </c>
      <c r="O95" s="10">
        <v>724192</v>
      </c>
      <c r="P95" s="10">
        <v>3323.08</v>
      </c>
      <c r="Q95" s="188">
        <v>69795</v>
      </c>
      <c r="R95" s="16"/>
      <c r="S95" s="16"/>
      <c r="T95" s="188">
        <v>64392</v>
      </c>
      <c r="U95" s="188">
        <v>64393</v>
      </c>
      <c r="V95" s="188">
        <v>64187</v>
      </c>
      <c r="W95" s="10">
        <v>64324</v>
      </c>
      <c r="X95" s="10"/>
      <c r="Y95" s="10"/>
      <c r="Z95" s="16"/>
      <c r="AA95" s="11"/>
    </row>
    <row r="96" spans="1:27" x14ac:dyDescent="0.35">
      <c r="A96" s="19">
        <v>1540</v>
      </c>
      <c r="B96" s="20" t="s">
        <v>145</v>
      </c>
      <c r="C96" s="188">
        <v>722064</v>
      </c>
      <c r="D96" s="188">
        <v>1558881</v>
      </c>
      <c r="E96" s="10">
        <v>1425591</v>
      </c>
      <c r="F96" s="10">
        <v>1995826</v>
      </c>
      <c r="G96" s="10">
        <v>91547</v>
      </c>
      <c r="H96" s="196">
        <v>0</v>
      </c>
      <c r="I96" s="167">
        <v>0</v>
      </c>
      <c r="J96" s="16">
        <v>0</v>
      </c>
      <c r="K96" s="10">
        <v>0</v>
      </c>
      <c r="L96" s="188">
        <v>0</v>
      </c>
      <c r="M96" s="10">
        <v>0</v>
      </c>
      <c r="N96" s="10">
        <v>0</v>
      </c>
      <c r="O96" s="10">
        <v>1253238</v>
      </c>
      <c r="P96" s="10">
        <v>5750.7</v>
      </c>
      <c r="Q96" s="188">
        <v>83195</v>
      </c>
      <c r="R96" s="16"/>
      <c r="S96" s="16"/>
      <c r="T96" s="188">
        <v>101200</v>
      </c>
      <c r="U96" s="188">
        <v>101200</v>
      </c>
      <c r="V96" s="188">
        <v>100878</v>
      </c>
      <c r="W96" s="10">
        <v>101092</v>
      </c>
      <c r="X96" s="10"/>
      <c r="Y96" s="10"/>
      <c r="Z96" s="16"/>
      <c r="AA96" s="11"/>
    </row>
    <row r="97" spans="1:27" x14ac:dyDescent="0.35">
      <c r="A97" s="19">
        <v>1554</v>
      </c>
      <c r="B97" s="20" t="s">
        <v>146</v>
      </c>
      <c r="C97" s="188">
        <v>9338238</v>
      </c>
      <c r="D97" s="188">
        <v>16906127</v>
      </c>
      <c r="E97" s="10">
        <v>16402728</v>
      </c>
      <c r="F97" s="10">
        <v>22963819</v>
      </c>
      <c r="G97" s="10">
        <v>1053330</v>
      </c>
      <c r="H97" s="196">
        <v>0</v>
      </c>
      <c r="I97" s="167">
        <v>0</v>
      </c>
      <c r="J97" s="16">
        <v>0</v>
      </c>
      <c r="K97" s="10">
        <v>0</v>
      </c>
      <c r="L97" s="188">
        <v>481475</v>
      </c>
      <c r="M97" s="10">
        <v>563453</v>
      </c>
      <c r="N97" s="10">
        <v>522463.21</v>
      </c>
      <c r="O97" s="10">
        <v>8420216</v>
      </c>
      <c r="P97" s="10">
        <v>38637.64</v>
      </c>
      <c r="Q97" s="188">
        <v>253300</v>
      </c>
      <c r="R97" s="16"/>
      <c r="S97" s="16"/>
      <c r="T97" s="188">
        <v>909945</v>
      </c>
      <c r="U97" s="188">
        <v>907823</v>
      </c>
      <c r="V97" s="188">
        <v>905985</v>
      </c>
      <c r="W97" s="10">
        <v>907918</v>
      </c>
      <c r="X97" s="10"/>
      <c r="Y97" s="10"/>
      <c r="Z97" s="16"/>
      <c r="AA97" s="11"/>
    </row>
    <row r="98" spans="1:27" x14ac:dyDescent="0.35">
      <c r="A98" s="19">
        <v>1561</v>
      </c>
      <c r="B98" s="20" t="s">
        <v>147</v>
      </c>
      <c r="C98" s="188">
        <v>668856</v>
      </c>
      <c r="D98" s="188">
        <v>1228535</v>
      </c>
      <c r="E98" s="10">
        <v>1185869</v>
      </c>
      <c r="F98" s="10">
        <v>1660217</v>
      </c>
      <c r="G98" s="10">
        <v>76153</v>
      </c>
      <c r="H98" s="196">
        <v>0</v>
      </c>
      <c r="I98" s="167">
        <v>0</v>
      </c>
      <c r="J98" s="16">
        <v>0</v>
      </c>
      <c r="K98" s="10">
        <v>0</v>
      </c>
      <c r="L98" s="188">
        <v>42483</v>
      </c>
      <c r="M98" s="10">
        <v>41391</v>
      </c>
      <c r="N98" s="10">
        <v>41936.67</v>
      </c>
      <c r="O98" s="10">
        <v>415520</v>
      </c>
      <c r="P98" s="10">
        <v>1906.69</v>
      </c>
      <c r="Q98" s="188">
        <v>16245</v>
      </c>
      <c r="R98" s="16"/>
      <c r="S98" s="16"/>
      <c r="T98" s="188">
        <v>1811</v>
      </c>
      <c r="U98" s="188">
        <v>1811</v>
      </c>
      <c r="V98" s="188">
        <v>1805</v>
      </c>
      <c r="W98" s="10">
        <v>1808</v>
      </c>
      <c r="X98" s="10"/>
      <c r="Y98" s="10"/>
      <c r="Z98" s="16"/>
      <c r="AA98" s="11"/>
    </row>
    <row r="99" spans="1:27" x14ac:dyDescent="0.35">
      <c r="A99" s="19">
        <v>1568</v>
      </c>
      <c r="B99" s="20" t="s">
        <v>148</v>
      </c>
      <c r="C99" s="188">
        <v>1680059</v>
      </c>
      <c r="D99" s="188">
        <v>2935930</v>
      </c>
      <c r="E99" s="10">
        <v>2884993</v>
      </c>
      <c r="F99" s="10">
        <v>4038991</v>
      </c>
      <c r="G99" s="10">
        <v>185265</v>
      </c>
      <c r="H99" s="196">
        <v>0</v>
      </c>
      <c r="I99" s="167">
        <v>0</v>
      </c>
      <c r="J99" s="16">
        <v>0</v>
      </c>
      <c r="K99" s="10">
        <v>0</v>
      </c>
      <c r="L99" s="188">
        <v>0</v>
      </c>
      <c r="M99" s="10">
        <v>0</v>
      </c>
      <c r="N99" s="10">
        <v>0</v>
      </c>
      <c r="O99" s="10">
        <v>1429834</v>
      </c>
      <c r="P99" s="10">
        <v>6561.04</v>
      </c>
      <c r="Q99" s="188">
        <v>29385</v>
      </c>
      <c r="R99" s="16"/>
      <c r="S99" s="16"/>
      <c r="T99" s="188">
        <v>184020</v>
      </c>
      <c r="U99" s="188">
        <v>184019</v>
      </c>
      <c r="V99" s="188">
        <v>183432</v>
      </c>
      <c r="W99" s="10">
        <v>183824</v>
      </c>
      <c r="X99" s="10"/>
      <c r="Y99" s="10"/>
      <c r="Z99" s="16"/>
      <c r="AA99" s="11"/>
    </row>
    <row r="100" spans="1:27" x14ac:dyDescent="0.35">
      <c r="A100" s="19">
        <v>1582</v>
      </c>
      <c r="B100" s="20" t="s">
        <v>149</v>
      </c>
      <c r="C100" s="188">
        <v>0</v>
      </c>
      <c r="D100" s="188">
        <v>0</v>
      </c>
      <c r="E100" s="10">
        <v>0</v>
      </c>
      <c r="F100" s="10">
        <v>0</v>
      </c>
      <c r="G100" s="10">
        <v>0</v>
      </c>
      <c r="H100" s="196">
        <v>4679</v>
      </c>
      <c r="I100" s="167">
        <v>2925</v>
      </c>
      <c r="J100" s="16">
        <v>4094</v>
      </c>
      <c r="K100" s="10">
        <v>20232</v>
      </c>
      <c r="L100" s="188">
        <v>33632</v>
      </c>
      <c r="M100" s="10">
        <v>32768</v>
      </c>
      <c r="N100" s="10">
        <v>33200.11</v>
      </c>
      <c r="O100" s="10">
        <v>215922</v>
      </c>
      <c r="P100" s="10">
        <v>990.8</v>
      </c>
      <c r="Q100" s="188">
        <v>22265</v>
      </c>
      <c r="R100" s="16"/>
      <c r="S100" s="16"/>
      <c r="T100" s="188">
        <v>13307</v>
      </c>
      <c r="U100" s="188">
        <v>13308</v>
      </c>
      <c r="V100" s="188">
        <v>13264</v>
      </c>
      <c r="W100" s="10">
        <v>13293</v>
      </c>
      <c r="X100" s="10"/>
      <c r="Y100" s="10"/>
      <c r="Z100" s="16"/>
      <c r="AA100" s="11"/>
    </row>
    <row r="101" spans="1:27" x14ac:dyDescent="0.35">
      <c r="A101" s="19">
        <v>1600</v>
      </c>
      <c r="B101" s="20" t="s">
        <v>150</v>
      </c>
      <c r="C101" s="188">
        <v>658815</v>
      </c>
      <c r="D101" s="188">
        <v>1364818</v>
      </c>
      <c r="E101" s="10">
        <v>1264771</v>
      </c>
      <c r="F101" s="10">
        <v>1770679</v>
      </c>
      <c r="G101" s="10">
        <v>81219</v>
      </c>
      <c r="H101" s="196">
        <v>0</v>
      </c>
      <c r="I101" s="167">
        <v>0</v>
      </c>
      <c r="J101" s="16">
        <v>0</v>
      </c>
      <c r="K101" s="10">
        <v>0</v>
      </c>
      <c r="L101" s="188">
        <v>169047</v>
      </c>
      <c r="M101" s="10">
        <v>0</v>
      </c>
      <c r="N101" s="10">
        <v>38016.39</v>
      </c>
      <c r="O101" s="10">
        <v>460040</v>
      </c>
      <c r="P101" s="10">
        <v>2110.9699999999998</v>
      </c>
      <c r="Q101" s="188">
        <v>25950</v>
      </c>
      <c r="R101" s="16"/>
      <c r="S101" s="16"/>
      <c r="T101" s="188">
        <v>31083</v>
      </c>
      <c r="U101" s="188">
        <v>31084</v>
      </c>
      <c r="V101" s="188">
        <v>30984</v>
      </c>
      <c r="W101" s="10">
        <v>31051</v>
      </c>
      <c r="X101" s="10"/>
      <c r="Y101" s="10"/>
      <c r="Z101" s="16"/>
      <c r="AA101" s="11"/>
    </row>
    <row r="102" spans="1:27" x14ac:dyDescent="0.35">
      <c r="A102" s="19">
        <v>1645</v>
      </c>
      <c r="B102" s="20" t="s">
        <v>151</v>
      </c>
      <c r="C102" s="188">
        <v>1230898</v>
      </c>
      <c r="D102" s="188">
        <v>2116688</v>
      </c>
      <c r="E102" s="10">
        <v>2092241</v>
      </c>
      <c r="F102" s="10">
        <v>2929139</v>
      </c>
      <c r="G102" s="10">
        <v>134357</v>
      </c>
      <c r="H102" s="196">
        <v>0</v>
      </c>
      <c r="I102" s="167">
        <v>0</v>
      </c>
      <c r="J102" s="16">
        <v>0</v>
      </c>
      <c r="K102" s="10">
        <v>0</v>
      </c>
      <c r="L102" s="188">
        <v>0</v>
      </c>
      <c r="M102" s="10">
        <v>0</v>
      </c>
      <c r="N102" s="10">
        <v>0</v>
      </c>
      <c r="O102" s="10">
        <v>796166</v>
      </c>
      <c r="P102" s="10">
        <v>3653.35</v>
      </c>
      <c r="Q102" s="188">
        <v>45185</v>
      </c>
      <c r="R102" s="16"/>
      <c r="S102" s="16"/>
      <c r="T102" s="188">
        <v>56174</v>
      </c>
      <c r="U102" s="188">
        <v>56174</v>
      </c>
      <c r="V102" s="188">
        <v>55996</v>
      </c>
      <c r="W102" s="10">
        <v>56114</v>
      </c>
      <c r="X102" s="10"/>
      <c r="Y102" s="10"/>
      <c r="Z102" s="16"/>
      <c r="AA102" s="11"/>
    </row>
    <row r="103" spans="1:27" x14ac:dyDescent="0.35">
      <c r="A103" s="19">
        <v>1631</v>
      </c>
      <c r="B103" s="20" t="s">
        <v>32</v>
      </c>
      <c r="C103" s="188">
        <v>14314</v>
      </c>
      <c r="D103" s="188">
        <v>11742</v>
      </c>
      <c r="E103" s="10">
        <v>16285</v>
      </c>
      <c r="F103" s="10">
        <v>22800</v>
      </c>
      <c r="G103" s="10">
        <v>1046</v>
      </c>
      <c r="H103" s="196">
        <v>45987</v>
      </c>
      <c r="I103" s="167">
        <v>28742</v>
      </c>
      <c r="J103" s="16">
        <v>40238</v>
      </c>
      <c r="K103" s="10">
        <v>0</v>
      </c>
      <c r="L103" s="188">
        <v>0</v>
      </c>
      <c r="M103" s="10">
        <v>0</v>
      </c>
      <c r="N103" s="10">
        <v>0</v>
      </c>
      <c r="O103" s="10">
        <v>324254</v>
      </c>
      <c r="P103" s="10">
        <v>1487.9</v>
      </c>
      <c r="Q103" s="188">
        <v>10720</v>
      </c>
      <c r="R103" s="16"/>
      <c r="S103" s="16"/>
      <c r="T103" s="188">
        <v>22568</v>
      </c>
      <c r="U103" s="188">
        <v>22568</v>
      </c>
      <c r="V103" s="188">
        <v>22496</v>
      </c>
      <c r="W103" s="10">
        <v>22544</v>
      </c>
      <c r="X103" s="10"/>
      <c r="Y103" s="10"/>
      <c r="Z103" s="16"/>
      <c r="AA103" s="11"/>
    </row>
    <row r="104" spans="1:27" x14ac:dyDescent="0.35">
      <c r="A104" s="19">
        <v>1638</v>
      </c>
      <c r="B104" s="20" t="s">
        <v>152</v>
      </c>
      <c r="C104" s="188">
        <v>2214441</v>
      </c>
      <c r="D104" s="188">
        <v>4175487</v>
      </c>
      <c r="E104" s="10">
        <v>3993705</v>
      </c>
      <c r="F104" s="10">
        <v>5591188</v>
      </c>
      <c r="G104" s="10">
        <v>256463</v>
      </c>
      <c r="H104" s="196">
        <v>0</v>
      </c>
      <c r="I104" s="167">
        <v>0</v>
      </c>
      <c r="J104" s="16">
        <v>0</v>
      </c>
      <c r="K104" s="10">
        <v>0</v>
      </c>
      <c r="L104" s="188">
        <v>0</v>
      </c>
      <c r="M104" s="10">
        <v>0</v>
      </c>
      <c r="N104" s="10">
        <v>0</v>
      </c>
      <c r="O104" s="10">
        <v>2257164</v>
      </c>
      <c r="P104" s="10">
        <v>10357.39</v>
      </c>
      <c r="Q104" s="188">
        <v>57055</v>
      </c>
      <c r="R104" s="16"/>
      <c r="S104" s="16"/>
      <c r="T104" s="188">
        <v>205078</v>
      </c>
      <c r="U104" s="188">
        <v>205078</v>
      </c>
      <c r="V104" s="188">
        <v>204425</v>
      </c>
      <c r="W104" s="10">
        <v>204860</v>
      </c>
      <c r="X104" s="10"/>
      <c r="Y104" s="10"/>
      <c r="Z104" s="16"/>
      <c r="AA104" s="11"/>
    </row>
    <row r="105" spans="1:27" x14ac:dyDescent="0.35">
      <c r="A105" s="19">
        <v>1659</v>
      </c>
      <c r="B105" s="20" t="s">
        <v>153</v>
      </c>
      <c r="C105" s="188">
        <v>1507449</v>
      </c>
      <c r="D105" s="188">
        <v>2724234</v>
      </c>
      <c r="E105" s="10">
        <v>2644802</v>
      </c>
      <c r="F105" s="10">
        <v>3702721</v>
      </c>
      <c r="G105" s="10">
        <v>169841</v>
      </c>
      <c r="H105" s="196">
        <v>0</v>
      </c>
      <c r="I105" s="167">
        <v>0</v>
      </c>
      <c r="J105" s="16">
        <v>0</v>
      </c>
      <c r="K105" s="10">
        <v>0</v>
      </c>
      <c r="L105" s="188">
        <v>0</v>
      </c>
      <c r="M105" s="10">
        <v>0</v>
      </c>
      <c r="N105" s="10">
        <v>0</v>
      </c>
      <c r="O105" s="10">
        <v>1236172</v>
      </c>
      <c r="P105" s="10">
        <v>5672.39</v>
      </c>
      <c r="Q105" s="188">
        <v>126155</v>
      </c>
      <c r="R105" s="16"/>
      <c r="S105" s="16"/>
      <c r="T105" s="188">
        <v>118544</v>
      </c>
      <c r="U105" s="188">
        <v>118543</v>
      </c>
      <c r="V105" s="188">
        <v>118166</v>
      </c>
      <c r="W105" s="10">
        <v>118417</v>
      </c>
      <c r="X105" s="10"/>
      <c r="Y105" s="10"/>
      <c r="Z105" s="16"/>
      <c r="AA105" s="11"/>
    </row>
    <row r="106" spans="1:27" x14ac:dyDescent="0.35">
      <c r="A106" s="19">
        <v>714</v>
      </c>
      <c r="B106" s="20" t="s">
        <v>154</v>
      </c>
      <c r="C106" s="188">
        <v>424141</v>
      </c>
      <c r="D106" s="188">
        <v>661136</v>
      </c>
      <c r="E106" s="10">
        <v>678298</v>
      </c>
      <c r="F106" s="10">
        <v>949617</v>
      </c>
      <c r="G106" s="10">
        <v>43558</v>
      </c>
      <c r="H106" s="196">
        <v>0</v>
      </c>
      <c r="I106" s="167">
        <v>0</v>
      </c>
      <c r="J106" s="16">
        <v>0</v>
      </c>
      <c r="K106" s="10">
        <v>0</v>
      </c>
      <c r="L106" s="188">
        <v>0</v>
      </c>
      <c r="M106" s="10">
        <v>0</v>
      </c>
      <c r="N106" s="10">
        <v>0</v>
      </c>
      <c r="O106" s="10">
        <v>5372080</v>
      </c>
      <c r="P106" s="10">
        <v>24650.73</v>
      </c>
      <c r="Q106" s="188">
        <v>170485</v>
      </c>
      <c r="R106" s="16"/>
      <c r="S106" s="16"/>
      <c r="T106" s="188">
        <v>588970</v>
      </c>
      <c r="U106" s="188">
        <v>590181</v>
      </c>
      <c r="V106" s="188">
        <v>588239</v>
      </c>
      <c r="W106" s="10">
        <v>589130</v>
      </c>
      <c r="X106" s="10"/>
      <c r="Y106" s="10"/>
      <c r="Z106" s="16"/>
      <c r="AA106" s="11"/>
    </row>
    <row r="107" spans="1:27" x14ac:dyDescent="0.35">
      <c r="A107" s="19">
        <v>1666</v>
      </c>
      <c r="B107" s="20" t="s">
        <v>155</v>
      </c>
      <c r="C107" s="188">
        <v>366479</v>
      </c>
      <c r="D107" s="188">
        <v>632191</v>
      </c>
      <c r="E107" s="10">
        <v>624169</v>
      </c>
      <c r="F107" s="10">
        <v>873836</v>
      </c>
      <c r="G107" s="10">
        <v>40082</v>
      </c>
      <c r="H107" s="196">
        <v>0</v>
      </c>
      <c r="I107" s="167">
        <v>0</v>
      </c>
      <c r="J107" s="16">
        <v>0</v>
      </c>
      <c r="K107" s="10">
        <v>0</v>
      </c>
      <c r="L107" s="188">
        <v>32747</v>
      </c>
      <c r="M107" s="10">
        <v>40643</v>
      </c>
      <c r="N107" s="10">
        <v>36694.33</v>
      </c>
      <c r="O107" s="10">
        <v>235956</v>
      </c>
      <c r="P107" s="10">
        <v>1082.73</v>
      </c>
      <c r="Q107" s="188">
        <v>11965</v>
      </c>
      <c r="R107" s="16"/>
      <c r="S107" s="16"/>
      <c r="T107" s="188">
        <v>11378</v>
      </c>
      <c r="U107" s="188">
        <v>11378</v>
      </c>
      <c r="V107" s="188">
        <v>11342</v>
      </c>
      <c r="W107" s="10">
        <v>11366</v>
      </c>
      <c r="X107" s="10"/>
      <c r="Y107" s="10"/>
      <c r="Z107" s="16"/>
      <c r="AA107" s="11"/>
    </row>
    <row r="108" spans="1:27" x14ac:dyDescent="0.35">
      <c r="A108" s="19">
        <v>1687</v>
      </c>
      <c r="B108" s="20" t="s">
        <v>156</v>
      </c>
      <c r="C108" s="188">
        <v>16467</v>
      </c>
      <c r="D108" s="188">
        <v>107038</v>
      </c>
      <c r="E108" s="10">
        <v>77191</v>
      </c>
      <c r="F108" s="10">
        <v>108067</v>
      </c>
      <c r="G108" s="10">
        <v>4957</v>
      </c>
      <c r="H108" s="196">
        <v>0</v>
      </c>
      <c r="I108" s="167">
        <v>0</v>
      </c>
      <c r="J108" s="16">
        <v>0</v>
      </c>
      <c r="K108" s="10">
        <v>0</v>
      </c>
      <c r="L108" s="188">
        <v>0</v>
      </c>
      <c r="M108" s="10">
        <v>0</v>
      </c>
      <c r="N108" s="10">
        <v>0</v>
      </c>
      <c r="O108" s="10">
        <v>169918</v>
      </c>
      <c r="P108" s="10">
        <v>779.7</v>
      </c>
      <c r="Q108" s="188">
        <v>8625</v>
      </c>
      <c r="R108" s="16"/>
      <c r="S108" s="16"/>
      <c r="T108" s="188">
        <v>20960</v>
      </c>
      <c r="U108" s="188">
        <v>20960</v>
      </c>
      <c r="V108" s="188">
        <v>20893</v>
      </c>
      <c r="W108" s="10">
        <v>20938</v>
      </c>
      <c r="X108" s="10"/>
      <c r="Y108" s="10"/>
      <c r="Z108" s="16"/>
      <c r="AA108" s="11"/>
    </row>
    <row r="109" spans="1:27" x14ac:dyDescent="0.35">
      <c r="A109" s="19">
        <v>1694</v>
      </c>
      <c r="B109" s="20" t="s">
        <v>157</v>
      </c>
      <c r="C109" s="188">
        <v>1946747</v>
      </c>
      <c r="D109" s="188">
        <v>3136184</v>
      </c>
      <c r="E109" s="10">
        <v>3176832</v>
      </c>
      <c r="F109" s="10">
        <v>4447564</v>
      </c>
      <c r="G109" s="10">
        <v>204006</v>
      </c>
      <c r="H109" s="196">
        <v>0</v>
      </c>
      <c r="I109" s="167">
        <v>0</v>
      </c>
      <c r="J109" s="16">
        <v>0</v>
      </c>
      <c r="K109" s="10">
        <v>0</v>
      </c>
      <c r="L109" s="188">
        <v>77001</v>
      </c>
      <c r="M109" s="10">
        <v>75021</v>
      </c>
      <c r="N109" s="10">
        <v>76009.83</v>
      </c>
      <c r="O109" s="10">
        <v>1308146</v>
      </c>
      <c r="P109" s="10">
        <v>6002.66</v>
      </c>
      <c r="Q109" s="188">
        <v>25990</v>
      </c>
      <c r="R109" s="16"/>
      <c r="S109" s="16"/>
      <c r="T109" s="188">
        <v>147479</v>
      </c>
      <c r="U109" s="188">
        <v>147479</v>
      </c>
      <c r="V109" s="188">
        <v>147008</v>
      </c>
      <c r="W109" s="10">
        <v>147322</v>
      </c>
      <c r="X109" s="10"/>
      <c r="Y109" s="10"/>
      <c r="Z109" s="16"/>
      <c r="AA109" s="11"/>
    </row>
    <row r="110" spans="1:27" x14ac:dyDescent="0.35">
      <c r="A110" s="19">
        <v>1729</v>
      </c>
      <c r="B110" s="20" t="s">
        <v>158</v>
      </c>
      <c r="C110" s="188">
        <v>847489</v>
      </c>
      <c r="D110" s="188">
        <v>1402298</v>
      </c>
      <c r="E110" s="10">
        <v>1406117</v>
      </c>
      <c r="F110" s="10">
        <v>1968565</v>
      </c>
      <c r="G110" s="10">
        <v>90296</v>
      </c>
      <c r="H110" s="196">
        <v>0</v>
      </c>
      <c r="I110" s="167">
        <v>0</v>
      </c>
      <c r="J110" s="16">
        <v>0</v>
      </c>
      <c r="K110" s="10">
        <v>0</v>
      </c>
      <c r="L110" s="188">
        <v>0</v>
      </c>
      <c r="M110" s="10">
        <v>0</v>
      </c>
      <c r="N110" s="10">
        <v>0</v>
      </c>
      <c r="O110" s="10">
        <v>561694</v>
      </c>
      <c r="P110" s="10">
        <v>2577.4299999999998</v>
      </c>
      <c r="Q110" s="188">
        <v>22720</v>
      </c>
      <c r="R110" s="16"/>
      <c r="S110" s="16"/>
      <c r="T110" s="188">
        <v>31590</v>
      </c>
      <c r="U110" s="188">
        <v>31590</v>
      </c>
      <c r="V110" s="188">
        <v>31490</v>
      </c>
      <c r="W110" s="10">
        <v>31557</v>
      </c>
      <c r="X110" s="10"/>
      <c r="Y110" s="10"/>
      <c r="Z110" s="16"/>
      <c r="AA110" s="11"/>
    </row>
    <row r="111" spans="1:27" x14ac:dyDescent="0.35">
      <c r="A111" s="19">
        <v>1736</v>
      </c>
      <c r="B111" s="20" t="s">
        <v>159</v>
      </c>
      <c r="C111" s="188">
        <v>487569</v>
      </c>
      <c r="D111" s="188">
        <v>832121</v>
      </c>
      <c r="E111" s="10">
        <v>824806</v>
      </c>
      <c r="F111" s="10">
        <v>1154729</v>
      </c>
      <c r="G111" s="10">
        <v>52966</v>
      </c>
      <c r="H111" s="196">
        <v>0</v>
      </c>
      <c r="I111" s="167">
        <v>0</v>
      </c>
      <c r="J111" s="16">
        <v>0</v>
      </c>
      <c r="K111" s="10">
        <v>0</v>
      </c>
      <c r="L111" s="188">
        <v>0</v>
      </c>
      <c r="M111" s="10">
        <v>0</v>
      </c>
      <c r="N111" s="10">
        <v>0</v>
      </c>
      <c r="O111" s="10">
        <v>373226</v>
      </c>
      <c r="P111" s="10">
        <v>1712.61</v>
      </c>
      <c r="Q111" s="188">
        <v>4730</v>
      </c>
      <c r="R111" s="16"/>
      <c r="S111" s="16"/>
      <c r="T111" s="188">
        <v>20420</v>
      </c>
      <c r="U111" s="188">
        <v>20421</v>
      </c>
      <c r="V111" s="188">
        <v>20355</v>
      </c>
      <c r="W111" s="10">
        <v>20399</v>
      </c>
      <c r="X111" s="10"/>
      <c r="Y111" s="10"/>
      <c r="Z111" s="16"/>
      <c r="AA111" s="11"/>
    </row>
    <row r="112" spans="1:27" x14ac:dyDescent="0.35">
      <c r="A112" s="19">
        <v>1813</v>
      </c>
      <c r="B112" s="20" t="s">
        <v>160</v>
      </c>
      <c r="C112" s="188">
        <v>877520</v>
      </c>
      <c r="D112" s="188">
        <v>1533453</v>
      </c>
      <c r="E112" s="10">
        <v>1506858</v>
      </c>
      <c r="F112" s="10">
        <v>2109600</v>
      </c>
      <c r="G112" s="10">
        <v>96766</v>
      </c>
      <c r="H112" s="196">
        <v>0</v>
      </c>
      <c r="I112" s="167">
        <v>0</v>
      </c>
      <c r="J112" s="16">
        <v>0</v>
      </c>
      <c r="K112" s="10">
        <v>0</v>
      </c>
      <c r="L112" s="188">
        <v>79656</v>
      </c>
      <c r="M112" s="10">
        <v>77608</v>
      </c>
      <c r="N112" s="10">
        <v>78631</v>
      </c>
      <c r="O112" s="10">
        <v>541660</v>
      </c>
      <c r="P112" s="10">
        <v>2485.5</v>
      </c>
      <c r="Q112" s="188">
        <v>12410</v>
      </c>
      <c r="R112" s="16"/>
      <c r="S112" s="16"/>
      <c r="T112" s="188">
        <v>70598</v>
      </c>
      <c r="U112" s="188">
        <v>70599</v>
      </c>
      <c r="V112" s="188">
        <v>70373</v>
      </c>
      <c r="W112" s="10">
        <v>70523</v>
      </c>
      <c r="X112" s="10"/>
      <c r="Y112" s="10"/>
      <c r="Z112" s="16"/>
      <c r="AA112" s="11"/>
    </row>
    <row r="113" spans="1:27" x14ac:dyDescent="0.35">
      <c r="A113" s="19">
        <v>5757</v>
      </c>
      <c r="B113" s="20" t="s">
        <v>161</v>
      </c>
      <c r="C113" s="188">
        <v>632878</v>
      </c>
      <c r="D113" s="188">
        <v>983346</v>
      </c>
      <c r="E113" s="10">
        <v>1010140</v>
      </c>
      <c r="F113" s="10">
        <v>1414197</v>
      </c>
      <c r="G113" s="10">
        <v>64868</v>
      </c>
      <c r="H113" s="196">
        <v>0</v>
      </c>
      <c r="I113" s="167">
        <v>0</v>
      </c>
      <c r="J113" s="16">
        <v>0</v>
      </c>
      <c r="K113" s="10">
        <v>42249</v>
      </c>
      <c r="L113" s="188">
        <v>0</v>
      </c>
      <c r="M113" s="10">
        <v>0</v>
      </c>
      <c r="N113" s="10">
        <v>0</v>
      </c>
      <c r="O113" s="10">
        <v>437038</v>
      </c>
      <c r="P113" s="10">
        <v>2005.43</v>
      </c>
      <c r="Q113" s="188">
        <v>94650</v>
      </c>
      <c r="R113" s="16"/>
      <c r="S113" s="16"/>
      <c r="T113" s="188">
        <v>36839</v>
      </c>
      <c r="U113" s="188">
        <v>36840</v>
      </c>
      <c r="V113" s="188">
        <v>36721</v>
      </c>
      <c r="W113" s="10">
        <v>36800</v>
      </c>
      <c r="X113" s="10"/>
      <c r="Y113" s="10"/>
      <c r="Z113" s="16"/>
      <c r="AA113" s="11"/>
    </row>
    <row r="114" spans="1:27" x14ac:dyDescent="0.35">
      <c r="A114" s="19">
        <v>1855</v>
      </c>
      <c r="B114" s="20" t="s">
        <v>33</v>
      </c>
      <c r="C114" s="188">
        <v>17436</v>
      </c>
      <c r="D114" s="188">
        <v>33944</v>
      </c>
      <c r="E114" s="10">
        <v>32113</v>
      </c>
      <c r="F114" s="10">
        <v>44958</v>
      </c>
      <c r="G114" s="10">
        <v>2062</v>
      </c>
      <c r="H114" s="196">
        <v>40550</v>
      </c>
      <c r="I114" s="167">
        <v>25344</v>
      </c>
      <c r="J114" s="16">
        <v>35482</v>
      </c>
      <c r="K114" s="10">
        <v>31208</v>
      </c>
      <c r="L114" s="188">
        <v>42483</v>
      </c>
      <c r="M114" s="10">
        <v>41391</v>
      </c>
      <c r="N114" s="10">
        <v>41936.67</v>
      </c>
      <c r="O114" s="10">
        <v>342062</v>
      </c>
      <c r="P114" s="10">
        <v>1569.61</v>
      </c>
      <c r="Q114" s="188">
        <v>45255</v>
      </c>
      <c r="R114" s="141"/>
      <c r="S114" s="16"/>
      <c r="T114" s="188">
        <v>33392</v>
      </c>
      <c r="U114" s="188">
        <v>33392</v>
      </c>
      <c r="V114" s="188">
        <v>33285</v>
      </c>
      <c r="W114" s="10">
        <v>33356</v>
      </c>
      <c r="X114" s="10"/>
      <c r="Y114" s="10"/>
      <c r="Z114" s="16"/>
      <c r="AA114" s="11"/>
    </row>
    <row r="115" spans="1:27" x14ac:dyDescent="0.35">
      <c r="A115" s="19">
        <v>1862</v>
      </c>
      <c r="B115" s="20" t="s">
        <v>162</v>
      </c>
      <c r="C115" s="188">
        <v>6825373</v>
      </c>
      <c r="D115" s="188">
        <v>12024174</v>
      </c>
      <c r="E115" s="10">
        <v>11780967</v>
      </c>
      <c r="F115" s="10">
        <v>16493352</v>
      </c>
      <c r="G115" s="10">
        <v>756536</v>
      </c>
      <c r="H115" s="196">
        <v>0</v>
      </c>
      <c r="I115" s="167">
        <v>0</v>
      </c>
      <c r="J115" s="16">
        <v>0</v>
      </c>
      <c r="K115" s="10">
        <v>0</v>
      </c>
      <c r="L115" s="188">
        <v>427486</v>
      </c>
      <c r="M115" s="10">
        <v>486388</v>
      </c>
      <c r="N115" s="10">
        <v>456938.05</v>
      </c>
      <c r="O115" s="10">
        <v>5288976</v>
      </c>
      <c r="P115" s="10">
        <v>24269.4</v>
      </c>
      <c r="Q115" s="188">
        <v>25365</v>
      </c>
      <c r="R115" s="16"/>
      <c r="S115" s="16"/>
      <c r="T115" s="188">
        <v>567416</v>
      </c>
      <c r="U115" s="188">
        <v>567416</v>
      </c>
      <c r="V115" s="188">
        <v>565606</v>
      </c>
      <c r="W115" s="10">
        <v>566813</v>
      </c>
      <c r="X115" s="10"/>
      <c r="Y115" s="10"/>
      <c r="Z115" s="16"/>
      <c r="AA115" s="11"/>
    </row>
    <row r="116" spans="1:27" x14ac:dyDescent="0.35">
      <c r="A116" s="19">
        <v>1870</v>
      </c>
      <c r="B116" s="20" t="s">
        <v>163</v>
      </c>
      <c r="C116" s="188">
        <v>0</v>
      </c>
      <c r="D116" s="188">
        <v>0</v>
      </c>
      <c r="E116" s="10">
        <v>0</v>
      </c>
      <c r="F116" s="10">
        <v>0</v>
      </c>
      <c r="G116" s="10">
        <v>0</v>
      </c>
      <c r="H116" s="196">
        <v>1384</v>
      </c>
      <c r="I116" s="167">
        <v>865</v>
      </c>
      <c r="J116" s="16">
        <v>1212</v>
      </c>
      <c r="K116" s="10">
        <v>0</v>
      </c>
      <c r="L116" s="188">
        <v>16816</v>
      </c>
      <c r="M116" s="10">
        <v>16384</v>
      </c>
      <c r="N116" s="10">
        <v>16600.060000000001</v>
      </c>
      <c r="O116" s="10">
        <v>114268</v>
      </c>
      <c r="P116" s="10">
        <v>524.34</v>
      </c>
      <c r="Q116" s="188">
        <v>3810</v>
      </c>
      <c r="R116" s="16"/>
      <c r="S116" s="16"/>
      <c r="T116" s="188">
        <v>10164</v>
      </c>
      <c r="U116" s="188">
        <v>10164</v>
      </c>
      <c r="V116" s="188">
        <v>10131</v>
      </c>
      <c r="W116" s="10">
        <v>10153</v>
      </c>
      <c r="X116" s="10"/>
      <c r="Y116" s="10"/>
      <c r="Z116" s="16"/>
      <c r="AA116" s="11"/>
    </row>
    <row r="117" spans="1:27" x14ac:dyDescent="0.35">
      <c r="A117" s="19">
        <v>1883</v>
      </c>
      <c r="B117" s="20" t="s">
        <v>164</v>
      </c>
      <c r="C117" s="188">
        <v>2530413</v>
      </c>
      <c r="D117" s="188">
        <v>4484287</v>
      </c>
      <c r="E117" s="10">
        <v>4384188</v>
      </c>
      <c r="F117" s="10">
        <v>6137863</v>
      </c>
      <c r="G117" s="10">
        <v>281538</v>
      </c>
      <c r="H117" s="196">
        <v>0</v>
      </c>
      <c r="I117" s="167">
        <v>0</v>
      </c>
      <c r="J117" s="16">
        <v>0</v>
      </c>
      <c r="K117" s="10">
        <v>0</v>
      </c>
      <c r="L117" s="188">
        <v>0</v>
      </c>
      <c r="M117" s="10">
        <v>0</v>
      </c>
      <c r="N117" s="10">
        <v>0</v>
      </c>
      <c r="O117" s="10">
        <v>1979656</v>
      </c>
      <c r="P117" s="10">
        <v>9084</v>
      </c>
      <c r="Q117" s="188">
        <v>15910</v>
      </c>
      <c r="R117" s="16"/>
      <c r="S117" s="16"/>
      <c r="T117" s="188">
        <v>292621</v>
      </c>
      <c r="U117" s="188">
        <v>292621</v>
      </c>
      <c r="V117" s="188">
        <v>291687</v>
      </c>
      <c r="W117" s="10">
        <v>292310</v>
      </c>
      <c r="X117" s="10"/>
      <c r="Y117" s="10"/>
      <c r="Z117" s="16"/>
      <c r="AA117" s="11"/>
    </row>
    <row r="118" spans="1:27" x14ac:dyDescent="0.35">
      <c r="A118" s="19">
        <v>1890</v>
      </c>
      <c r="B118" s="20" t="s">
        <v>165</v>
      </c>
      <c r="C118" s="188">
        <v>34568</v>
      </c>
      <c r="D118" s="188">
        <v>59485</v>
      </c>
      <c r="E118" s="10">
        <v>58783</v>
      </c>
      <c r="F118" s="10">
        <v>82297</v>
      </c>
      <c r="G118" s="10">
        <v>3775</v>
      </c>
      <c r="H118" s="196">
        <v>2472</v>
      </c>
      <c r="I118" s="167">
        <v>1545</v>
      </c>
      <c r="J118" s="16">
        <v>2162</v>
      </c>
      <c r="K118" s="10">
        <v>0</v>
      </c>
      <c r="L118" s="188">
        <v>0</v>
      </c>
      <c r="M118" s="10">
        <v>0</v>
      </c>
      <c r="N118" s="10">
        <v>0</v>
      </c>
      <c r="O118" s="10">
        <v>509012</v>
      </c>
      <c r="P118" s="10">
        <v>2335.69</v>
      </c>
      <c r="Q118" s="188">
        <v>12285</v>
      </c>
      <c r="R118" s="16"/>
      <c r="S118" s="16"/>
      <c r="T118" s="188">
        <v>76709</v>
      </c>
      <c r="U118" s="188">
        <v>76710</v>
      </c>
      <c r="V118" s="188">
        <v>76464</v>
      </c>
      <c r="W118" s="10">
        <v>76628</v>
      </c>
      <c r="X118" s="10"/>
      <c r="Y118" s="10"/>
      <c r="Z118" s="16"/>
      <c r="AA118" s="11"/>
    </row>
    <row r="119" spans="1:27" x14ac:dyDescent="0.35">
      <c r="A119" s="19">
        <v>1900</v>
      </c>
      <c r="B119" s="20" t="s">
        <v>166</v>
      </c>
      <c r="C119" s="188">
        <v>2796854</v>
      </c>
      <c r="D119" s="188">
        <v>5500273</v>
      </c>
      <c r="E119" s="10">
        <v>5185704</v>
      </c>
      <c r="F119" s="10">
        <v>7259986</v>
      </c>
      <c r="G119" s="10">
        <v>333009</v>
      </c>
      <c r="H119" s="196">
        <v>0</v>
      </c>
      <c r="I119" s="167">
        <v>0</v>
      </c>
      <c r="J119" s="16">
        <v>0</v>
      </c>
      <c r="K119" s="10">
        <v>0</v>
      </c>
      <c r="L119" s="188">
        <v>0</v>
      </c>
      <c r="M119" s="10">
        <v>0</v>
      </c>
      <c r="N119" s="10">
        <v>0</v>
      </c>
      <c r="O119" s="10">
        <v>3195052</v>
      </c>
      <c r="P119" s="10">
        <v>14661.06</v>
      </c>
      <c r="Q119" s="188">
        <v>91185</v>
      </c>
      <c r="R119" s="16"/>
      <c r="S119" s="16"/>
      <c r="T119" s="188">
        <v>299144</v>
      </c>
      <c r="U119" s="188">
        <v>299145</v>
      </c>
      <c r="V119" s="188">
        <v>298189</v>
      </c>
      <c r="W119" s="10">
        <v>298826</v>
      </c>
      <c r="X119" s="10"/>
      <c r="Y119" s="10"/>
      <c r="Z119" s="16"/>
      <c r="AA119" s="11"/>
    </row>
    <row r="120" spans="1:27" x14ac:dyDescent="0.35">
      <c r="A120" s="19">
        <v>1939</v>
      </c>
      <c r="B120" s="20" t="s">
        <v>167</v>
      </c>
      <c r="C120" s="188">
        <v>420629</v>
      </c>
      <c r="D120" s="188">
        <v>770289</v>
      </c>
      <c r="E120" s="10">
        <v>744324</v>
      </c>
      <c r="F120" s="10">
        <v>1042054</v>
      </c>
      <c r="G120" s="10">
        <v>47798</v>
      </c>
      <c r="H120" s="196">
        <v>0</v>
      </c>
      <c r="I120" s="167">
        <v>0</v>
      </c>
      <c r="J120" s="16">
        <v>0</v>
      </c>
      <c r="K120" s="10">
        <v>35373</v>
      </c>
      <c r="L120" s="188">
        <v>54874</v>
      </c>
      <c r="M120" s="10">
        <v>53462</v>
      </c>
      <c r="N120" s="10">
        <v>54169.440000000002</v>
      </c>
      <c r="O120" s="10">
        <v>368774</v>
      </c>
      <c r="P120" s="10">
        <v>1692.18</v>
      </c>
      <c r="Q120" s="188">
        <v>27920</v>
      </c>
      <c r="R120" s="16"/>
      <c r="S120" s="16"/>
      <c r="T120" s="188">
        <v>24465</v>
      </c>
      <c r="U120" s="188">
        <v>24465</v>
      </c>
      <c r="V120" s="188">
        <v>24388</v>
      </c>
      <c r="W120" s="10">
        <v>24439</v>
      </c>
      <c r="X120" s="10"/>
      <c r="Y120" s="10"/>
      <c r="Z120" s="16"/>
      <c r="AA120" s="11"/>
    </row>
    <row r="121" spans="1:27" x14ac:dyDescent="0.35">
      <c r="A121" s="19">
        <v>1953</v>
      </c>
      <c r="B121" s="20" t="s">
        <v>168</v>
      </c>
      <c r="C121" s="188">
        <v>1364425</v>
      </c>
      <c r="D121" s="188">
        <v>2485431</v>
      </c>
      <c r="E121" s="10">
        <v>2406160</v>
      </c>
      <c r="F121" s="10">
        <v>3368625</v>
      </c>
      <c r="G121" s="10">
        <v>154516</v>
      </c>
      <c r="H121" s="196">
        <v>0</v>
      </c>
      <c r="I121" s="167">
        <v>0</v>
      </c>
      <c r="J121" s="16">
        <v>0</v>
      </c>
      <c r="K121" s="10">
        <v>0</v>
      </c>
      <c r="L121" s="188">
        <v>0</v>
      </c>
      <c r="M121" s="10">
        <v>0</v>
      </c>
      <c r="N121" s="10">
        <v>0</v>
      </c>
      <c r="O121" s="10">
        <v>1179780</v>
      </c>
      <c r="P121" s="10">
        <v>5413.63</v>
      </c>
      <c r="Q121" s="188">
        <v>47195</v>
      </c>
      <c r="R121" s="16"/>
      <c r="S121" s="16"/>
      <c r="T121" s="188">
        <v>98353</v>
      </c>
      <c r="U121" s="188">
        <v>98353</v>
      </c>
      <c r="V121" s="188">
        <v>98038</v>
      </c>
      <c r="W121" s="10">
        <v>98248</v>
      </c>
      <c r="X121" s="10"/>
      <c r="Y121" s="10"/>
      <c r="Z121" s="16"/>
      <c r="AA121" s="11"/>
    </row>
    <row r="122" spans="1:27" x14ac:dyDescent="0.35">
      <c r="A122" s="19">
        <v>2009</v>
      </c>
      <c r="B122" s="20" t="s">
        <v>169</v>
      </c>
      <c r="C122" s="188">
        <v>1386000</v>
      </c>
      <c r="D122" s="188">
        <v>2406517</v>
      </c>
      <c r="E122" s="10">
        <v>2370323</v>
      </c>
      <c r="F122" s="10">
        <v>3318451</v>
      </c>
      <c r="G122" s="10">
        <v>152215</v>
      </c>
      <c r="H122" s="196">
        <v>0</v>
      </c>
      <c r="I122" s="167">
        <v>0</v>
      </c>
      <c r="J122" s="16">
        <v>0</v>
      </c>
      <c r="K122" s="10">
        <v>0</v>
      </c>
      <c r="L122" s="188">
        <v>101782</v>
      </c>
      <c r="M122" s="10">
        <v>114892</v>
      </c>
      <c r="N122" s="10">
        <v>108336.89</v>
      </c>
      <c r="O122" s="10">
        <v>1049188</v>
      </c>
      <c r="P122" s="10">
        <v>4814.38</v>
      </c>
      <c r="Q122" s="188">
        <v>56660</v>
      </c>
      <c r="R122" s="16"/>
      <c r="S122" s="16"/>
      <c r="T122" s="188">
        <v>96358</v>
      </c>
      <c r="U122" s="188">
        <v>65862</v>
      </c>
      <c r="V122" s="188">
        <v>80833</v>
      </c>
      <c r="W122" s="10">
        <v>42122</v>
      </c>
      <c r="X122" s="10"/>
      <c r="Y122" s="10"/>
      <c r="Z122" s="16"/>
      <c r="AA122" s="11"/>
    </row>
    <row r="123" spans="1:27" x14ac:dyDescent="0.35">
      <c r="A123" s="19">
        <v>2044</v>
      </c>
      <c r="B123" s="20" t="s">
        <v>170</v>
      </c>
      <c r="C123" s="188">
        <v>0</v>
      </c>
      <c r="D123" s="188">
        <v>0</v>
      </c>
      <c r="E123" s="10">
        <v>0</v>
      </c>
      <c r="F123" s="10">
        <v>0</v>
      </c>
      <c r="G123" s="10">
        <v>0</v>
      </c>
      <c r="H123" s="196">
        <v>0</v>
      </c>
      <c r="I123" s="167">
        <v>0</v>
      </c>
      <c r="J123" s="16">
        <v>0</v>
      </c>
      <c r="K123" s="10">
        <v>0</v>
      </c>
      <c r="L123" s="188">
        <v>0</v>
      </c>
      <c r="M123" s="10">
        <v>0</v>
      </c>
      <c r="N123" s="10">
        <v>0</v>
      </c>
      <c r="O123" s="10">
        <v>92008</v>
      </c>
      <c r="P123" s="10">
        <v>422.19</v>
      </c>
      <c r="Q123" s="188">
        <v>1375</v>
      </c>
      <c r="R123" s="16"/>
      <c r="S123" s="16"/>
      <c r="T123" s="188">
        <v>10432</v>
      </c>
      <c r="U123" s="188">
        <v>10433</v>
      </c>
      <c r="V123" s="188">
        <v>10399</v>
      </c>
      <c r="W123" s="10">
        <v>10421</v>
      </c>
      <c r="X123" s="10"/>
      <c r="Y123" s="10"/>
      <c r="Z123" s="16"/>
      <c r="AA123" s="11"/>
    </row>
    <row r="124" spans="1:27" x14ac:dyDescent="0.35">
      <c r="A124" s="19">
        <v>2051</v>
      </c>
      <c r="B124" s="20" t="s">
        <v>171</v>
      </c>
      <c r="C124" s="188">
        <v>697271</v>
      </c>
      <c r="D124" s="188">
        <v>1157142</v>
      </c>
      <c r="E124" s="10">
        <v>1159008</v>
      </c>
      <c r="F124" s="10">
        <v>1622611</v>
      </c>
      <c r="G124" s="10">
        <v>74428</v>
      </c>
      <c r="H124" s="196">
        <v>0</v>
      </c>
      <c r="I124" s="167">
        <v>0</v>
      </c>
      <c r="J124" s="16">
        <v>0</v>
      </c>
      <c r="K124" s="10">
        <v>0</v>
      </c>
      <c r="L124" s="188">
        <v>0</v>
      </c>
      <c r="M124" s="10">
        <v>0</v>
      </c>
      <c r="N124" s="10">
        <v>0</v>
      </c>
      <c r="O124" s="10">
        <v>459298</v>
      </c>
      <c r="P124" s="10">
        <v>2107.5700000000002</v>
      </c>
      <c r="Q124" s="188">
        <v>8195</v>
      </c>
      <c r="R124" s="16"/>
      <c r="S124" s="16"/>
      <c r="T124" s="188">
        <v>24348</v>
      </c>
      <c r="U124" s="188">
        <v>24348</v>
      </c>
      <c r="V124" s="188">
        <v>24271</v>
      </c>
      <c r="W124" s="10">
        <v>24322</v>
      </c>
      <c r="X124" s="10"/>
      <c r="Y124" s="10"/>
      <c r="Z124" s="16"/>
      <c r="AA124" s="11"/>
    </row>
    <row r="125" spans="1:27" x14ac:dyDescent="0.35">
      <c r="A125" s="19">
        <v>2058</v>
      </c>
      <c r="B125" s="20" t="s">
        <v>172</v>
      </c>
      <c r="C125" s="188">
        <v>1376653</v>
      </c>
      <c r="D125" s="188">
        <v>2763660</v>
      </c>
      <c r="E125" s="10">
        <v>2587696</v>
      </c>
      <c r="F125" s="10">
        <v>3622774</v>
      </c>
      <c r="G125" s="10">
        <v>166173</v>
      </c>
      <c r="H125" s="196">
        <v>0</v>
      </c>
      <c r="I125" s="167">
        <v>0</v>
      </c>
      <c r="J125" s="16">
        <v>0</v>
      </c>
      <c r="K125" s="10">
        <v>0</v>
      </c>
      <c r="L125" s="188">
        <v>0</v>
      </c>
      <c r="M125" s="10">
        <v>0</v>
      </c>
      <c r="N125" s="10">
        <v>0</v>
      </c>
      <c r="O125" s="10">
        <v>2864862</v>
      </c>
      <c r="P125" s="10">
        <v>13145.92</v>
      </c>
      <c r="Q125" s="188">
        <v>107820</v>
      </c>
      <c r="R125" s="16"/>
      <c r="S125" s="16"/>
      <c r="T125" s="188">
        <v>327569</v>
      </c>
      <c r="U125" s="188">
        <v>327570</v>
      </c>
      <c r="V125" s="188">
        <v>326523</v>
      </c>
      <c r="W125" s="10">
        <v>327221</v>
      </c>
      <c r="X125" s="10"/>
      <c r="Y125" s="10"/>
      <c r="Z125" s="16"/>
      <c r="AA125" s="11"/>
    </row>
    <row r="126" spans="1:27" x14ac:dyDescent="0.35">
      <c r="A126" s="19">
        <v>2114</v>
      </c>
      <c r="B126" s="20" t="s">
        <v>173</v>
      </c>
      <c r="C126" s="188">
        <v>0</v>
      </c>
      <c r="D126" s="188">
        <v>0</v>
      </c>
      <c r="E126" s="10">
        <v>0</v>
      </c>
      <c r="F126" s="10">
        <v>0</v>
      </c>
      <c r="G126" s="10">
        <v>0</v>
      </c>
      <c r="H126" s="196">
        <v>865</v>
      </c>
      <c r="I126" s="167">
        <v>541</v>
      </c>
      <c r="J126" s="16">
        <v>756</v>
      </c>
      <c r="K126" s="10">
        <v>0</v>
      </c>
      <c r="L126" s="188">
        <v>0</v>
      </c>
      <c r="M126" s="10">
        <v>0</v>
      </c>
      <c r="N126" s="10">
        <v>0</v>
      </c>
      <c r="O126" s="10">
        <v>388808</v>
      </c>
      <c r="P126" s="10">
        <v>1784.11</v>
      </c>
      <c r="Q126" s="188">
        <v>39725</v>
      </c>
      <c r="R126" s="16"/>
      <c r="S126" s="16"/>
      <c r="T126" s="188">
        <v>52517</v>
      </c>
      <c r="U126" s="188">
        <v>52517</v>
      </c>
      <c r="V126" s="188">
        <v>52350</v>
      </c>
      <c r="W126" s="10">
        <v>52462</v>
      </c>
      <c r="X126" s="10"/>
      <c r="Y126" s="10"/>
      <c r="Z126" s="16"/>
      <c r="AA126" s="11"/>
    </row>
    <row r="127" spans="1:27" x14ac:dyDescent="0.35">
      <c r="A127" s="19">
        <v>2128</v>
      </c>
      <c r="B127" s="20" t="s">
        <v>174</v>
      </c>
      <c r="C127" s="188">
        <v>561869</v>
      </c>
      <c r="D127" s="188">
        <v>952374</v>
      </c>
      <c r="E127" s="10">
        <v>946402</v>
      </c>
      <c r="F127" s="10">
        <v>1324962</v>
      </c>
      <c r="G127" s="10">
        <v>60775</v>
      </c>
      <c r="H127" s="196">
        <v>0</v>
      </c>
      <c r="I127" s="167">
        <v>0</v>
      </c>
      <c r="J127" s="16">
        <v>0</v>
      </c>
      <c r="K127" s="10">
        <v>40134</v>
      </c>
      <c r="L127" s="188">
        <v>69920</v>
      </c>
      <c r="M127" s="10">
        <v>90838</v>
      </c>
      <c r="N127" s="10">
        <v>80379.11</v>
      </c>
      <c r="O127" s="10">
        <v>425166</v>
      </c>
      <c r="P127" s="10">
        <v>1950.95</v>
      </c>
      <c r="Q127" s="188">
        <v>20900</v>
      </c>
      <c r="R127" s="16"/>
      <c r="S127" s="16"/>
      <c r="T127" s="188">
        <v>44929</v>
      </c>
      <c r="U127" s="188">
        <v>44930</v>
      </c>
      <c r="V127" s="188">
        <v>44786</v>
      </c>
      <c r="W127" s="10">
        <v>44881</v>
      </c>
      <c r="X127" s="10"/>
      <c r="Y127" s="10"/>
      <c r="Z127" s="16"/>
      <c r="AA127" s="11"/>
    </row>
    <row r="128" spans="1:27" x14ac:dyDescent="0.35">
      <c r="A128" s="19">
        <v>2135</v>
      </c>
      <c r="B128" s="20" t="s">
        <v>175</v>
      </c>
      <c r="C128" s="188">
        <v>299861</v>
      </c>
      <c r="D128" s="188">
        <v>479949</v>
      </c>
      <c r="E128" s="10">
        <v>487381</v>
      </c>
      <c r="F128" s="10">
        <v>682333</v>
      </c>
      <c r="G128" s="10">
        <v>31298</v>
      </c>
      <c r="H128" s="196">
        <v>0</v>
      </c>
      <c r="I128" s="167">
        <v>0</v>
      </c>
      <c r="J128" s="16">
        <v>0</v>
      </c>
      <c r="K128" s="10">
        <v>25522</v>
      </c>
      <c r="L128" s="188">
        <v>28322</v>
      </c>
      <c r="M128" s="10">
        <v>27594</v>
      </c>
      <c r="N128" s="10">
        <v>27957.78</v>
      </c>
      <c r="O128" s="10">
        <v>268604</v>
      </c>
      <c r="P128" s="10">
        <v>1232.54</v>
      </c>
      <c r="Q128" s="188">
        <v>34655</v>
      </c>
      <c r="R128" s="16"/>
      <c r="S128" s="16"/>
      <c r="T128" s="188">
        <v>14436</v>
      </c>
      <c r="U128" s="188">
        <v>14435</v>
      </c>
      <c r="V128" s="188">
        <v>14390</v>
      </c>
      <c r="W128" s="10">
        <v>14421</v>
      </c>
      <c r="X128" s="10"/>
      <c r="Y128" s="10"/>
      <c r="Z128" s="16"/>
      <c r="AA128" s="11"/>
    </row>
    <row r="129" spans="1:27" x14ac:dyDescent="0.35">
      <c r="A129" s="19">
        <v>2142</v>
      </c>
      <c r="B129" s="20" t="s">
        <v>176</v>
      </c>
      <c r="C129" s="188">
        <v>152028</v>
      </c>
      <c r="D129" s="188">
        <v>252117</v>
      </c>
      <c r="E129" s="10">
        <v>252591</v>
      </c>
      <c r="F129" s="10">
        <v>353627</v>
      </c>
      <c r="G129" s="10">
        <v>16221</v>
      </c>
      <c r="H129" s="196">
        <v>0</v>
      </c>
      <c r="I129" s="167">
        <v>0</v>
      </c>
      <c r="J129" s="16">
        <v>0</v>
      </c>
      <c r="K129" s="10">
        <v>0</v>
      </c>
      <c r="L129" s="188">
        <v>0</v>
      </c>
      <c r="M129" s="10">
        <v>0</v>
      </c>
      <c r="N129" s="10">
        <v>0</v>
      </c>
      <c r="O129" s="10">
        <v>125398</v>
      </c>
      <c r="P129" s="10">
        <v>575.41</v>
      </c>
      <c r="Q129" s="188">
        <v>6235</v>
      </c>
      <c r="R129" s="16"/>
      <c r="S129" s="16"/>
      <c r="T129" s="188">
        <v>3559</v>
      </c>
      <c r="U129" s="188">
        <v>3559</v>
      </c>
      <c r="V129" s="188">
        <v>3549</v>
      </c>
      <c r="W129" s="10">
        <v>3555</v>
      </c>
      <c r="X129" s="10"/>
      <c r="Y129" s="10"/>
      <c r="Z129" s="16"/>
      <c r="AA129" s="11"/>
    </row>
    <row r="130" spans="1:27" x14ac:dyDescent="0.35">
      <c r="A130" s="19">
        <v>2184</v>
      </c>
      <c r="B130" s="20" t="s">
        <v>177</v>
      </c>
      <c r="C130" s="188">
        <v>47286</v>
      </c>
      <c r="D130" s="188">
        <v>59064</v>
      </c>
      <c r="E130" s="10">
        <v>66469</v>
      </c>
      <c r="F130" s="10">
        <v>93057</v>
      </c>
      <c r="G130" s="10">
        <v>4268</v>
      </c>
      <c r="H130" s="196">
        <v>819</v>
      </c>
      <c r="I130" s="167">
        <v>512</v>
      </c>
      <c r="J130" s="16">
        <v>716</v>
      </c>
      <c r="K130" s="10">
        <v>0</v>
      </c>
      <c r="L130" s="188">
        <v>0</v>
      </c>
      <c r="M130" s="10">
        <v>0</v>
      </c>
      <c r="N130" s="10">
        <v>0</v>
      </c>
      <c r="O130" s="10">
        <v>693770</v>
      </c>
      <c r="P130" s="10">
        <v>3183.49</v>
      </c>
      <c r="Q130" s="188">
        <v>18620</v>
      </c>
      <c r="R130" s="16"/>
      <c r="S130" s="16"/>
      <c r="T130" s="188">
        <v>120907</v>
      </c>
      <c r="U130" s="188">
        <v>120908</v>
      </c>
      <c r="V130" s="188">
        <v>120522</v>
      </c>
      <c r="W130" s="10">
        <v>120779</v>
      </c>
      <c r="X130" s="10"/>
      <c r="Y130" s="10"/>
      <c r="Z130" s="16"/>
      <c r="AA130" s="11"/>
    </row>
    <row r="131" spans="1:27" x14ac:dyDescent="0.35">
      <c r="A131" s="19">
        <v>2198</v>
      </c>
      <c r="B131" s="20" t="s">
        <v>178</v>
      </c>
      <c r="C131" s="188">
        <v>797142</v>
      </c>
      <c r="D131" s="188">
        <v>1313226</v>
      </c>
      <c r="E131" s="10">
        <v>1318980</v>
      </c>
      <c r="F131" s="10">
        <v>1846571</v>
      </c>
      <c r="G131" s="10">
        <v>84701</v>
      </c>
      <c r="H131" s="196">
        <v>0</v>
      </c>
      <c r="I131" s="167">
        <v>0</v>
      </c>
      <c r="J131" s="16">
        <v>0</v>
      </c>
      <c r="K131" s="10">
        <v>0</v>
      </c>
      <c r="L131" s="188">
        <v>0</v>
      </c>
      <c r="M131" s="10">
        <v>0</v>
      </c>
      <c r="N131" s="10">
        <v>0</v>
      </c>
      <c r="O131" s="10">
        <v>513464</v>
      </c>
      <c r="P131" s="10">
        <v>2356.12</v>
      </c>
      <c r="Q131" s="188">
        <v>40325</v>
      </c>
      <c r="R131" s="16"/>
      <c r="S131" s="16"/>
      <c r="T131" s="188">
        <v>42037</v>
      </c>
      <c r="U131" s="188">
        <v>42037</v>
      </c>
      <c r="V131" s="188">
        <v>41904</v>
      </c>
      <c r="W131" s="10">
        <v>41993</v>
      </c>
      <c r="X131" s="10"/>
      <c r="Y131" s="10"/>
      <c r="Z131" s="16"/>
      <c r="AA131" s="11"/>
    </row>
    <row r="132" spans="1:27" x14ac:dyDescent="0.35">
      <c r="A132" s="19">
        <v>2212</v>
      </c>
      <c r="B132" s="20" t="s">
        <v>179</v>
      </c>
      <c r="C132" s="188">
        <v>8082</v>
      </c>
      <c r="D132" s="188">
        <v>11231</v>
      </c>
      <c r="E132" s="10">
        <v>12071</v>
      </c>
      <c r="F132" s="10">
        <v>16899</v>
      </c>
      <c r="G132" s="10">
        <v>775</v>
      </c>
      <c r="H132" s="196">
        <v>14478</v>
      </c>
      <c r="I132" s="167">
        <v>9049</v>
      </c>
      <c r="J132" s="16">
        <v>12669</v>
      </c>
      <c r="K132" s="10">
        <v>7604</v>
      </c>
      <c r="L132" s="188">
        <v>15046</v>
      </c>
      <c r="M132" s="10">
        <v>14660</v>
      </c>
      <c r="N132" s="10">
        <v>14851.94</v>
      </c>
      <c r="O132" s="10">
        <v>81620</v>
      </c>
      <c r="P132" s="10">
        <v>374.53</v>
      </c>
      <c r="Q132" s="188">
        <v>4360</v>
      </c>
      <c r="R132" s="16"/>
      <c r="S132" s="16"/>
      <c r="T132" s="188">
        <v>10062</v>
      </c>
      <c r="U132" s="188">
        <v>10061</v>
      </c>
      <c r="V132" s="188">
        <v>10030</v>
      </c>
      <c r="W132" s="10">
        <v>10051</v>
      </c>
      <c r="X132" s="10"/>
      <c r="Y132" s="10"/>
      <c r="Z132" s="16"/>
      <c r="AA132" s="11"/>
    </row>
    <row r="133" spans="1:27" x14ac:dyDescent="0.35">
      <c r="A133" s="19">
        <v>2217</v>
      </c>
      <c r="B133" s="20" t="s">
        <v>180</v>
      </c>
      <c r="C133" s="188">
        <v>759985</v>
      </c>
      <c r="D133" s="188">
        <v>1730917</v>
      </c>
      <c r="E133" s="10">
        <v>1556814</v>
      </c>
      <c r="F133" s="10">
        <v>2179539</v>
      </c>
      <c r="G133" s="10">
        <v>99974</v>
      </c>
      <c r="H133" s="196">
        <v>0</v>
      </c>
      <c r="I133" s="167">
        <v>0</v>
      </c>
      <c r="J133" s="16">
        <v>0</v>
      </c>
      <c r="K133" s="10">
        <v>0</v>
      </c>
      <c r="L133" s="188">
        <v>0</v>
      </c>
      <c r="M133" s="10">
        <v>0</v>
      </c>
      <c r="N133" s="10">
        <v>0</v>
      </c>
      <c r="O133" s="10">
        <v>1442448</v>
      </c>
      <c r="P133" s="10">
        <v>6618.93</v>
      </c>
      <c r="Q133" s="188">
        <v>26215</v>
      </c>
      <c r="R133" s="16"/>
      <c r="S133" s="16"/>
      <c r="T133" s="188">
        <v>174865</v>
      </c>
      <c r="U133" s="188">
        <v>174866</v>
      </c>
      <c r="V133" s="188">
        <v>174307</v>
      </c>
      <c r="W133" s="10">
        <v>174679</v>
      </c>
      <c r="X133" s="10"/>
      <c r="Y133" s="10"/>
      <c r="Z133" s="16"/>
      <c r="AA133" s="11"/>
    </row>
    <row r="134" spans="1:27" x14ac:dyDescent="0.35">
      <c r="A134" s="19">
        <v>2226</v>
      </c>
      <c r="B134" s="20" t="s">
        <v>181</v>
      </c>
      <c r="C134" s="188">
        <v>242433</v>
      </c>
      <c r="D134" s="188">
        <v>429417</v>
      </c>
      <c r="E134" s="10">
        <v>419906</v>
      </c>
      <c r="F134" s="10">
        <v>587870</v>
      </c>
      <c r="G134" s="10">
        <v>26965</v>
      </c>
      <c r="H134" s="196">
        <v>0</v>
      </c>
      <c r="I134" s="167">
        <v>0</v>
      </c>
      <c r="J134" s="16">
        <v>0</v>
      </c>
      <c r="K134" s="10">
        <v>15868</v>
      </c>
      <c r="L134" s="188">
        <v>32747</v>
      </c>
      <c r="M134" s="10">
        <v>31905</v>
      </c>
      <c r="N134" s="10">
        <v>32327.06</v>
      </c>
      <c r="O134" s="10">
        <v>174370</v>
      </c>
      <c r="P134" s="10">
        <v>800.13</v>
      </c>
      <c r="Q134" s="188">
        <v>6035</v>
      </c>
      <c r="R134" s="16"/>
      <c r="S134" s="16"/>
      <c r="T134" s="188">
        <v>9968</v>
      </c>
      <c r="U134" s="188">
        <v>9968</v>
      </c>
      <c r="V134" s="188">
        <v>9936</v>
      </c>
      <c r="W134" s="10">
        <v>9957</v>
      </c>
      <c r="X134" s="10"/>
      <c r="Y134" s="10"/>
      <c r="Z134" s="16"/>
      <c r="AA134" s="11"/>
    </row>
    <row r="135" spans="1:27" x14ac:dyDescent="0.35">
      <c r="A135" s="19">
        <v>2233</v>
      </c>
      <c r="B135" s="20" t="s">
        <v>182</v>
      </c>
      <c r="C135" s="188">
        <v>709375</v>
      </c>
      <c r="D135" s="188">
        <v>1310440</v>
      </c>
      <c r="E135" s="10">
        <v>1262384</v>
      </c>
      <c r="F135" s="10">
        <v>1767338</v>
      </c>
      <c r="G135" s="10">
        <v>81066</v>
      </c>
      <c r="H135" s="196">
        <v>0</v>
      </c>
      <c r="I135" s="167">
        <v>0</v>
      </c>
      <c r="J135" s="16">
        <v>0</v>
      </c>
      <c r="K135" s="10">
        <v>0</v>
      </c>
      <c r="L135" s="188">
        <v>103553</v>
      </c>
      <c r="M135" s="10">
        <v>100889</v>
      </c>
      <c r="N135" s="10">
        <v>102221.5</v>
      </c>
      <c r="O135" s="10">
        <v>617344</v>
      </c>
      <c r="P135" s="10">
        <v>2832.79</v>
      </c>
      <c r="Q135" s="188">
        <v>46190</v>
      </c>
      <c r="R135" s="16"/>
      <c r="S135" s="16"/>
      <c r="T135" s="188">
        <v>64887</v>
      </c>
      <c r="U135" s="188">
        <v>64886</v>
      </c>
      <c r="V135" s="188">
        <v>64680</v>
      </c>
      <c r="W135" s="10">
        <v>64817</v>
      </c>
      <c r="X135" s="10"/>
      <c r="Y135" s="10"/>
      <c r="Z135" s="16"/>
      <c r="AA135" s="11"/>
    </row>
    <row r="136" spans="1:27" x14ac:dyDescent="0.35">
      <c r="A136" s="19">
        <v>2289</v>
      </c>
      <c r="B136" s="20" t="s">
        <v>183</v>
      </c>
      <c r="C136" s="188">
        <v>23518867</v>
      </c>
      <c r="D136" s="188">
        <v>41586296</v>
      </c>
      <c r="E136" s="10">
        <v>40690727</v>
      </c>
      <c r="F136" s="10">
        <v>56967017</v>
      </c>
      <c r="G136" s="10">
        <v>2613027</v>
      </c>
      <c r="H136" s="196">
        <v>0</v>
      </c>
      <c r="I136" s="167">
        <v>0</v>
      </c>
      <c r="J136" s="16">
        <v>0</v>
      </c>
      <c r="K136" s="10">
        <v>1475819</v>
      </c>
      <c r="L136" s="188">
        <v>1550634</v>
      </c>
      <c r="M136" s="10">
        <v>1510758</v>
      </c>
      <c r="N136" s="10">
        <v>1530697.31</v>
      </c>
      <c r="O136" s="10">
        <v>15625036</v>
      </c>
      <c r="P136" s="10">
        <v>71698.23</v>
      </c>
      <c r="Q136" s="188">
        <v>186775</v>
      </c>
      <c r="R136" s="16"/>
      <c r="S136" s="16"/>
      <c r="T136" s="188">
        <v>1811927</v>
      </c>
      <c r="U136" s="188">
        <v>1811927</v>
      </c>
      <c r="V136" s="188">
        <v>1806146</v>
      </c>
      <c r="W136" s="10">
        <v>1810000</v>
      </c>
      <c r="X136" s="10"/>
      <c r="Y136" s="10"/>
      <c r="Z136" s="16"/>
      <c r="AA136" s="11"/>
    </row>
    <row r="137" spans="1:27" x14ac:dyDescent="0.35">
      <c r="A137" s="19">
        <v>2310</v>
      </c>
      <c r="B137" s="20" t="s">
        <v>8</v>
      </c>
      <c r="C137" s="188">
        <v>0</v>
      </c>
      <c r="D137" s="188">
        <v>0</v>
      </c>
      <c r="E137" s="10">
        <v>0</v>
      </c>
      <c r="F137" s="10">
        <v>0</v>
      </c>
      <c r="G137" s="10">
        <v>0</v>
      </c>
      <c r="H137" s="196">
        <v>0</v>
      </c>
      <c r="I137" s="167">
        <v>0</v>
      </c>
      <c r="J137" s="16">
        <v>0</v>
      </c>
      <c r="K137" s="10">
        <v>0</v>
      </c>
      <c r="L137" s="188">
        <v>0</v>
      </c>
      <c r="M137" s="10">
        <v>0</v>
      </c>
      <c r="N137" s="10">
        <v>0</v>
      </c>
      <c r="O137" s="10">
        <v>197372</v>
      </c>
      <c r="P137" s="10">
        <v>905.68</v>
      </c>
      <c r="Q137" s="188">
        <v>3655</v>
      </c>
      <c r="R137" s="16"/>
      <c r="S137" s="16"/>
      <c r="T137" s="188">
        <v>16154</v>
      </c>
      <c r="U137" s="188">
        <v>16154</v>
      </c>
      <c r="V137" s="188">
        <v>16103</v>
      </c>
      <c r="W137" s="10">
        <v>16136</v>
      </c>
      <c r="X137" s="10"/>
      <c r="Y137" s="10"/>
      <c r="Z137" s="16"/>
      <c r="AA137" s="11"/>
    </row>
    <row r="138" spans="1:27" x14ac:dyDescent="0.35">
      <c r="A138" s="19">
        <v>2296</v>
      </c>
      <c r="B138" s="20" t="s">
        <v>184</v>
      </c>
      <c r="C138" s="188">
        <v>2199436</v>
      </c>
      <c r="D138" s="188">
        <v>4526147</v>
      </c>
      <c r="E138" s="10">
        <v>4203490</v>
      </c>
      <c r="F138" s="10">
        <v>5884885</v>
      </c>
      <c r="G138" s="10">
        <v>269935</v>
      </c>
      <c r="H138" s="196">
        <v>0</v>
      </c>
      <c r="I138" s="167">
        <v>0</v>
      </c>
      <c r="J138" s="16">
        <v>0</v>
      </c>
      <c r="K138" s="10">
        <v>0</v>
      </c>
      <c r="L138" s="188">
        <v>0</v>
      </c>
      <c r="M138" s="10">
        <v>0</v>
      </c>
      <c r="N138" s="10">
        <v>0</v>
      </c>
      <c r="O138" s="10">
        <v>1852032</v>
      </c>
      <c r="P138" s="10">
        <v>8498.3700000000008</v>
      </c>
      <c r="Q138" s="188">
        <v>15775</v>
      </c>
      <c r="R138" s="16"/>
      <c r="S138" s="16"/>
      <c r="T138" s="188">
        <v>198496</v>
      </c>
      <c r="U138" s="188">
        <v>198495</v>
      </c>
      <c r="V138" s="188">
        <v>197862</v>
      </c>
      <c r="W138" s="10">
        <v>198284</v>
      </c>
      <c r="X138" s="10"/>
      <c r="Y138" s="10"/>
      <c r="Z138" s="16"/>
      <c r="AA138" s="11"/>
    </row>
    <row r="139" spans="1:27" x14ac:dyDescent="0.35">
      <c r="A139" s="19">
        <v>2303</v>
      </c>
      <c r="B139" s="20" t="s">
        <v>185</v>
      </c>
      <c r="C139" s="188">
        <v>2915547</v>
      </c>
      <c r="D139" s="188">
        <v>5310724</v>
      </c>
      <c r="E139" s="10">
        <v>5141420</v>
      </c>
      <c r="F139" s="10">
        <v>7197988</v>
      </c>
      <c r="G139" s="10">
        <v>330165</v>
      </c>
      <c r="H139" s="196">
        <v>0</v>
      </c>
      <c r="I139" s="167">
        <v>0</v>
      </c>
      <c r="J139" s="16">
        <v>0</v>
      </c>
      <c r="K139" s="10">
        <v>0</v>
      </c>
      <c r="L139" s="188">
        <v>0</v>
      </c>
      <c r="M139" s="10">
        <v>0</v>
      </c>
      <c r="N139" s="10">
        <v>0</v>
      </c>
      <c r="O139" s="10">
        <v>2519090</v>
      </c>
      <c r="P139" s="10">
        <v>11559.29</v>
      </c>
      <c r="Q139" s="188">
        <v>47720</v>
      </c>
      <c r="R139" s="16"/>
      <c r="S139" s="16"/>
      <c r="T139" s="188">
        <v>256166</v>
      </c>
      <c r="U139" s="188">
        <v>256166</v>
      </c>
      <c r="V139" s="188">
        <v>255350</v>
      </c>
      <c r="W139" s="10">
        <v>255893</v>
      </c>
      <c r="X139" s="10"/>
      <c r="Y139" s="10"/>
      <c r="Z139" s="16"/>
      <c r="AA139" s="11"/>
    </row>
    <row r="140" spans="1:27" x14ac:dyDescent="0.35">
      <c r="A140" s="19">
        <v>2394</v>
      </c>
      <c r="B140" s="20" t="s">
        <v>186</v>
      </c>
      <c r="C140" s="188">
        <v>343682</v>
      </c>
      <c r="D140" s="188">
        <v>649874</v>
      </c>
      <c r="E140" s="10">
        <v>620972</v>
      </c>
      <c r="F140" s="10">
        <v>869361</v>
      </c>
      <c r="G140" s="10">
        <v>39877</v>
      </c>
      <c r="H140" s="196">
        <v>0</v>
      </c>
      <c r="I140" s="167">
        <v>0</v>
      </c>
      <c r="J140" s="16">
        <v>0</v>
      </c>
      <c r="K140" s="10">
        <v>0</v>
      </c>
      <c r="L140" s="188">
        <v>38058</v>
      </c>
      <c r="M140" s="10">
        <v>37078</v>
      </c>
      <c r="N140" s="10">
        <v>37569.39</v>
      </c>
      <c r="O140" s="10">
        <v>285670</v>
      </c>
      <c r="P140" s="10">
        <v>1310.85</v>
      </c>
      <c r="Q140" s="188">
        <v>15780</v>
      </c>
      <c r="R140" s="16"/>
      <c r="S140" s="16"/>
      <c r="T140" s="188">
        <v>21815</v>
      </c>
      <c r="U140" s="188">
        <v>21815</v>
      </c>
      <c r="V140" s="188">
        <v>21745</v>
      </c>
      <c r="W140" s="10">
        <v>21792</v>
      </c>
      <c r="X140" s="10"/>
      <c r="Y140" s="10"/>
      <c r="Z140" s="16"/>
      <c r="AA140" s="11"/>
    </row>
    <row r="141" spans="1:27" x14ac:dyDescent="0.35">
      <c r="A141" s="19">
        <v>2415</v>
      </c>
      <c r="B141" s="20" t="s">
        <v>187</v>
      </c>
      <c r="C141" s="188">
        <v>240944</v>
      </c>
      <c r="D141" s="188">
        <v>385330</v>
      </c>
      <c r="E141" s="10">
        <v>391421</v>
      </c>
      <c r="F141" s="10">
        <v>547990</v>
      </c>
      <c r="G141" s="10">
        <v>25136</v>
      </c>
      <c r="H141" s="196">
        <v>0</v>
      </c>
      <c r="I141" s="167">
        <v>0</v>
      </c>
      <c r="J141" s="16">
        <v>0</v>
      </c>
      <c r="K141" s="10">
        <v>16992</v>
      </c>
      <c r="L141" s="188">
        <v>30092</v>
      </c>
      <c r="M141" s="10">
        <v>29318</v>
      </c>
      <c r="N141" s="10">
        <v>29705.89</v>
      </c>
      <c r="O141" s="10">
        <v>178080</v>
      </c>
      <c r="P141" s="10">
        <v>817.15</v>
      </c>
      <c r="Q141" s="188">
        <v>4295</v>
      </c>
      <c r="R141" s="16"/>
      <c r="S141" s="16"/>
      <c r="T141" s="188">
        <v>20731</v>
      </c>
      <c r="U141" s="188">
        <v>20390</v>
      </c>
      <c r="V141" s="188">
        <v>20494</v>
      </c>
      <c r="W141" s="10">
        <v>20539</v>
      </c>
      <c r="X141" s="10"/>
      <c r="Y141" s="10"/>
      <c r="Z141" s="16"/>
      <c r="AA141" s="11"/>
    </row>
    <row r="142" spans="1:27" x14ac:dyDescent="0.35">
      <c r="A142" s="19">
        <v>2420</v>
      </c>
      <c r="B142" s="20" t="s">
        <v>188</v>
      </c>
      <c r="C142" s="188">
        <v>3184813</v>
      </c>
      <c r="D142" s="188">
        <v>6214507</v>
      </c>
      <c r="E142" s="10">
        <v>5874575</v>
      </c>
      <c r="F142" s="10">
        <v>8224406</v>
      </c>
      <c r="G142" s="10">
        <v>377246</v>
      </c>
      <c r="H142" s="196">
        <v>0</v>
      </c>
      <c r="I142" s="167">
        <v>0</v>
      </c>
      <c r="J142" s="16">
        <v>0</v>
      </c>
      <c r="K142" s="10">
        <v>0</v>
      </c>
      <c r="L142" s="188">
        <v>0</v>
      </c>
      <c r="M142" s="10">
        <v>0</v>
      </c>
      <c r="N142" s="10">
        <v>0</v>
      </c>
      <c r="O142" s="10">
        <v>3572730</v>
      </c>
      <c r="P142" s="10">
        <v>16394.099999999999</v>
      </c>
      <c r="Q142" s="188">
        <v>127470</v>
      </c>
      <c r="R142" s="16"/>
      <c r="S142" s="16"/>
      <c r="T142" s="188">
        <v>290880</v>
      </c>
      <c r="U142" s="188">
        <v>290880</v>
      </c>
      <c r="V142" s="188">
        <v>289953</v>
      </c>
      <c r="W142" s="10">
        <v>290572</v>
      </c>
      <c r="X142" s="10"/>
      <c r="Y142" s="10"/>
      <c r="Z142" s="16"/>
      <c r="AA142" s="11"/>
    </row>
    <row r="143" spans="1:27" x14ac:dyDescent="0.35">
      <c r="A143" s="19">
        <v>2443</v>
      </c>
      <c r="B143" s="20" t="s">
        <v>189</v>
      </c>
      <c r="C143" s="188">
        <v>1700086</v>
      </c>
      <c r="D143" s="188">
        <v>2946476</v>
      </c>
      <c r="E143" s="10">
        <v>2904101</v>
      </c>
      <c r="F143" s="10">
        <v>4065743</v>
      </c>
      <c r="G143" s="10">
        <v>186492</v>
      </c>
      <c r="H143" s="196">
        <v>0</v>
      </c>
      <c r="I143" s="167">
        <v>0</v>
      </c>
      <c r="J143" s="16">
        <v>0</v>
      </c>
      <c r="K143" s="10">
        <v>0</v>
      </c>
      <c r="L143" s="188">
        <v>177898</v>
      </c>
      <c r="M143" s="10">
        <v>173324</v>
      </c>
      <c r="N143" s="10">
        <v>175610.16</v>
      </c>
      <c r="O143" s="10">
        <v>1448384</v>
      </c>
      <c r="P143" s="10">
        <v>6646.16</v>
      </c>
      <c r="Q143" s="188">
        <v>22030</v>
      </c>
      <c r="R143" s="16"/>
      <c r="S143" s="16"/>
      <c r="T143" s="188">
        <v>125199</v>
      </c>
      <c r="U143" s="188">
        <v>125200</v>
      </c>
      <c r="V143" s="188">
        <v>124799</v>
      </c>
      <c r="W143" s="10">
        <v>125066</v>
      </c>
      <c r="X143" s="10"/>
      <c r="Y143" s="10"/>
      <c r="Z143" s="16"/>
      <c r="AA143" s="11"/>
    </row>
    <row r="144" spans="1:27" x14ac:dyDescent="0.35">
      <c r="A144" s="19">
        <v>2436</v>
      </c>
      <c r="B144" s="20" t="s">
        <v>190</v>
      </c>
      <c r="C144" s="188">
        <v>876494</v>
      </c>
      <c r="D144" s="188">
        <v>1517670</v>
      </c>
      <c r="E144" s="10">
        <v>1496353</v>
      </c>
      <c r="F144" s="10">
        <v>2094894</v>
      </c>
      <c r="G144" s="10">
        <v>96091</v>
      </c>
      <c r="H144" s="196">
        <v>0</v>
      </c>
      <c r="I144" s="167">
        <v>0</v>
      </c>
      <c r="J144" s="16">
        <v>0</v>
      </c>
      <c r="K144" s="10">
        <v>0</v>
      </c>
      <c r="L144" s="188">
        <v>0</v>
      </c>
      <c r="M144" s="10">
        <v>0</v>
      </c>
      <c r="N144" s="10">
        <v>0</v>
      </c>
      <c r="O144" s="10">
        <v>1110032</v>
      </c>
      <c r="P144" s="10">
        <v>5093.58</v>
      </c>
      <c r="Q144" s="188">
        <v>67810</v>
      </c>
      <c r="R144" s="16"/>
      <c r="S144" s="16"/>
      <c r="T144" s="188">
        <v>82826</v>
      </c>
      <c r="U144" s="188">
        <v>82827</v>
      </c>
      <c r="V144" s="188">
        <v>82561</v>
      </c>
      <c r="W144" s="10">
        <v>82738</v>
      </c>
      <c r="X144" s="10"/>
      <c r="Y144" s="10"/>
      <c r="Z144" s="16"/>
      <c r="AA144" s="11"/>
    </row>
    <row r="145" spans="1:27" x14ac:dyDescent="0.35">
      <c r="A145" s="19">
        <v>2460</v>
      </c>
      <c r="B145" s="20" t="s">
        <v>191</v>
      </c>
      <c r="C145" s="188">
        <v>700189</v>
      </c>
      <c r="D145" s="188">
        <v>1182626</v>
      </c>
      <c r="E145" s="10">
        <v>1176760</v>
      </c>
      <c r="F145" s="10">
        <v>1647463</v>
      </c>
      <c r="G145" s="10">
        <v>75568</v>
      </c>
      <c r="H145" s="196">
        <v>0</v>
      </c>
      <c r="I145" s="167">
        <v>0</v>
      </c>
      <c r="J145" s="16">
        <v>0</v>
      </c>
      <c r="K145" s="10">
        <v>0</v>
      </c>
      <c r="L145" s="188">
        <v>0</v>
      </c>
      <c r="M145" s="10">
        <v>0</v>
      </c>
      <c r="N145" s="10">
        <v>0</v>
      </c>
      <c r="O145" s="10">
        <v>880754</v>
      </c>
      <c r="P145" s="10">
        <v>4041.49</v>
      </c>
      <c r="Q145" s="188">
        <v>17345</v>
      </c>
      <c r="R145" s="16"/>
      <c r="S145" s="16"/>
      <c r="T145" s="188">
        <v>86629</v>
      </c>
      <c r="U145" s="188">
        <v>86628</v>
      </c>
      <c r="V145" s="188">
        <v>86353</v>
      </c>
      <c r="W145" s="10">
        <v>86537</v>
      </c>
      <c r="X145" s="10"/>
      <c r="Y145" s="10"/>
      <c r="Z145" s="16"/>
      <c r="AA145" s="11"/>
    </row>
    <row r="146" spans="1:27" x14ac:dyDescent="0.35">
      <c r="A146" s="19">
        <v>2478</v>
      </c>
      <c r="B146" s="20" t="s">
        <v>192</v>
      </c>
      <c r="C146" s="188">
        <v>42427</v>
      </c>
      <c r="D146" s="188">
        <v>50935</v>
      </c>
      <c r="E146" s="10">
        <v>58351</v>
      </c>
      <c r="F146" s="10">
        <v>81691</v>
      </c>
      <c r="G146" s="10">
        <v>3747</v>
      </c>
      <c r="H146" s="196">
        <v>2830</v>
      </c>
      <c r="I146" s="167">
        <v>1769</v>
      </c>
      <c r="J146" s="16">
        <v>2477</v>
      </c>
      <c r="K146" s="10">
        <v>119806</v>
      </c>
      <c r="L146" s="188">
        <v>246048</v>
      </c>
      <c r="M146" s="10">
        <v>239720</v>
      </c>
      <c r="N146" s="10">
        <v>242885.44</v>
      </c>
      <c r="O146" s="10">
        <v>1328922</v>
      </c>
      <c r="P146" s="10">
        <v>6097.99</v>
      </c>
      <c r="Q146" s="188">
        <v>174130</v>
      </c>
      <c r="R146" s="16"/>
      <c r="S146" s="16"/>
      <c r="T146" s="188">
        <v>120800</v>
      </c>
      <c r="U146" s="188">
        <v>120799</v>
      </c>
      <c r="V146" s="188">
        <v>120413</v>
      </c>
      <c r="W146" s="10">
        <v>120671</v>
      </c>
      <c r="X146" s="10"/>
      <c r="Y146" s="10"/>
      <c r="Z146" s="16"/>
      <c r="AA146" s="11"/>
    </row>
    <row r="147" spans="1:27" x14ac:dyDescent="0.35">
      <c r="A147" s="19">
        <v>2525</v>
      </c>
      <c r="B147" s="20" t="s">
        <v>452</v>
      </c>
      <c r="C147" s="188">
        <v>235473</v>
      </c>
      <c r="D147" s="188">
        <v>456032</v>
      </c>
      <c r="E147" s="10">
        <v>432191</v>
      </c>
      <c r="F147" s="10">
        <v>605067</v>
      </c>
      <c r="G147" s="10">
        <v>27754</v>
      </c>
      <c r="H147" s="196">
        <v>0</v>
      </c>
      <c r="I147" s="167">
        <v>0</v>
      </c>
      <c r="J147" s="16">
        <v>0</v>
      </c>
      <c r="K147" s="10">
        <v>0</v>
      </c>
      <c r="L147" s="188">
        <v>0</v>
      </c>
      <c r="M147" s="10">
        <v>0</v>
      </c>
      <c r="N147" s="10">
        <v>0</v>
      </c>
      <c r="O147" s="10">
        <v>244118</v>
      </c>
      <c r="P147" s="10">
        <v>1120.18</v>
      </c>
      <c r="Q147" s="188">
        <v>22070</v>
      </c>
      <c r="R147" s="16"/>
      <c r="S147" s="16"/>
      <c r="T147" s="188">
        <v>18041</v>
      </c>
      <c r="U147" s="188">
        <v>18040</v>
      </c>
      <c r="V147" s="188">
        <v>17983</v>
      </c>
      <c r="W147" s="10">
        <v>18022</v>
      </c>
      <c r="X147" s="10"/>
      <c r="Y147" s="10"/>
      <c r="Z147" s="16"/>
      <c r="AA147" s="11"/>
    </row>
    <row r="148" spans="1:27" x14ac:dyDescent="0.35">
      <c r="A148" s="19">
        <v>2527</v>
      </c>
      <c r="B148" s="20" t="s">
        <v>193</v>
      </c>
      <c r="C148" s="188">
        <v>396340</v>
      </c>
      <c r="D148" s="188">
        <v>690879</v>
      </c>
      <c r="E148" s="10">
        <v>679512</v>
      </c>
      <c r="F148" s="10">
        <v>951316</v>
      </c>
      <c r="G148" s="10">
        <v>43636</v>
      </c>
      <c r="H148" s="196">
        <v>0</v>
      </c>
      <c r="I148" s="167">
        <v>0</v>
      </c>
      <c r="J148" s="16">
        <v>0</v>
      </c>
      <c r="K148" s="10">
        <v>0</v>
      </c>
      <c r="L148" s="188">
        <v>0</v>
      </c>
      <c r="M148" s="10">
        <v>0</v>
      </c>
      <c r="N148" s="10">
        <v>0</v>
      </c>
      <c r="O148" s="10">
        <v>227052</v>
      </c>
      <c r="P148" s="10">
        <v>1041.8699999999999</v>
      </c>
      <c r="Q148" s="188">
        <v>4090</v>
      </c>
      <c r="R148" s="16"/>
      <c r="S148" s="16"/>
      <c r="T148" s="188">
        <v>17900</v>
      </c>
      <c r="U148" s="188">
        <v>17901</v>
      </c>
      <c r="V148" s="188">
        <v>17843</v>
      </c>
      <c r="W148" s="10">
        <v>17881</v>
      </c>
      <c r="X148" s="10"/>
      <c r="Y148" s="10"/>
      <c r="Z148" s="16"/>
      <c r="AA148" s="11"/>
    </row>
    <row r="149" spans="1:27" x14ac:dyDescent="0.35">
      <c r="A149" s="19">
        <v>2534</v>
      </c>
      <c r="B149" s="20" t="s">
        <v>194</v>
      </c>
      <c r="C149" s="188">
        <v>458690</v>
      </c>
      <c r="D149" s="188">
        <v>890170</v>
      </c>
      <c r="E149" s="10">
        <v>843038</v>
      </c>
      <c r="F149" s="10">
        <v>1180253</v>
      </c>
      <c r="G149" s="10">
        <v>54137</v>
      </c>
      <c r="H149" s="196">
        <v>0</v>
      </c>
      <c r="I149" s="167">
        <v>0</v>
      </c>
      <c r="J149" s="16">
        <v>0</v>
      </c>
      <c r="K149" s="10">
        <v>0</v>
      </c>
      <c r="L149" s="188">
        <v>0</v>
      </c>
      <c r="M149" s="10">
        <v>0</v>
      </c>
      <c r="N149" s="10">
        <v>0</v>
      </c>
      <c r="O149" s="10">
        <v>339836</v>
      </c>
      <c r="P149" s="10">
        <v>1559.4</v>
      </c>
      <c r="Q149" s="188">
        <v>7355</v>
      </c>
      <c r="R149" s="16"/>
      <c r="S149" s="16"/>
      <c r="T149" s="188">
        <v>12759</v>
      </c>
      <c r="U149" s="188">
        <v>12758</v>
      </c>
      <c r="V149" s="188">
        <v>12719</v>
      </c>
      <c r="W149" s="10">
        <v>12745</v>
      </c>
      <c r="X149" s="10"/>
      <c r="Y149" s="10"/>
      <c r="Z149" s="16"/>
      <c r="AA149" s="11"/>
    </row>
    <row r="150" spans="1:27" x14ac:dyDescent="0.35">
      <c r="A150" s="19">
        <v>2541</v>
      </c>
      <c r="B150" s="20" t="s">
        <v>195</v>
      </c>
      <c r="C150" s="188">
        <v>567266</v>
      </c>
      <c r="D150" s="188">
        <v>936931</v>
      </c>
      <c r="E150" s="10">
        <v>940123</v>
      </c>
      <c r="F150" s="10">
        <v>1316172</v>
      </c>
      <c r="G150" s="10">
        <v>60372</v>
      </c>
      <c r="H150" s="196">
        <v>0</v>
      </c>
      <c r="I150" s="167">
        <v>0</v>
      </c>
      <c r="J150" s="16">
        <v>0</v>
      </c>
      <c r="K150" s="10">
        <v>0</v>
      </c>
      <c r="L150" s="188">
        <v>60184</v>
      </c>
      <c r="M150" s="10">
        <v>58638</v>
      </c>
      <c r="N150" s="10">
        <v>59409.78</v>
      </c>
      <c r="O150" s="10">
        <v>382872</v>
      </c>
      <c r="P150" s="10">
        <v>1756.88</v>
      </c>
      <c r="Q150" s="188">
        <v>18975</v>
      </c>
      <c r="R150" s="16"/>
      <c r="S150" s="16"/>
      <c r="T150" s="188">
        <v>34436</v>
      </c>
      <c r="U150" s="188">
        <v>34437</v>
      </c>
      <c r="V150" s="188">
        <v>34325</v>
      </c>
      <c r="W150" s="10">
        <v>34399</v>
      </c>
      <c r="X150" s="10"/>
      <c r="Y150" s="10"/>
      <c r="Z150" s="16"/>
      <c r="AA150" s="11"/>
    </row>
    <row r="151" spans="1:27" x14ac:dyDescent="0.35">
      <c r="A151" s="19">
        <v>2562</v>
      </c>
      <c r="B151" s="20" t="s">
        <v>196</v>
      </c>
      <c r="C151" s="188">
        <v>4323769</v>
      </c>
      <c r="D151" s="188">
        <v>7697657</v>
      </c>
      <c r="E151" s="10">
        <v>7513391</v>
      </c>
      <c r="F151" s="10">
        <v>10518747</v>
      </c>
      <c r="G151" s="10">
        <v>482486</v>
      </c>
      <c r="H151" s="196">
        <v>0</v>
      </c>
      <c r="I151" s="167">
        <v>0</v>
      </c>
      <c r="J151" s="16">
        <v>0</v>
      </c>
      <c r="K151" s="10">
        <v>0</v>
      </c>
      <c r="L151" s="188">
        <v>0</v>
      </c>
      <c r="M151" s="10">
        <v>0</v>
      </c>
      <c r="N151" s="10">
        <v>0</v>
      </c>
      <c r="O151" s="10">
        <v>3022908</v>
      </c>
      <c r="P151" s="10">
        <v>13871.15</v>
      </c>
      <c r="Q151" s="188">
        <v>86170</v>
      </c>
      <c r="R151" s="16"/>
      <c r="S151" s="16"/>
      <c r="T151" s="188">
        <v>346219</v>
      </c>
      <c r="U151" s="188">
        <v>346219</v>
      </c>
      <c r="V151" s="188">
        <v>345113</v>
      </c>
      <c r="W151" s="10">
        <v>345850</v>
      </c>
      <c r="X151" s="10"/>
      <c r="Y151" s="10"/>
      <c r="Z151" s="16"/>
      <c r="AA151" s="11"/>
    </row>
    <row r="152" spans="1:27" x14ac:dyDescent="0.35">
      <c r="A152" s="19">
        <v>2570</v>
      </c>
      <c r="B152" s="20" t="s">
        <v>474</v>
      </c>
      <c r="C152" s="188">
        <v>78092</v>
      </c>
      <c r="D152" s="188">
        <v>310587</v>
      </c>
      <c r="E152" s="10">
        <v>242925</v>
      </c>
      <c r="F152" s="10">
        <v>340094</v>
      </c>
      <c r="G152" s="10">
        <v>15600</v>
      </c>
      <c r="H152" s="196">
        <v>29292</v>
      </c>
      <c r="I152" s="167">
        <v>18308</v>
      </c>
      <c r="J152" s="16">
        <v>25631</v>
      </c>
      <c r="K152" s="10">
        <v>0</v>
      </c>
      <c r="L152" s="188">
        <v>0</v>
      </c>
      <c r="M152" s="10">
        <v>0</v>
      </c>
      <c r="N152" s="10">
        <v>0</v>
      </c>
      <c r="O152" s="10">
        <v>375452</v>
      </c>
      <c r="P152" s="10">
        <v>1722.83</v>
      </c>
      <c r="Q152" s="188">
        <v>17085</v>
      </c>
      <c r="R152" s="16"/>
      <c r="S152" s="16"/>
      <c r="T152" s="188">
        <v>26168</v>
      </c>
      <c r="U152" s="188">
        <v>26169</v>
      </c>
      <c r="V152" s="188">
        <v>26085</v>
      </c>
      <c r="W152" s="10">
        <v>26140</v>
      </c>
      <c r="X152" s="10"/>
      <c r="Y152" s="10"/>
      <c r="Z152" s="16"/>
      <c r="AA152" s="11"/>
    </row>
    <row r="153" spans="1:27" x14ac:dyDescent="0.35">
      <c r="A153" s="19">
        <v>2576</v>
      </c>
      <c r="B153" s="20" t="s">
        <v>197</v>
      </c>
      <c r="C153" s="188">
        <v>759528</v>
      </c>
      <c r="D153" s="188">
        <v>1349012</v>
      </c>
      <c r="E153" s="10">
        <v>1317838</v>
      </c>
      <c r="F153" s="10">
        <v>1844973</v>
      </c>
      <c r="G153" s="10">
        <v>84627</v>
      </c>
      <c r="H153" s="196">
        <v>0</v>
      </c>
      <c r="I153" s="167">
        <v>0</v>
      </c>
      <c r="J153" s="16">
        <v>0</v>
      </c>
      <c r="K153" s="10">
        <v>0</v>
      </c>
      <c r="L153" s="188">
        <v>0</v>
      </c>
      <c r="M153" s="10">
        <v>0</v>
      </c>
      <c r="N153" s="10">
        <v>0</v>
      </c>
      <c r="O153" s="10">
        <v>592858</v>
      </c>
      <c r="P153" s="10">
        <v>2720.43</v>
      </c>
      <c r="Q153" s="188">
        <v>9095</v>
      </c>
      <c r="R153" s="16"/>
      <c r="S153" s="16"/>
      <c r="T153" s="188">
        <v>42858</v>
      </c>
      <c r="U153" s="188">
        <v>42858</v>
      </c>
      <c r="V153" s="188">
        <v>42722</v>
      </c>
      <c r="W153" s="10">
        <v>42813</v>
      </c>
      <c r="X153" s="10"/>
      <c r="Y153" s="10"/>
      <c r="Z153" s="16"/>
      <c r="AA153" s="11"/>
    </row>
    <row r="154" spans="1:27" x14ac:dyDescent="0.35">
      <c r="A154" s="19">
        <v>2583</v>
      </c>
      <c r="B154" s="20" t="s">
        <v>198</v>
      </c>
      <c r="C154" s="188">
        <v>3358031</v>
      </c>
      <c r="D154" s="188">
        <v>6042162</v>
      </c>
      <c r="E154" s="10">
        <v>5875120</v>
      </c>
      <c r="F154" s="10">
        <v>8225169</v>
      </c>
      <c r="G154" s="10">
        <v>377281</v>
      </c>
      <c r="H154" s="196">
        <v>0</v>
      </c>
      <c r="I154" s="167">
        <v>0</v>
      </c>
      <c r="J154" s="16">
        <v>0</v>
      </c>
      <c r="K154" s="10">
        <v>0</v>
      </c>
      <c r="L154" s="188">
        <v>0</v>
      </c>
      <c r="M154" s="10">
        <v>0</v>
      </c>
      <c r="N154" s="10">
        <v>0</v>
      </c>
      <c r="O154" s="10">
        <v>2903446</v>
      </c>
      <c r="P154" s="10">
        <v>13322.97</v>
      </c>
      <c r="Q154" s="188">
        <v>127775</v>
      </c>
      <c r="R154" s="16"/>
      <c r="S154" s="16"/>
      <c r="T154" s="188">
        <v>210432</v>
      </c>
      <c r="U154" s="188">
        <v>210431</v>
      </c>
      <c r="V154" s="188">
        <v>209762</v>
      </c>
      <c r="W154" s="10">
        <v>210208</v>
      </c>
      <c r="X154" s="10"/>
      <c r="Y154" s="10"/>
      <c r="Z154" s="16"/>
      <c r="AA154" s="11"/>
    </row>
    <row r="155" spans="1:27" x14ac:dyDescent="0.35">
      <c r="A155" s="19">
        <v>2605</v>
      </c>
      <c r="B155" s="20" t="s">
        <v>199</v>
      </c>
      <c r="C155" s="188">
        <v>726827</v>
      </c>
      <c r="D155" s="188">
        <v>1269025</v>
      </c>
      <c r="E155" s="10">
        <v>1247407</v>
      </c>
      <c r="F155" s="10">
        <v>1746371</v>
      </c>
      <c r="G155" s="10">
        <v>80104</v>
      </c>
      <c r="H155" s="196">
        <v>0</v>
      </c>
      <c r="I155" s="167">
        <v>0</v>
      </c>
      <c r="J155" s="16">
        <v>0</v>
      </c>
      <c r="K155" s="10">
        <v>0</v>
      </c>
      <c r="L155" s="188">
        <v>0</v>
      </c>
      <c r="M155" s="10">
        <v>0</v>
      </c>
      <c r="N155" s="10">
        <v>0</v>
      </c>
      <c r="O155" s="10">
        <v>604730</v>
      </c>
      <c r="P155" s="10">
        <v>2774.91</v>
      </c>
      <c r="Q155" s="188">
        <v>129695</v>
      </c>
      <c r="R155" s="16"/>
      <c r="S155" s="16"/>
      <c r="T155" s="188">
        <v>53903</v>
      </c>
      <c r="U155" s="188">
        <v>53904</v>
      </c>
      <c r="V155" s="188">
        <v>53730</v>
      </c>
      <c r="W155" s="10">
        <v>53846</v>
      </c>
      <c r="X155" s="10"/>
      <c r="Y155" s="10"/>
      <c r="Z155" s="16"/>
      <c r="AA155" s="11"/>
    </row>
    <row r="156" spans="1:27" x14ac:dyDescent="0.35">
      <c r="A156" s="19">
        <v>2604</v>
      </c>
      <c r="B156" s="20" t="s">
        <v>200</v>
      </c>
      <c r="C156" s="188">
        <v>5170620</v>
      </c>
      <c r="D156" s="188">
        <v>9300669</v>
      </c>
      <c r="E156" s="10">
        <v>9044555</v>
      </c>
      <c r="F156" s="10">
        <v>12662378</v>
      </c>
      <c r="G156" s="10">
        <v>580812</v>
      </c>
      <c r="H156" s="196">
        <v>0</v>
      </c>
      <c r="I156" s="167">
        <v>0</v>
      </c>
      <c r="J156" s="16">
        <v>0</v>
      </c>
      <c r="K156" s="10">
        <v>0</v>
      </c>
      <c r="L156" s="188">
        <v>0</v>
      </c>
      <c r="M156" s="10">
        <v>0</v>
      </c>
      <c r="N156" s="10">
        <v>0</v>
      </c>
      <c r="O156" s="10">
        <v>4089162</v>
      </c>
      <c r="P156" s="10">
        <v>18763.84</v>
      </c>
      <c r="Q156" s="188">
        <v>15535</v>
      </c>
      <c r="R156" s="16"/>
      <c r="S156" s="16"/>
      <c r="T156" s="188">
        <v>299094</v>
      </c>
      <c r="U156" s="188">
        <v>299095</v>
      </c>
      <c r="V156" s="188">
        <v>298141</v>
      </c>
      <c r="W156" s="10">
        <v>298776</v>
      </c>
      <c r="X156" s="10"/>
      <c r="Y156" s="10"/>
      <c r="Z156" s="16"/>
      <c r="AA156" s="11"/>
    </row>
    <row r="157" spans="1:27" x14ac:dyDescent="0.35">
      <c r="A157" s="19">
        <v>2611</v>
      </c>
      <c r="B157" s="20" t="s">
        <v>201</v>
      </c>
      <c r="C157" s="188">
        <v>3235366</v>
      </c>
      <c r="D157" s="188">
        <v>5522932</v>
      </c>
      <c r="E157" s="10">
        <v>5473936</v>
      </c>
      <c r="F157" s="10">
        <v>7663510</v>
      </c>
      <c r="G157" s="10">
        <v>351519</v>
      </c>
      <c r="H157" s="196">
        <v>0</v>
      </c>
      <c r="I157" s="167">
        <v>0</v>
      </c>
      <c r="J157" s="16">
        <v>0</v>
      </c>
      <c r="K157" s="10">
        <v>0</v>
      </c>
      <c r="L157" s="188">
        <v>0</v>
      </c>
      <c r="M157" s="10">
        <v>0</v>
      </c>
      <c r="N157" s="10">
        <v>0</v>
      </c>
      <c r="O157" s="10">
        <v>4065418</v>
      </c>
      <c r="P157" s="10">
        <v>18654.89</v>
      </c>
      <c r="Q157" s="188">
        <v>159245</v>
      </c>
      <c r="R157" s="16"/>
      <c r="S157" s="16"/>
      <c r="T157" s="188">
        <v>435811</v>
      </c>
      <c r="U157" s="188">
        <v>435811</v>
      </c>
      <c r="V157" s="188">
        <v>434421</v>
      </c>
      <c r="W157" s="10">
        <v>435348</v>
      </c>
      <c r="X157" s="10"/>
      <c r="Y157" s="10"/>
      <c r="Z157" s="16"/>
      <c r="AA157" s="11"/>
    </row>
    <row r="158" spans="1:27" x14ac:dyDescent="0.35">
      <c r="A158" s="19">
        <v>2618</v>
      </c>
      <c r="B158" s="20" t="s">
        <v>202</v>
      </c>
      <c r="C158" s="188">
        <v>390790</v>
      </c>
      <c r="D158" s="188">
        <v>728463</v>
      </c>
      <c r="E158" s="10">
        <v>699533</v>
      </c>
      <c r="F158" s="10">
        <v>979345</v>
      </c>
      <c r="G158" s="10">
        <v>44922</v>
      </c>
      <c r="H158" s="196">
        <v>0</v>
      </c>
      <c r="I158" s="167">
        <v>0</v>
      </c>
      <c r="J158" s="16">
        <v>0</v>
      </c>
      <c r="K158" s="10">
        <v>36299</v>
      </c>
      <c r="L158" s="188">
        <v>55759</v>
      </c>
      <c r="M158" s="10">
        <v>54325</v>
      </c>
      <c r="N158" s="10">
        <v>55042.5</v>
      </c>
      <c r="O158" s="10">
        <v>394744</v>
      </c>
      <c r="P158" s="10">
        <v>1811.35</v>
      </c>
      <c r="Q158" s="188">
        <v>47345</v>
      </c>
      <c r="R158" s="16"/>
      <c r="S158" s="16"/>
      <c r="T158" s="188">
        <v>18708</v>
      </c>
      <c r="U158" s="188">
        <v>18707</v>
      </c>
      <c r="V158" s="188">
        <v>18648</v>
      </c>
      <c r="W158" s="10">
        <v>18687</v>
      </c>
      <c r="X158" s="10"/>
      <c r="Y158" s="10"/>
      <c r="Z158" s="16"/>
      <c r="AA158" s="11"/>
    </row>
    <row r="159" spans="1:27" x14ac:dyDescent="0.35">
      <c r="A159" s="19">
        <v>2625</v>
      </c>
      <c r="B159" s="20" t="s">
        <v>203</v>
      </c>
      <c r="C159" s="188">
        <v>264164</v>
      </c>
      <c r="D159" s="188">
        <v>351707</v>
      </c>
      <c r="E159" s="10">
        <v>384920</v>
      </c>
      <c r="F159" s="10">
        <v>538888</v>
      </c>
      <c r="G159" s="10">
        <v>24718</v>
      </c>
      <c r="H159" s="196">
        <v>0</v>
      </c>
      <c r="I159" s="167">
        <v>0</v>
      </c>
      <c r="J159" s="16">
        <v>0</v>
      </c>
      <c r="K159" s="10">
        <v>0</v>
      </c>
      <c r="L159" s="188">
        <v>0</v>
      </c>
      <c r="M159" s="10">
        <v>0</v>
      </c>
      <c r="N159" s="10">
        <v>0</v>
      </c>
      <c r="O159" s="10">
        <v>298284</v>
      </c>
      <c r="P159" s="10">
        <v>1368.73</v>
      </c>
      <c r="Q159" s="188">
        <v>8310</v>
      </c>
      <c r="R159" s="16"/>
      <c r="S159" s="16"/>
      <c r="T159" s="188">
        <v>25220</v>
      </c>
      <c r="U159" s="188">
        <v>25220</v>
      </c>
      <c r="V159" s="188">
        <v>25139</v>
      </c>
      <c r="W159" s="10">
        <v>25193</v>
      </c>
      <c r="X159" s="10"/>
      <c r="Y159" s="10"/>
      <c r="Z159" s="16"/>
      <c r="AA159" s="11"/>
    </row>
    <row r="160" spans="1:27" x14ac:dyDescent="0.35">
      <c r="A160" s="19">
        <v>2632</v>
      </c>
      <c r="B160" s="20" t="s">
        <v>204</v>
      </c>
      <c r="C160" s="188">
        <v>400957</v>
      </c>
      <c r="D160" s="188">
        <v>951519</v>
      </c>
      <c r="E160" s="10">
        <v>845297</v>
      </c>
      <c r="F160" s="10">
        <v>1183417</v>
      </c>
      <c r="G160" s="10">
        <v>54282</v>
      </c>
      <c r="H160" s="196">
        <v>0</v>
      </c>
      <c r="I160" s="167">
        <v>0</v>
      </c>
      <c r="J160" s="16">
        <v>0</v>
      </c>
      <c r="K160" s="10">
        <v>27108</v>
      </c>
      <c r="L160" s="188">
        <v>92047</v>
      </c>
      <c r="M160" s="10">
        <v>89679</v>
      </c>
      <c r="N160" s="10">
        <v>90863.78</v>
      </c>
      <c r="O160" s="10">
        <v>328706</v>
      </c>
      <c r="P160" s="10">
        <v>1508.33</v>
      </c>
      <c r="Q160" s="188">
        <v>14340</v>
      </c>
      <c r="R160" s="16"/>
      <c r="S160" s="16"/>
      <c r="T160" s="188">
        <v>21716</v>
      </c>
      <c r="U160" s="188">
        <v>21717</v>
      </c>
      <c r="V160" s="188">
        <v>21647</v>
      </c>
      <c r="W160" s="10">
        <v>21693</v>
      </c>
      <c r="X160" s="10"/>
      <c r="Y160" s="10"/>
      <c r="Z160" s="16"/>
      <c r="AA160" s="11"/>
    </row>
    <row r="161" spans="1:27" x14ac:dyDescent="0.35">
      <c r="A161" s="19">
        <v>2639</v>
      </c>
      <c r="B161" s="20" t="s">
        <v>205</v>
      </c>
      <c r="C161" s="188">
        <v>527037</v>
      </c>
      <c r="D161" s="188">
        <v>1018926</v>
      </c>
      <c r="E161" s="10">
        <v>966227</v>
      </c>
      <c r="F161" s="10">
        <v>1352718</v>
      </c>
      <c r="G161" s="10">
        <v>62048</v>
      </c>
      <c r="H161" s="196">
        <v>0</v>
      </c>
      <c r="I161" s="167">
        <v>0</v>
      </c>
      <c r="J161" s="16">
        <v>0</v>
      </c>
      <c r="K161" s="10">
        <v>0</v>
      </c>
      <c r="L161" s="188">
        <v>0</v>
      </c>
      <c r="M161" s="10">
        <v>0</v>
      </c>
      <c r="N161" s="10">
        <v>0</v>
      </c>
      <c r="O161" s="10">
        <v>484526</v>
      </c>
      <c r="P161" s="10">
        <v>2223.33</v>
      </c>
      <c r="Q161" s="188">
        <v>18060</v>
      </c>
      <c r="R161" s="16"/>
      <c r="S161" s="16"/>
      <c r="T161" s="188">
        <v>22810</v>
      </c>
      <c r="U161" s="188">
        <v>22810</v>
      </c>
      <c r="V161" s="188">
        <v>22736</v>
      </c>
      <c r="W161" s="10">
        <v>22786</v>
      </c>
      <c r="X161" s="10"/>
      <c r="Y161" s="10"/>
      <c r="Z161" s="16"/>
      <c r="AA161" s="11"/>
    </row>
    <row r="162" spans="1:27" x14ac:dyDescent="0.35">
      <c r="A162" s="19">
        <v>2646</v>
      </c>
      <c r="B162" s="20" t="s">
        <v>206</v>
      </c>
      <c r="C162" s="188">
        <v>859382</v>
      </c>
      <c r="D162" s="188">
        <v>1438398</v>
      </c>
      <c r="E162" s="10">
        <v>1436113</v>
      </c>
      <c r="F162" s="10">
        <v>2010557</v>
      </c>
      <c r="G162" s="10">
        <v>92223</v>
      </c>
      <c r="H162" s="196">
        <v>0</v>
      </c>
      <c r="I162" s="167">
        <v>0</v>
      </c>
      <c r="J162" s="16">
        <v>0</v>
      </c>
      <c r="K162" s="10">
        <v>0</v>
      </c>
      <c r="L162" s="188">
        <v>0</v>
      </c>
      <c r="M162" s="10">
        <v>0</v>
      </c>
      <c r="N162" s="10">
        <v>0</v>
      </c>
      <c r="O162" s="10">
        <v>522368</v>
      </c>
      <c r="P162" s="10">
        <v>2396.98</v>
      </c>
      <c r="Q162" s="188">
        <v>40945</v>
      </c>
      <c r="R162" s="16"/>
      <c r="S162" s="16"/>
      <c r="T162" s="188">
        <v>66467</v>
      </c>
      <c r="U162" s="188">
        <v>66466</v>
      </c>
      <c r="V162" s="188">
        <v>65898</v>
      </c>
      <c r="W162" s="10">
        <v>66277</v>
      </c>
      <c r="X162" s="10"/>
      <c r="Y162" s="10"/>
      <c r="Z162" s="16"/>
      <c r="AA162" s="11"/>
    </row>
    <row r="163" spans="1:27" x14ac:dyDescent="0.35">
      <c r="A163" s="19">
        <v>2660</v>
      </c>
      <c r="B163" s="20" t="s">
        <v>207</v>
      </c>
      <c r="C163" s="188">
        <v>334051</v>
      </c>
      <c r="D163" s="188">
        <v>643090</v>
      </c>
      <c r="E163" s="10">
        <v>610713</v>
      </c>
      <c r="F163" s="10">
        <v>854998</v>
      </c>
      <c r="G163" s="10">
        <v>39218</v>
      </c>
      <c r="H163" s="196">
        <v>0</v>
      </c>
      <c r="I163" s="167">
        <v>0</v>
      </c>
      <c r="J163" s="16">
        <v>0</v>
      </c>
      <c r="K163" s="10">
        <v>0</v>
      </c>
      <c r="L163" s="188">
        <v>0</v>
      </c>
      <c r="M163" s="10">
        <v>0</v>
      </c>
      <c r="N163" s="10">
        <v>0</v>
      </c>
      <c r="O163" s="10">
        <v>224084</v>
      </c>
      <c r="P163" s="10">
        <v>1028.25</v>
      </c>
      <c r="Q163" s="188">
        <v>16125</v>
      </c>
      <c r="R163" s="16"/>
      <c r="S163" s="16"/>
      <c r="T163" s="188">
        <v>23158</v>
      </c>
      <c r="U163" s="188">
        <v>23158</v>
      </c>
      <c r="V163" s="188">
        <v>23084</v>
      </c>
      <c r="W163" s="10">
        <v>23134</v>
      </c>
      <c r="X163" s="10"/>
      <c r="Y163" s="10"/>
      <c r="Z163" s="16"/>
      <c r="AA163" s="11"/>
    </row>
    <row r="164" spans="1:27" x14ac:dyDescent="0.35">
      <c r="A164" s="19">
        <v>2695</v>
      </c>
      <c r="B164" s="20" t="s">
        <v>208</v>
      </c>
      <c r="C164" s="188">
        <v>9430097</v>
      </c>
      <c r="D164" s="188">
        <v>16070133</v>
      </c>
      <c r="E164" s="10">
        <v>15937643</v>
      </c>
      <c r="F164" s="10">
        <v>22312701</v>
      </c>
      <c r="G164" s="10">
        <v>1023464</v>
      </c>
      <c r="H164" s="196">
        <v>0</v>
      </c>
      <c r="I164" s="167">
        <v>0</v>
      </c>
      <c r="J164" s="16">
        <v>0</v>
      </c>
      <c r="K164" s="10">
        <v>640683</v>
      </c>
      <c r="L164" s="188">
        <v>201795</v>
      </c>
      <c r="M164" s="10">
        <v>196605</v>
      </c>
      <c r="N164" s="10">
        <v>199200.66</v>
      </c>
      <c r="O164" s="10">
        <v>6959218</v>
      </c>
      <c r="P164" s="10">
        <v>31933.599999999999</v>
      </c>
      <c r="Q164" s="188">
        <v>20105</v>
      </c>
      <c r="R164" s="16"/>
      <c r="S164" s="16"/>
      <c r="T164" s="188">
        <v>727301</v>
      </c>
      <c r="U164" s="188">
        <v>727301</v>
      </c>
      <c r="V164" s="188">
        <v>719225</v>
      </c>
      <c r="W164" s="10">
        <v>724609</v>
      </c>
      <c r="X164" s="10"/>
      <c r="Y164" s="10"/>
      <c r="Z164" s="16"/>
      <c r="AA164" s="11"/>
    </row>
    <row r="165" spans="1:27" x14ac:dyDescent="0.35">
      <c r="A165" s="19">
        <v>2702</v>
      </c>
      <c r="B165" s="20" t="s">
        <v>209</v>
      </c>
      <c r="C165" s="188">
        <v>1806965</v>
      </c>
      <c r="D165" s="188">
        <v>2985383</v>
      </c>
      <c r="E165" s="10">
        <v>2995218</v>
      </c>
      <c r="F165" s="10">
        <v>4193305</v>
      </c>
      <c r="G165" s="10">
        <v>192343</v>
      </c>
      <c r="H165" s="196">
        <v>0</v>
      </c>
      <c r="I165" s="167">
        <v>0</v>
      </c>
      <c r="J165" s="16">
        <v>0</v>
      </c>
      <c r="K165" s="10">
        <v>0</v>
      </c>
      <c r="L165" s="188">
        <v>0</v>
      </c>
      <c r="M165" s="10">
        <v>0</v>
      </c>
      <c r="N165" s="10">
        <v>0</v>
      </c>
      <c r="O165" s="10">
        <v>1334858</v>
      </c>
      <c r="P165" s="10">
        <v>6125.23</v>
      </c>
      <c r="Q165" s="188">
        <v>50135</v>
      </c>
      <c r="R165" s="16"/>
      <c r="S165" s="16"/>
      <c r="T165" s="188">
        <v>134580</v>
      </c>
      <c r="U165" s="188">
        <v>134581</v>
      </c>
      <c r="V165" s="188">
        <v>134152</v>
      </c>
      <c r="W165" s="10">
        <v>134437</v>
      </c>
      <c r="X165" s="10"/>
      <c r="Y165" s="10"/>
      <c r="Z165" s="16"/>
      <c r="AA165" s="11"/>
    </row>
    <row r="166" spans="1:27" x14ac:dyDescent="0.35">
      <c r="A166" s="19">
        <v>2730</v>
      </c>
      <c r="B166" s="20" t="s">
        <v>210</v>
      </c>
      <c r="C166" s="188">
        <v>689141</v>
      </c>
      <c r="D166" s="188">
        <v>1242347</v>
      </c>
      <c r="E166" s="10">
        <v>1207180</v>
      </c>
      <c r="F166" s="10">
        <v>1690053</v>
      </c>
      <c r="G166" s="10">
        <v>77521</v>
      </c>
      <c r="H166" s="196">
        <v>0</v>
      </c>
      <c r="I166" s="167">
        <v>0</v>
      </c>
      <c r="J166" s="16">
        <v>0</v>
      </c>
      <c r="K166" s="10">
        <v>0</v>
      </c>
      <c r="L166" s="188">
        <v>0</v>
      </c>
      <c r="M166" s="10">
        <v>0</v>
      </c>
      <c r="N166" s="10">
        <v>0</v>
      </c>
      <c r="O166" s="10">
        <v>528304</v>
      </c>
      <c r="P166" s="10">
        <v>2424.2199999999998</v>
      </c>
      <c r="Q166" s="188">
        <v>20560</v>
      </c>
      <c r="R166" s="16"/>
      <c r="S166" s="16"/>
      <c r="T166" s="188">
        <v>43935</v>
      </c>
      <c r="U166" s="188">
        <v>43935</v>
      </c>
      <c r="V166" s="188">
        <v>43795</v>
      </c>
      <c r="W166" s="10">
        <v>43888</v>
      </c>
      <c r="X166" s="10"/>
      <c r="Y166" s="10"/>
      <c r="Z166" s="16"/>
      <c r="AA166" s="11"/>
    </row>
    <row r="167" spans="1:27" x14ac:dyDescent="0.35">
      <c r="A167" s="19">
        <v>2737</v>
      </c>
      <c r="B167" s="20" t="s">
        <v>211</v>
      </c>
      <c r="C167" s="188">
        <v>250956</v>
      </c>
      <c r="D167" s="188">
        <v>416397</v>
      </c>
      <c r="E167" s="10">
        <v>417096</v>
      </c>
      <c r="F167" s="10">
        <v>583933</v>
      </c>
      <c r="G167" s="10">
        <v>26785</v>
      </c>
      <c r="H167" s="196">
        <v>0</v>
      </c>
      <c r="I167" s="167">
        <v>0</v>
      </c>
      <c r="J167" s="16">
        <v>0</v>
      </c>
      <c r="K167" s="10">
        <v>16133</v>
      </c>
      <c r="L167" s="188">
        <v>0</v>
      </c>
      <c r="M167" s="10">
        <v>0</v>
      </c>
      <c r="N167" s="10">
        <v>0</v>
      </c>
      <c r="O167" s="10">
        <v>175854</v>
      </c>
      <c r="P167" s="10">
        <v>806.94</v>
      </c>
      <c r="Q167" s="188">
        <v>6220</v>
      </c>
      <c r="R167" s="16"/>
      <c r="S167" s="16"/>
      <c r="T167" s="188">
        <v>18549</v>
      </c>
      <c r="U167" s="188">
        <v>18548</v>
      </c>
      <c r="V167" s="188">
        <v>18489</v>
      </c>
      <c r="W167" s="10">
        <v>18528</v>
      </c>
      <c r="X167" s="10"/>
      <c r="Y167" s="10"/>
      <c r="Z167" s="16"/>
      <c r="AA167" s="11"/>
    </row>
    <row r="168" spans="1:27" x14ac:dyDescent="0.35">
      <c r="A168" s="19">
        <v>2758</v>
      </c>
      <c r="B168" s="20" t="s">
        <v>212</v>
      </c>
      <c r="C168" s="188">
        <v>4419666</v>
      </c>
      <c r="D168" s="188">
        <v>7970842</v>
      </c>
      <c r="E168" s="10">
        <v>7744067</v>
      </c>
      <c r="F168" s="10">
        <v>10841694</v>
      </c>
      <c r="G168" s="10">
        <v>497299</v>
      </c>
      <c r="H168" s="196">
        <v>0</v>
      </c>
      <c r="I168" s="167">
        <v>0</v>
      </c>
      <c r="J168" s="16">
        <v>0</v>
      </c>
      <c r="K168" s="10">
        <v>0</v>
      </c>
      <c r="L168" s="188">
        <v>0</v>
      </c>
      <c r="M168" s="10">
        <v>0</v>
      </c>
      <c r="N168" s="10">
        <v>0</v>
      </c>
      <c r="O168" s="10">
        <v>3432492</v>
      </c>
      <c r="P168" s="10">
        <v>15750.59</v>
      </c>
      <c r="Q168" s="188">
        <v>79960</v>
      </c>
      <c r="R168" s="16"/>
      <c r="S168" s="16"/>
      <c r="T168" s="188">
        <v>286146</v>
      </c>
      <c r="U168" s="188">
        <v>286147</v>
      </c>
      <c r="V168" s="188">
        <v>285232</v>
      </c>
      <c r="W168" s="10">
        <v>285842</v>
      </c>
      <c r="X168" s="10"/>
      <c r="Y168" s="10"/>
      <c r="Z168" s="16"/>
      <c r="AA168" s="11"/>
    </row>
    <row r="169" spans="1:27" x14ac:dyDescent="0.35">
      <c r="A169" s="19">
        <v>2793</v>
      </c>
      <c r="B169" s="20" t="s">
        <v>213</v>
      </c>
      <c r="C169" s="188">
        <v>22082488</v>
      </c>
      <c r="D169" s="188">
        <v>35550109</v>
      </c>
      <c r="E169" s="10">
        <v>36020373</v>
      </c>
      <c r="F169" s="10">
        <v>50428523</v>
      </c>
      <c r="G169" s="10">
        <v>2313112</v>
      </c>
      <c r="H169" s="196">
        <v>0</v>
      </c>
      <c r="I169" s="167">
        <v>0</v>
      </c>
      <c r="J169" s="16">
        <v>0</v>
      </c>
      <c r="K169" s="10">
        <v>1425636</v>
      </c>
      <c r="L169" s="188">
        <v>0</v>
      </c>
      <c r="M169" s="10">
        <v>0</v>
      </c>
      <c r="N169" s="10">
        <v>0</v>
      </c>
      <c r="O169" s="10">
        <v>15110088</v>
      </c>
      <c r="P169" s="10">
        <v>69335.3</v>
      </c>
      <c r="Q169" s="188">
        <v>225620</v>
      </c>
      <c r="R169" s="16"/>
      <c r="S169" s="16"/>
      <c r="T169" s="188">
        <v>1728818</v>
      </c>
      <c r="U169" s="188">
        <v>1717876</v>
      </c>
      <c r="V169" s="188">
        <v>1717847</v>
      </c>
      <c r="W169" s="10">
        <v>1721514</v>
      </c>
      <c r="X169" s="10"/>
      <c r="Y169" s="10"/>
      <c r="Z169" s="16"/>
      <c r="AA169" s="11"/>
    </row>
    <row r="170" spans="1:27" x14ac:dyDescent="0.35">
      <c r="A170" s="19">
        <v>1376</v>
      </c>
      <c r="B170" s="20" t="s">
        <v>214</v>
      </c>
      <c r="C170" s="188">
        <v>1020312</v>
      </c>
      <c r="D170" s="188">
        <v>2569495</v>
      </c>
      <c r="E170" s="10">
        <v>2243630</v>
      </c>
      <c r="F170" s="10">
        <v>3141081</v>
      </c>
      <c r="G170" s="10">
        <v>144079</v>
      </c>
      <c r="H170" s="196">
        <v>0</v>
      </c>
      <c r="I170" s="167">
        <v>0</v>
      </c>
      <c r="J170" s="16">
        <v>0</v>
      </c>
      <c r="K170" s="10">
        <v>0</v>
      </c>
      <c r="L170" s="188">
        <v>0</v>
      </c>
      <c r="M170" s="10">
        <v>0</v>
      </c>
      <c r="N170" s="10">
        <v>0</v>
      </c>
      <c r="O170" s="10">
        <v>2530220</v>
      </c>
      <c r="P170" s="10">
        <v>11610.36</v>
      </c>
      <c r="Q170" s="188">
        <v>116015</v>
      </c>
      <c r="R170" s="16"/>
      <c r="S170" s="16"/>
      <c r="T170" s="188">
        <v>249493</v>
      </c>
      <c r="U170" s="188">
        <v>249493</v>
      </c>
      <c r="V170" s="188">
        <v>248698</v>
      </c>
      <c r="W170" s="10">
        <v>249227</v>
      </c>
      <c r="X170" s="10"/>
      <c r="Y170" s="10"/>
      <c r="Z170" s="16"/>
      <c r="AA170" s="11"/>
    </row>
    <row r="171" spans="1:27" x14ac:dyDescent="0.35">
      <c r="A171" s="19">
        <v>2800</v>
      </c>
      <c r="B171" s="20" t="s">
        <v>215</v>
      </c>
      <c r="C171" s="188">
        <v>1188424</v>
      </c>
      <c r="D171" s="188">
        <v>2465449</v>
      </c>
      <c r="E171" s="10">
        <v>2283671</v>
      </c>
      <c r="F171" s="10">
        <v>3197138</v>
      </c>
      <c r="G171" s="10">
        <v>146650</v>
      </c>
      <c r="H171" s="196">
        <v>0</v>
      </c>
      <c r="I171" s="167">
        <v>0</v>
      </c>
      <c r="J171" s="16">
        <v>0</v>
      </c>
      <c r="K171" s="10">
        <v>0</v>
      </c>
      <c r="L171" s="188">
        <v>0</v>
      </c>
      <c r="M171" s="10">
        <v>0</v>
      </c>
      <c r="N171" s="10">
        <v>0</v>
      </c>
      <c r="O171" s="10">
        <v>1354892</v>
      </c>
      <c r="P171" s="10">
        <v>6217.16</v>
      </c>
      <c r="Q171" s="188">
        <v>69180</v>
      </c>
      <c r="R171" s="16"/>
      <c r="S171" s="16"/>
      <c r="T171" s="188">
        <v>95107</v>
      </c>
      <c r="U171" s="188">
        <v>95108</v>
      </c>
      <c r="V171" s="188">
        <v>94803</v>
      </c>
      <c r="W171" s="10">
        <v>95006</v>
      </c>
      <c r="X171" s="10"/>
      <c r="Y171" s="10"/>
      <c r="Z171" s="16"/>
      <c r="AA171" s="11"/>
    </row>
    <row r="172" spans="1:27" x14ac:dyDescent="0.35">
      <c r="A172" s="19">
        <v>2814</v>
      </c>
      <c r="B172" s="20" t="s">
        <v>216</v>
      </c>
      <c r="C172" s="188">
        <v>867765</v>
      </c>
      <c r="D172" s="188">
        <v>1568091</v>
      </c>
      <c r="E172" s="10">
        <v>1522410</v>
      </c>
      <c r="F172" s="10">
        <v>2131375</v>
      </c>
      <c r="G172" s="10">
        <v>97764</v>
      </c>
      <c r="H172" s="196">
        <v>0</v>
      </c>
      <c r="I172" s="167">
        <v>0</v>
      </c>
      <c r="J172" s="16">
        <v>0</v>
      </c>
      <c r="K172" s="10">
        <v>0</v>
      </c>
      <c r="L172" s="188">
        <v>0</v>
      </c>
      <c r="M172" s="10">
        <v>0</v>
      </c>
      <c r="N172" s="10">
        <v>0</v>
      </c>
      <c r="O172" s="10">
        <v>716772</v>
      </c>
      <c r="P172" s="10">
        <v>3289.03</v>
      </c>
      <c r="Q172" s="188">
        <v>48685</v>
      </c>
      <c r="R172" s="16"/>
      <c r="S172" s="16"/>
      <c r="T172" s="188">
        <v>57005</v>
      </c>
      <c r="U172" s="188">
        <v>57004</v>
      </c>
      <c r="V172" s="188">
        <v>56822</v>
      </c>
      <c r="W172" s="10">
        <v>56943</v>
      </c>
      <c r="X172" s="10"/>
      <c r="Y172" s="10"/>
      <c r="Z172" s="16"/>
      <c r="AA172" s="11"/>
    </row>
    <row r="173" spans="1:27" x14ac:dyDescent="0.35">
      <c r="A173" s="19">
        <v>5960</v>
      </c>
      <c r="B173" s="20" t="s">
        <v>217</v>
      </c>
      <c r="C173" s="188">
        <v>476796</v>
      </c>
      <c r="D173" s="188">
        <v>820709</v>
      </c>
      <c r="E173" s="10">
        <v>810941</v>
      </c>
      <c r="F173" s="10">
        <v>1135317</v>
      </c>
      <c r="G173" s="10">
        <v>52076</v>
      </c>
      <c r="H173" s="196">
        <v>0</v>
      </c>
      <c r="I173" s="167">
        <v>0</v>
      </c>
      <c r="J173" s="16">
        <v>0</v>
      </c>
      <c r="K173" s="10">
        <v>0</v>
      </c>
      <c r="L173" s="188">
        <v>58414</v>
      </c>
      <c r="M173" s="10">
        <v>56912</v>
      </c>
      <c r="N173" s="10">
        <v>57663.67</v>
      </c>
      <c r="O173" s="10">
        <v>331674</v>
      </c>
      <c r="P173" s="10">
        <v>1521.94</v>
      </c>
      <c r="Q173" s="188">
        <v>29650</v>
      </c>
      <c r="R173" s="16"/>
      <c r="S173" s="16"/>
      <c r="T173" s="188">
        <v>31346</v>
      </c>
      <c r="U173" s="188">
        <v>31346</v>
      </c>
      <c r="V173" s="188">
        <v>31246</v>
      </c>
      <c r="W173" s="10">
        <v>31312</v>
      </c>
      <c r="X173" s="10"/>
      <c r="Y173" s="10"/>
      <c r="Z173" s="16"/>
      <c r="AA173" s="11"/>
    </row>
    <row r="174" spans="1:27" x14ac:dyDescent="0.35">
      <c r="A174" s="19">
        <v>2828</v>
      </c>
      <c r="B174" s="20" t="s">
        <v>218</v>
      </c>
      <c r="C174" s="188">
        <v>1107190</v>
      </c>
      <c r="D174" s="188">
        <v>1795017</v>
      </c>
      <c r="E174" s="10">
        <v>1813880</v>
      </c>
      <c r="F174" s="10">
        <v>2539431</v>
      </c>
      <c r="G174" s="10">
        <v>116482</v>
      </c>
      <c r="H174" s="196">
        <v>0</v>
      </c>
      <c r="I174" s="167">
        <v>0</v>
      </c>
      <c r="J174" s="16">
        <v>0</v>
      </c>
      <c r="K174" s="10">
        <v>0</v>
      </c>
      <c r="L174" s="188">
        <v>0</v>
      </c>
      <c r="M174" s="10">
        <v>0</v>
      </c>
      <c r="N174" s="10">
        <v>0</v>
      </c>
      <c r="O174" s="10">
        <v>921564</v>
      </c>
      <c r="P174" s="10">
        <v>4228.76</v>
      </c>
      <c r="Q174" s="188">
        <v>46560</v>
      </c>
      <c r="R174" s="16"/>
      <c r="S174" s="16"/>
      <c r="T174" s="188">
        <v>53104</v>
      </c>
      <c r="U174" s="188">
        <v>53104</v>
      </c>
      <c r="V174" s="188">
        <v>52935</v>
      </c>
      <c r="W174" s="10">
        <v>53048</v>
      </c>
      <c r="X174" s="10"/>
      <c r="Y174" s="10"/>
      <c r="Z174" s="16"/>
      <c r="AA174" s="11"/>
    </row>
    <row r="175" spans="1:27" x14ac:dyDescent="0.35">
      <c r="A175" s="19">
        <v>2835</v>
      </c>
      <c r="B175" s="20" t="s">
        <v>219</v>
      </c>
      <c r="C175" s="188">
        <v>4897844</v>
      </c>
      <c r="D175" s="188">
        <v>8658522</v>
      </c>
      <c r="E175" s="10">
        <v>8472729</v>
      </c>
      <c r="F175" s="10">
        <v>11861820</v>
      </c>
      <c r="G175" s="10">
        <v>544091</v>
      </c>
      <c r="H175" s="196">
        <v>0</v>
      </c>
      <c r="I175" s="167">
        <v>0</v>
      </c>
      <c r="J175" s="16">
        <v>0</v>
      </c>
      <c r="K175" s="10">
        <v>0</v>
      </c>
      <c r="L175" s="188">
        <v>0</v>
      </c>
      <c r="M175" s="10">
        <v>0</v>
      </c>
      <c r="N175" s="10">
        <v>0</v>
      </c>
      <c r="O175" s="10">
        <v>3495562</v>
      </c>
      <c r="P175" s="10">
        <v>16040</v>
      </c>
      <c r="Q175" s="188">
        <v>75845</v>
      </c>
      <c r="R175" s="16"/>
      <c r="S175" s="16"/>
      <c r="T175" s="188">
        <v>296497</v>
      </c>
      <c r="U175" s="188">
        <v>296497</v>
      </c>
      <c r="V175" s="188">
        <v>295551</v>
      </c>
      <c r="W175" s="10">
        <v>296182</v>
      </c>
      <c r="X175" s="10"/>
      <c r="Y175" s="10"/>
      <c r="Z175" s="16"/>
      <c r="AA175" s="11"/>
    </row>
    <row r="176" spans="1:27" x14ac:dyDescent="0.35">
      <c r="A176" s="19">
        <v>2842</v>
      </c>
      <c r="B176" s="20" t="s">
        <v>220</v>
      </c>
      <c r="C176" s="188">
        <v>15623</v>
      </c>
      <c r="D176" s="188">
        <v>23827</v>
      </c>
      <c r="E176" s="10">
        <v>24656</v>
      </c>
      <c r="F176" s="10">
        <v>34519</v>
      </c>
      <c r="G176" s="10">
        <v>1583</v>
      </c>
      <c r="H176" s="196">
        <v>14190</v>
      </c>
      <c r="I176" s="167">
        <v>8869</v>
      </c>
      <c r="J176" s="16">
        <v>12417</v>
      </c>
      <c r="K176" s="10">
        <v>0</v>
      </c>
      <c r="L176" s="188">
        <v>0</v>
      </c>
      <c r="M176" s="10">
        <v>0</v>
      </c>
      <c r="N176" s="10">
        <v>0</v>
      </c>
      <c r="O176" s="10">
        <v>360612</v>
      </c>
      <c r="P176" s="10">
        <v>1654.73</v>
      </c>
      <c r="Q176" s="188">
        <v>2085</v>
      </c>
      <c r="R176" s="16"/>
      <c r="S176" s="16"/>
      <c r="T176" s="188">
        <v>26037</v>
      </c>
      <c r="U176" s="188">
        <v>26038</v>
      </c>
      <c r="V176" s="188">
        <v>25954</v>
      </c>
      <c r="W176" s="10">
        <v>26009</v>
      </c>
      <c r="X176" s="10"/>
      <c r="Y176" s="10"/>
      <c r="Z176" s="16"/>
      <c r="AA176" s="11"/>
    </row>
    <row r="177" spans="1:28" x14ac:dyDescent="0.35">
      <c r="A177" s="19">
        <v>1848</v>
      </c>
      <c r="B177" s="20" t="s">
        <v>7</v>
      </c>
      <c r="C177" s="188">
        <v>0</v>
      </c>
      <c r="D177" s="188">
        <v>215833</v>
      </c>
      <c r="E177" s="10">
        <v>134895</v>
      </c>
      <c r="F177" s="10">
        <v>188853</v>
      </c>
      <c r="G177" s="10">
        <v>8663</v>
      </c>
      <c r="H177" s="196">
        <v>0</v>
      </c>
      <c r="I177" s="167">
        <v>0</v>
      </c>
      <c r="J177" s="16">
        <v>0</v>
      </c>
      <c r="K177" s="10">
        <v>36695</v>
      </c>
      <c r="L177" s="188">
        <v>181438</v>
      </c>
      <c r="M177" s="10">
        <v>176772</v>
      </c>
      <c r="N177" s="10">
        <v>179106.39</v>
      </c>
      <c r="O177" s="10">
        <v>419230</v>
      </c>
      <c r="P177" s="10">
        <v>1923.71</v>
      </c>
      <c r="Q177" s="188">
        <v>26910</v>
      </c>
      <c r="R177" s="16"/>
      <c r="S177" s="16"/>
      <c r="T177" s="188">
        <v>117003</v>
      </c>
      <c r="U177" s="188">
        <v>117002</v>
      </c>
      <c r="V177" s="188">
        <v>116628</v>
      </c>
      <c r="W177" s="10">
        <v>116878</v>
      </c>
      <c r="X177" s="10"/>
      <c r="Y177" s="10"/>
      <c r="Z177" s="16"/>
      <c r="AA177" s="11"/>
    </row>
    <row r="178" spans="1:28" x14ac:dyDescent="0.35">
      <c r="A178" s="19">
        <v>2849</v>
      </c>
      <c r="B178" s="20" t="s">
        <v>221</v>
      </c>
      <c r="C178" s="188">
        <v>4785506</v>
      </c>
      <c r="D178" s="188">
        <v>8169565</v>
      </c>
      <c r="E178" s="10">
        <v>8096919</v>
      </c>
      <c r="F178" s="10">
        <v>11335687</v>
      </c>
      <c r="G178" s="10">
        <v>519958</v>
      </c>
      <c r="H178" s="196">
        <v>0</v>
      </c>
      <c r="I178" s="167">
        <v>0</v>
      </c>
      <c r="J178" s="16">
        <v>0</v>
      </c>
      <c r="K178" s="10">
        <v>0</v>
      </c>
      <c r="L178" s="188">
        <v>807179</v>
      </c>
      <c r="M178" s="10">
        <v>796907</v>
      </c>
      <c r="N178" s="10">
        <v>802042.99</v>
      </c>
      <c r="O178" s="10">
        <v>4688698</v>
      </c>
      <c r="P178" s="10">
        <v>21514.92</v>
      </c>
      <c r="Q178" s="188">
        <v>80240</v>
      </c>
      <c r="R178" s="16"/>
      <c r="S178" s="16"/>
      <c r="T178" s="188">
        <v>601743</v>
      </c>
      <c r="U178" s="188">
        <v>600263</v>
      </c>
      <c r="V178" s="188">
        <v>599085</v>
      </c>
      <c r="W178" s="10">
        <v>600363</v>
      </c>
      <c r="X178" s="10"/>
      <c r="Y178" s="10"/>
      <c r="Z178" s="16"/>
      <c r="AA178" s="11"/>
    </row>
    <row r="179" spans="1:28" x14ac:dyDescent="0.35">
      <c r="A179" s="19">
        <v>2856</v>
      </c>
      <c r="B179" s="20" t="s">
        <v>222</v>
      </c>
      <c r="C179" s="188">
        <v>978314</v>
      </c>
      <c r="D179" s="188">
        <v>1636326</v>
      </c>
      <c r="E179" s="10">
        <v>1634150</v>
      </c>
      <c r="F179" s="10">
        <v>2287809</v>
      </c>
      <c r="G179" s="10">
        <v>104940</v>
      </c>
      <c r="H179" s="196">
        <v>0</v>
      </c>
      <c r="I179" s="167">
        <v>0</v>
      </c>
      <c r="J179" s="16">
        <v>0</v>
      </c>
      <c r="K179" s="10">
        <v>52564</v>
      </c>
      <c r="L179" s="188">
        <v>112403</v>
      </c>
      <c r="M179" s="10">
        <v>109513</v>
      </c>
      <c r="N179" s="10">
        <v>110958.05</v>
      </c>
      <c r="O179" s="10">
        <v>555016</v>
      </c>
      <c r="P179" s="10">
        <v>2546.79</v>
      </c>
      <c r="Q179" s="188">
        <v>17770</v>
      </c>
      <c r="R179" s="16"/>
      <c r="S179" s="16"/>
      <c r="T179" s="188">
        <v>60026</v>
      </c>
      <c r="U179" s="188">
        <v>60026</v>
      </c>
      <c r="V179" s="188">
        <v>59835</v>
      </c>
      <c r="W179" s="10">
        <v>59962</v>
      </c>
      <c r="X179" s="10"/>
      <c r="Y179" s="10"/>
      <c r="Z179" s="16"/>
      <c r="AA179" s="11"/>
    </row>
    <row r="180" spans="1:28" x14ac:dyDescent="0.35">
      <c r="A180" s="19">
        <v>2863</v>
      </c>
      <c r="B180" s="20" t="s">
        <v>223</v>
      </c>
      <c r="C180" s="188">
        <v>263593</v>
      </c>
      <c r="D180" s="188">
        <v>483484</v>
      </c>
      <c r="E180" s="10">
        <v>466923</v>
      </c>
      <c r="F180" s="10">
        <v>653693</v>
      </c>
      <c r="G180" s="10">
        <v>29984</v>
      </c>
      <c r="H180" s="196">
        <v>0</v>
      </c>
      <c r="I180" s="167">
        <v>0</v>
      </c>
      <c r="J180" s="16">
        <v>0</v>
      </c>
      <c r="K180" s="10">
        <v>16860</v>
      </c>
      <c r="L180" s="188">
        <v>38058</v>
      </c>
      <c r="M180" s="10">
        <v>37078</v>
      </c>
      <c r="N180" s="10">
        <v>37569.39</v>
      </c>
      <c r="O180" s="10">
        <v>186242</v>
      </c>
      <c r="P180" s="10">
        <v>854.6</v>
      </c>
      <c r="Q180" s="188">
        <v>9110</v>
      </c>
      <c r="R180" s="16"/>
      <c r="S180" s="16"/>
      <c r="T180" s="188">
        <v>15907</v>
      </c>
      <c r="U180" s="188">
        <v>15907</v>
      </c>
      <c r="V180" s="188">
        <v>15857</v>
      </c>
      <c r="W180" s="10">
        <v>15890</v>
      </c>
      <c r="X180" s="10"/>
      <c r="Y180" s="10"/>
      <c r="Z180" s="16"/>
      <c r="AA180" s="11"/>
    </row>
    <row r="181" spans="1:28" x14ac:dyDescent="0.35">
      <c r="A181" s="19">
        <v>3862</v>
      </c>
      <c r="B181" s="20" t="s">
        <v>224</v>
      </c>
      <c r="C181" s="188">
        <v>0</v>
      </c>
      <c r="D181" s="188">
        <v>1096</v>
      </c>
      <c r="E181" s="10">
        <v>685</v>
      </c>
      <c r="F181" s="10">
        <v>959</v>
      </c>
      <c r="G181" s="10">
        <v>44</v>
      </c>
      <c r="H181" s="196">
        <v>11568</v>
      </c>
      <c r="I181" s="167">
        <v>7230</v>
      </c>
      <c r="J181" s="16">
        <v>10123</v>
      </c>
      <c r="K181" s="10">
        <v>0</v>
      </c>
      <c r="L181" s="188">
        <v>0</v>
      </c>
      <c r="M181" s="10">
        <v>0</v>
      </c>
      <c r="N181" s="10">
        <v>0</v>
      </c>
      <c r="O181" s="10">
        <v>267120</v>
      </c>
      <c r="P181" s="10">
        <v>1225.73</v>
      </c>
      <c r="Q181" s="188">
        <v>11080</v>
      </c>
      <c r="R181" s="16"/>
      <c r="S181" s="16"/>
      <c r="T181" s="188">
        <v>18642</v>
      </c>
      <c r="U181" s="188">
        <v>18641</v>
      </c>
      <c r="V181" s="188">
        <v>18583</v>
      </c>
      <c r="W181" s="10">
        <v>18622</v>
      </c>
      <c r="X181" s="10"/>
      <c r="Y181" s="10"/>
      <c r="Z181" s="16"/>
      <c r="AA181" s="11"/>
    </row>
    <row r="182" spans="1:28" x14ac:dyDescent="0.35">
      <c r="A182" s="19">
        <v>2885</v>
      </c>
      <c r="B182" s="20" t="s">
        <v>225</v>
      </c>
      <c r="C182" s="188">
        <v>662053</v>
      </c>
      <c r="D182" s="188">
        <v>1518140</v>
      </c>
      <c r="E182" s="10">
        <v>1362620</v>
      </c>
      <c r="F182" s="10">
        <v>1907669</v>
      </c>
      <c r="G182" s="10">
        <v>87503</v>
      </c>
      <c r="H182" s="196">
        <v>0</v>
      </c>
      <c r="I182" s="167">
        <v>0</v>
      </c>
      <c r="J182" s="16">
        <v>0</v>
      </c>
      <c r="K182" s="10">
        <v>0</v>
      </c>
      <c r="L182" s="188">
        <v>222151</v>
      </c>
      <c r="M182" s="10">
        <v>216439</v>
      </c>
      <c r="N182" s="10">
        <v>219294.94</v>
      </c>
      <c r="O182" s="10">
        <v>1371958</v>
      </c>
      <c r="P182" s="10">
        <v>6295.47</v>
      </c>
      <c r="Q182" s="188">
        <v>42970</v>
      </c>
      <c r="R182" s="16"/>
      <c r="S182" s="16"/>
      <c r="T182" s="188">
        <v>127561</v>
      </c>
      <c r="U182" s="188">
        <v>127560</v>
      </c>
      <c r="V182" s="188">
        <v>127154</v>
      </c>
      <c r="W182" s="10">
        <v>127425</v>
      </c>
      <c r="X182" s="10"/>
      <c r="Y182" s="10"/>
      <c r="Z182" s="16"/>
      <c r="AA182" s="11"/>
    </row>
    <row r="183" spans="1:28" x14ac:dyDescent="0.35">
      <c r="A183" s="19">
        <v>2884</v>
      </c>
      <c r="B183" s="20" t="s">
        <v>226</v>
      </c>
      <c r="C183" s="188">
        <v>91442</v>
      </c>
      <c r="D183" s="188">
        <v>108952</v>
      </c>
      <c r="E183" s="10">
        <v>125246</v>
      </c>
      <c r="F183" s="10">
        <v>175345</v>
      </c>
      <c r="G183" s="10">
        <v>8043</v>
      </c>
      <c r="H183" s="196">
        <v>360957</v>
      </c>
      <c r="I183" s="167">
        <v>225598</v>
      </c>
      <c r="J183" s="16">
        <v>315838</v>
      </c>
      <c r="K183" s="10">
        <v>0</v>
      </c>
      <c r="L183" s="188">
        <v>0</v>
      </c>
      <c r="M183" s="10">
        <v>0</v>
      </c>
      <c r="N183" s="10">
        <v>0</v>
      </c>
      <c r="O183" s="10">
        <v>953470</v>
      </c>
      <c r="P183" s="10">
        <v>4375.16</v>
      </c>
      <c r="Q183" s="188">
        <v>43975</v>
      </c>
      <c r="R183" s="16"/>
      <c r="S183" s="16"/>
      <c r="T183" s="188">
        <v>40103</v>
      </c>
      <c r="U183" s="188">
        <v>40104</v>
      </c>
      <c r="V183" s="188">
        <v>39975</v>
      </c>
      <c r="W183" s="10">
        <v>40061</v>
      </c>
      <c r="X183" s="10"/>
      <c r="Y183" s="10"/>
      <c r="Z183" s="16"/>
      <c r="AA183" s="11"/>
    </row>
    <row r="184" spans="1:28" x14ac:dyDescent="0.35">
      <c r="A184" s="19">
        <v>2891</v>
      </c>
      <c r="B184" s="20" t="s">
        <v>45</v>
      </c>
      <c r="C184" s="188">
        <v>14422</v>
      </c>
      <c r="D184" s="188">
        <v>18755</v>
      </c>
      <c r="E184" s="10">
        <v>20735</v>
      </c>
      <c r="F184" s="10">
        <v>29029</v>
      </c>
      <c r="G184" s="10">
        <v>1332</v>
      </c>
      <c r="H184" s="196">
        <v>25012</v>
      </c>
      <c r="I184" s="167">
        <v>15633</v>
      </c>
      <c r="J184" s="16">
        <v>21885</v>
      </c>
      <c r="K184" s="10">
        <v>20563</v>
      </c>
      <c r="L184" s="188">
        <v>38943</v>
      </c>
      <c r="M184" s="10">
        <v>37941</v>
      </c>
      <c r="N184" s="10">
        <v>38442.44</v>
      </c>
      <c r="O184" s="10">
        <v>221858</v>
      </c>
      <c r="P184" s="10">
        <v>1018.03</v>
      </c>
      <c r="Q184" s="188">
        <v>17620</v>
      </c>
      <c r="R184" s="16"/>
      <c r="S184" s="16"/>
      <c r="T184" s="188">
        <v>21594</v>
      </c>
      <c r="U184" s="188">
        <v>21595</v>
      </c>
      <c r="V184" s="188">
        <v>21526</v>
      </c>
      <c r="W184" s="10">
        <v>21571</v>
      </c>
      <c r="X184" s="10"/>
      <c r="Y184" s="10"/>
      <c r="Z184" s="16"/>
      <c r="AA184" s="11"/>
    </row>
    <row r="185" spans="1:28" x14ac:dyDescent="0.35">
      <c r="A185" s="19">
        <v>2898</v>
      </c>
      <c r="B185" s="20" t="s">
        <v>227</v>
      </c>
      <c r="C185" s="188">
        <v>1233910</v>
      </c>
      <c r="D185" s="188">
        <v>2261683</v>
      </c>
      <c r="E185" s="10">
        <v>2184745</v>
      </c>
      <c r="F185" s="10">
        <v>3058644</v>
      </c>
      <c r="G185" s="10">
        <v>140297</v>
      </c>
      <c r="H185" s="196">
        <v>0</v>
      </c>
      <c r="I185" s="167">
        <v>0</v>
      </c>
      <c r="J185" s="16">
        <v>0</v>
      </c>
      <c r="K185" s="10">
        <v>0</v>
      </c>
      <c r="L185" s="188">
        <v>0</v>
      </c>
      <c r="M185" s="10">
        <v>0</v>
      </c>
      <c r="N185" s="10">
        <v>0</v>
      </c>
      <c r="O185" s="10">
        <v>1147874</v>
      </c>
      <c r="P185" s="10">
        <v>5267.22</v>
      </c>
      <c r="Q185" s="188">
        <v>18230</v>
      </c>
      <c r="R185" s="16"/>
      <c r="S185" s="16"/>
      <c r="T185" s="188">
        <v>111961</v>
      </c>
      <c r="U185" s="188">
        <v>111961</v>
      </c>
      <c r="V185" s="188">
        <v>111603</v>
      </c>
      <c r="W185" s="10">
        <v>111842</v>
      </c>
      <c r="X185" s="10"/>
      <c r="Y185" s="10"/>
      <c r="Z185" s="16"/>
      <c r="AA185" s="11"/>
    </row>
    <row r="186" spans="1:28" x14ac:dyDescent="0.35">
      <c r="A186" s="19">
        <v>3647</v>
      </c>
      <c r="B186" s="20" t="s">
        <v>54</v>
      </c>
      <c r="C186" s="188">
        <v>0</v>
      </c>
      <c r="D186" s="188">
        <v>0</v>
      </c>
      <c r="E186" s="10">
        <v>0</v>
      </c>
      <c r="F186" s="10">
        <v>0</v>
      </c>
      <c r="G186" s="10">
        <v>0</v>
      </c>
      <c r="H186" s="196">
        <v>8628</v>
      </c>
      <c r="I186" s="167">
        <v>5393</v>
      </c>
      <c r="J186" s="16">
        <v>7550</v>
      </c>
      <c r="K186" s="10">
        <v>0</v>
      </c>
      <c r="L186" s="188">
        <v>0</v>
      </c>
      <c r="M186" s="10">
        <v>0</v>
      </c>
      <c r="N186" s="10">
        <v>0</v>
      </c>
      <c r="O186" s="10">
        <v>538692</v>
      </c>
      <c r="P186" s="10">
        <v>2471.88</v>
      </c>
      <c r="Q186" s="188">
        <v>82465</v>
      </c>
      <c r="R186" s="16"/>
      <c r="S186" s="16"/>
      <c r="T186" s="188">
        <v>0</v>
      </c>
      <c r="U186" s="188">
        <v>244999</v>
      </c>
      <c r="V186" s="188">
        <v>122107</v>
      </c>
      <c r="W186" s="10">
        <v>122369</v>
      </c>
      <c r="X186" s="10"/>
      <c r="Y186" s="10"/>
      <c r="Z186" s="16"/>
      <c r="AA186" s="11"/>
    </row>
    <row r="187" spans="1:28" x14ac:dyDescent="0.35">
      <c r="A187" s="19">
        <v>2912</v>
      </c>
      <c r="B187" s="20" t="s">
        <v>228</v>
      </c>
      <c r="C187" s="188">
        <v>986310</v>
      </c>
      <c r="D187" s="188">
        <v>1959243</v>
      </c>
      <c r="E187" s="10">
        <v>1840971</v>
      </c>
      <c r="F187" s="10">
        <v>2577359</v>
      </c>
      <c r="G187" s="10">
        <v>118221</v>
      </c>
      <c r="H187" s="196">
        <v>0</v>
      </c>
      <c r="I187" s="167">
        <v>0</v>
      </c>
      <c r="J187" s="16">
        <v>0</v>
      </c>
      <c r="K187" s="10">
        <v>0</v>
      </c>
      <c r="L187" s="188">
        <v>101782</v>
      </c>
      <c r="M187" s="10">
        <v>99166</v>
      </c>
      <c r="N187" s="10">
        <v>100473.39</v>
      </c>
      <c r="O187" s="10">
        <v>720482</v>
      </c>
      <c r="P187" s="10">
        <v>3306.06</v>
      </c>
      <c r="Q187" s="188">
        <v>22050</v>
      </c>
      <c r="R187" s="16"/>
      <c r="S187" s="16"/>
      <c r="T187" s="188">
        <v>77424</v>
      </c>
      <c r="U187" s="188">
        <v>77424</v>
      </c>
      <c r="V187" s="188">
        <v>77177</v>
      </c>
      <c r="W187" s="10">
        <v>77342</v>
      </c>
      <c r="X187" s="10"/>
      <c r="Y187" s="10"/>
      <c r="Z187" s="16"/>
      <c r="AA187" s="11"/>
    </row>
    <row r="188" spans="1:28" x14ac:dyDescent="0.35">
      <c r="A188" s="19">
        <v>2940</v>
      </c>
      <c r="B188" s="20" t="s">
        <v>229</v>
      </c>
      <c r="C188" s="188">
        <v>151621</v>
      </c>
      <c r="D188" s="188">
        <v>372259</v>
      </c>
      <c r="E188" s="10">
        <v>327425</v>
      </c>
      <c r="F188" s="10">
        <v>458395</v>
      </c>
      <c r="G188" s="10">
        <v>21026</v>
      </c>
      <c r="H188" s="196">
        <v>0</v>
      </c>
      <c r="I188" s="167">
        <v>0</v>
      </c>
      <c r="J188" s="16">
        <v>0</v>
      </c>
      <c r="K188" s="10">
        <v>0</v>
      </c>
      <c r="L188" s="188">
        <v>38943</v>
      </c>
      <c r="M188" s="10">
        <v>37941</v>
      </c>
      <c r="N188" s="10">
        <v>38442.44</v>
      </c>
      <c r="O188" s="10">
        <v>169918</v>
      </c>
      <c r="P188" s="10">
        <v>779.7</v>
      </c>
      <c r="Q188" s="188">
        <v>15170</v>
      </c>
      <c r="R188" s="16"/>
      <c r="S188" s="16"/>
      <c r="T188" s="188">
        <v>13253</v>
      </c>
      <c r="U188" s="188">
        <v>13253</v>
      </c>
      <c r="V188" s="188">
        <v>13210</v>
      </c>
      <c r="W188" s="10">
        <v>13239</v>
      </c>
      <c r="X188" s="10"/>
      <c r="Y188" s="10"/>
      <c r="Z188" s="16"/>
      <c r="AA188" s="11"/>
    </row>
    <row r="189" spans="1:28" x14ac:dyDescent="0.35">
      <c r="A189" s="19">
        <v>2961</v>
      </c>
      <c r="B189" s="20" t="s">
        <v>230</v>
      </c>
      <c r="C189" s="188">
        <v>403817</v>
      </c>
      <c r="D189" s="188">
        <v>774429</v>
      </c>
      <c r="E189" s="10">
        <v>736404</v>
      </c>
      <c r="F189" s="10">
        <v>1030965</v>
      </c>
      <c r="G189" s="10">
        <v>47289</v>
      </c>
      <c r="H189" s="196">
        <v>0</v>
      </c>
      <c r="I189" s="167">
        <v>0</v>
      </c>
      <c r="J189" s="16">
        <v>0</v>
      </c>
      <c r="K189" s="10">
        <v>0</v>
      </c>
      <c r="L189" s="188">
        <v>0</v>
      </c>
      <c r="M189" s="10">
        <v>0</v>
      </c>
      <c r="N189" s="10">
        <v>0</v>
      </c>
      <c r="O189" s="10">
        <v>299026</v>
      </c>
      <c r="P189" s="10">
        <v>1372.13</v>
      </c>
      <c r="Q189" s="188">
        <v>11930</v>
      </c>
      <c r="R189" s="16"/>
      <c r="S189" s="16"/>
      <c r="T189" s="188">
        <v>29130</v>
      </c>
      <c r="U189" s="188">
        <v>29129</v>
      </c>
      <c r="V189" s="188">
        <v>29037</v>
      </c>
      <c r="W189" s="10">
        <v>29098</v>
      </c>
      <c r="X189" s="10"/>
      <c r="Y189" s="10"/>
      <c r="Z189" s="16"/>
      <c r="AA189" s="11"/>
    </row>
    <row r="190" spans="1:28" x14ac:dyDescent="0.35">
      <c r="A190" s="19">
        <v>3087</v>
      </c>
      <c r="B190" s="20" t="s">
        <v>42</v>
      </c>
      <c r="C190" s="188">
        <v>0</v>
      </c>
      <c r="D190" s="188">
        <v>0</v>
      </c>
      <c r="E190" s="10">
        <v>0</v>
      </c>
      <c r="F190" s="10">
        <v>0</v>
      </c>
      <c r="G190" s="10">
        <v>0</v>
      </c>
      <c r="H190" s="196">
        <v>1158</v>
      </c>
      <c r="I190" s="167">
        <v>724</v>
      </c>
      <c r="J190" s="16">
        <v>1013</v>
      </c>
      <c r="K190" s="10">
        <v>0</v>
      </c>
      <c r="L190" s="188">
        <v>0</v>
      </c>
      <c r="M190" s="10">
        <v>0</v>
      </c>
      <c r="N190" s="10">
        <v>0</v>
      </c>
      <c r="O190" s="10">
        <v>76426</v>
      </c>
      <c r="P190" s="10">
        <v>350.69</v>
      </c>
      <c r="Q190" s="188">
        <v>1740</v>
      </c>
      <c r="R190" s="16"/>
      <c r="S190" s="16"/>
      <c r="T190" s="188">
        <v>5372</v>
      </c>
      <c r="U190" s="188">
        <v>5373</v>
      </c>
      <c r="V190" s="188">
        <v>5354</v>
      </c>
      <c r="W190" s="10">
        <v>5367</v>
      </c>
      <c r="X190" s="10"/>
      <c r="Y190" s="10"/>
      <c r="Z190" s="16"/>
      <c r="AA190" s="11"/>
      <c r="AB190" s="24"/>
    </row>
    <row r="191" spans="1:28" x14ac:dyDescent="0.35">
      <c r="A191" s="19">
        <v>3094</v>
      </c>
      <c r="B191" s="20" t="s">
        <v>231</v>
      </c>
      <c r="C191" s="188">
        <v>0</v>
      </c>
      <c r="D191" s="188">
        <v>0</v>
      </c>
      <c r="E191" s="10">
        <v>0</v>
      </c>
      <c r="F191" s="10">
        <v>0</v>
      </c>
      <c r="G191" s="10">
        <v>0</v>
      </c>
      <c r="H191" s="196">
        <v>270</v>
      </c>
      <c r="I191" s="167">
        <v>169</v>
      </c>
      <c r="J191" s="16">
        <v>235</v>
      </c>
      <c r="K191" s="10">
        <v>0</v>
      </c>
      <c r="L191" s="188">
        <v>0</v>
      </c>
      <c r="M191" s="10">
        <v>0</v>
      </c>
      <c r="N191" s="10">
        <v>0</v>
      </c>
      <c r="O191" s="10">
        <v>63812</v>
      </c>
      <c r="P191" s="10">
        <v>292.81</v>
      </c>
      <c r="Q191" s="188">
        <v>2425</v>
      </c>
      <c r="R191" s="16"/>
      <c r="S191" s="16"/>
      <c r="T191" s="188">
        <v>5033</v>
      </c>
      <c r="U191" s="188">
        <v>5034</v>
      </c>
      <c r="V191" s="188">
        <v>5017</v>
      </c>
      <c r="W191" s="10">
        <v>5028</v>
      </c>
      <c r="X191" s="10"/>
      <c r="Y191" s="10"/>
      <c r="Z191" s="16"/>
      <c r="AA191" s="11"/>
    </row>
    <row r="192" spans="1:28" x14ac:dyDescent="0.35">
      <c r="A192" s="19">
        <v>3129</v>
      </c>
      <c r="B192" s="20" t="s">
        <v>232</v>
      </c>
      <c r="C192" s="188">
        <v>1315141</v>
      </c>
      <c r="D192" s="188">
        <v>2422719</v>
      </c>
      <c r="E192" s="10">
        <v>2336162</v>
      </c>
      <c r="F192" s="10">
        <v>3270627</v>
      </c>
      <c r="G192" s="10">
        <v>150021</v>
      </c>
      <c r="H192" s="196">
        <v>0</v>
      </c>
      <c r="I192" s="167">
        <v>0</v>
      </c>
      <c r="J192" s="16">
        <v>0</v>
      </c>
      <c r="K192" s="10">
        <v>0</v>
      </c>
      <c r="L192" s="188">
        <v>0</v>
      </c>
      <c r="M192" s="10">
        <v>0</v>
      </c>
      <c r="N192" s="10">
        <v>0</v>
      </c>
      <c r="O192" s="10">
        <v>914886</v>
      </c>
      <c r="P192" s="10">
        <v>4198.12</v>
      </c>
      <c r="Q192" s="188">
        <v>835</v>
      </c>
      <c r="R192" s="16"/>
      <c r="S192" s="16"/>
      <c r="T192" s="188">
        <v>111050</v>
      </c>
      <c r="U192" s="188">
        <v>111049</v>
      </c>
      <c r="V192" s="188">
        <v>110696</v>
      </c>
      <c r="W192" s="10">
        <v>110931</v>
      </c>
      <c r="X192" s="10"/>
      <c r="Y192" s="10"/>
      <c r="Z192" s="16"/>
      <c r="AA192" s="11"/>
    </row>
    <row r="193" spans="1:27" x14ac:dyDescent="0.35">
      <c r="A193" s="19">
        <v>3150</v>
      </c>
      <c r="B193" s="20" t="s">
        <v>233</v>
      </c>
      <c r="C193" s="188">
        <v>709324</v>
      </c>
      <c r="D193" s="188">
        <v>1397976</v>
      </c>
      <c r="E193" s="10">
        <v>1317062</v>
      </c>
      <c r="F193" s="10">
        <v>1843887</v>
      </c>
      <c r="G193" s="10">
        <v>84578</v>
      </c>
      <c r="H193" s="196">
        <v>0</v>
      </c>
      <c r="I193" s="167">
        <v>0</v>
      </c>
      <c r="J193" s="16">
        <v>0</v>
      </c>
      <c r="K193" s="10">
        <v>0</v>
      </c>
      <c r="L193" s="188">
        <v>0</v>
      </c>
      <c r="M193" s="10">
        <v>0</v>
      </c>
      <c r="N193" s="10">
        <v>0</v>
      </c>
      <c r="O193" s="10">
        <v>1085546</v>
      </c>
      <c r="P193" s="10">
        <v>4981.22</v>
      </c>
      <c r="Q193" s="188">
        <v>42625</v>
      </c>
      <c r="R193" s="16"/>
      <c r="S193" s="16"/>
      <c r="T193" s="188">
        <v>136143</v>
      </c>
      <c r="U193" s="188">
        <v>136143</v>
      </c>
      <c r="V193" s="188">
        <v>135709</v>
      </c>
      <c r="W193" s="10">
        <v>135998</v>
      </c>
      <c r="X193" s="10"/>
      <c r="Y193" s="10"/>
      <c r="Z193" s="16"/>
      <c r="AA193" s="11"/>
    </row>
    <row r="194" spans="1:27" x14ac:dyDescent="0.35">
      <c r="A194" s="19">
        <v>3171</v>
      </c>
      <c r="B194" s="20" t="s">
        <v>234</v>
      </c>
      <c r="C194" s="188">
        <v>1055331</v>
      </c>
      <c r="D194" s="188">
        <v>1888562</v>
      </c>
      <c r="E194" s="10">
        <v>1839933</v>
      </c>
      <c r="F194" s="10">
        <v>2575906</v>
      </c>
      <c r="G194" s="10">
        <v>118155</v>
      </c>
      <c r="H194" s="196">
        <v>0</v>
      </c>
      <c r="I194" s="167">
        <v>0</v>
      </c>
      <c r="J194" s="16">
        <v>0</v>
      </c>
      <c r="K194" s="10">
        <v>0</v>
      </c>
      <c r="L194" s="188">
        <v>0</v>
      </c>
      <c r="M194" s="10">
        <v>0</v>
      </c>
      <c r="N194" s="10">
        <v>0</v>
      </c>
      <c r="O194" s="10">
        <v>778358</v>
      </c>
      <c r="P194" s="10">
        <v>3571.63</v>
      </c>
      <c r="Q194" s="188">
        <v>35825</v>
      </c>
      <c r="R194" s="16"/>
      <c r="S194" s="16"/>
      <c r="T194" s="188">
        <v>63478</v>
      </c>
      <c r="U194" s="188">
        <v>63478</v>
      </c>
      <c r="V194" s="188">
        <v>63276</v>
      </c>
      <c r="W194" s="10">
        <v>63411</v>
      </c>
      <c r="X194" s="10"/>
      <c r="Y194" s="10"/>
      <c r="Z194" s="16"/>
      <c r="AA194" s="11"/>
    </row>
    <row r="195" spans="1:27" x14ac:dyDescent="0.35">
      <c r="A195" s="19">
        <v>3206</v>
      </c>
      <c r="B195" s="20" t="s">
        <v>235</v>
      </c>
      <c r="C195" s="188">
        <v>600762</v>
      </c>
      <c r="D195" s="188">
        <v>1067092</v>
      </c>
      <c r="E195" s="10">
        <v>1042409</v>
      </c>
      <c r="F195" s="10">
        <v>1459372</v>
      </c>
      <c r="G195" s="10">
        <v>66940</v>
      </c>
      <c r="H195" s="196">
        <v>0</v>
      </c>
      <c r="I195" s="167">
        <v>0</v>
      </c>
      <c r="J195" s="16">
        <v>0</v>
      </c>
      <c r="K195" s="10">
        <v>0</v>
      </c>
      <c r="L195" s="188">
        <v>47794</v>
      </c>
      <c r="M195" s="10">
        <v>46564</v>
      </c>
      <c r="N195" s="10">
        <v>47179</v>
      </c>
      <c r="O195" s="10">
        <v>388066</v>
      </c>
      <c r="P195" s="10">
        <v>1780.71</v>
      </c>
      <c r="Q195" s="188">
        <v>19085</v>
      </c>
      <c r="R195" s="16"/>
      <c r="S195" s="16"/>
      <c r="T195" s="188">
        <v>624</v>
      </c>
      <c r="U195" s="188">
        <v>624</v>
      </c>
      <c r="V195" s="188">
        <v>622</v>
      </c>
      <c r="W195" s="10">
        <v>624</v>
      </c>
      <c r="X195" s="10"/>
      <c r="Y195" s="10"/>
      <c r="Z195" s="16"/>
      <c r="AA195" s="11"/>
    </row>
    <row r="196" spans="1:27" x14ac:dyDescent="0.35">
      <c r="A196" s="19">
        <v>3213</v>
      </c>
      <c r="B196" s="20" t="s">
        <v>236</v>
      </c>
      <c r="C196" s="188">
        <v>373608</v>
      </c>
      <c r="D196" s="188">
        <v>759341</v>
      </c>
      <c r="E196" s="10">
        <v>708093</v>
      </c>
      <c r="F196" s="10">
        <v>991332</v>
      </c>
      <c r="G196" s="10">
        <v>45471</v>
      </c>
      <c r="H196" s="196">
        <v>0</v>
      </c>
      <c r="I196" s="167">
        <v>0</v>
      </c>
      <c r="J196" s="16">
        <v>0</v>
      </c>
      <c r="K196" s="10">
        <v>33257</v>
      </c>
      <c r="L196" s="188">
        <v>53104</v>
      </c>
      <c r="M196" s="10">
        <v>51738</v>
      </c>
      <c r="N196" s="10">
        <v>52421.33</v>
      </c>
      <c r="O196" s="10">
        <v>362096</v>
      </c>
      <c r="P196" s="10">
        <v>1661.54</v>
      </c>
      <c r="Q196" s="188">
        <v>17810</v>
      </c>
      <c r="R196" s="16"/>
      <c r="S196" s="16"/>
      <c r="T196" s="188">
        <v>22383</v>
      </c>
      <c r="U196" s="188">
        <v>22384</v>
      </c>
      <c r="V196" s="188">
        <v>22312</v>
      </c>
      <c r="W196" s="10">
        <v>22359</v>
      </c>
      <c r="X196" s="10"/>
      <c r="Y196" s="10"/>
      <c r="Z196" s="16"/>
      <c r="AA196" s="11"/>
    </row>
    <row r="197" spans="1:27" x14ac:dyDescent="0.35">
      <c r="A197" s="19">
        <v>3220</v>
      </c>
      <c r="B197" s="20" t="s">
        <v>237</v>
      </c>
      <c r="C197" s="188">
        <v>1624858</v>
      </c>
      <c r="D197" s="188">
        <v>2883698</v>
      </c>
      <c r="E197" s="10">
        <v>2817847</v>
      </c>
      <c r="F197" s="10">
        <v>3944987</v>
      </c>
      <c r="G197" s="10">
        <v>180953</v>
      </c>
      <c r="H197" s="196">
        <v>0</v>
      </c>
      <c r="I197" s="167">
        <v>0</v>
      </c>
      <c r="J197" s="16">
        <v>0</v>
      </c>
      <c r="K197" s="10">
        <v>0</v>
      </c>
      <c r="L197" s="188">
        <v>0</v>
      </c>
      <c r="M197" s="10">
        <v>0</v>
      </c>
      <c r="N197" s="10">
        <v>0</v>
      </c>
      <c r="O197" s="10">
        <v>1332632</v>
      </c>
      <c r="P197" s="10">
        <v>6115.02</v>
      </c>
      <c r="Q197" s="188">
        <v>139845</v>
      </c>
      <c r="R197" s="16"/>
      <c r="S197" s="16"/>
      <c r="T197" s="188">
        <v>116221</v>
      </c>
      <c r="U197" s="188">
        <v>116222</v>
      </c>
      <c r="V197" s="188">
        <v>115850</v>
      </c>
      <c r="W197" s="10">
        <v>116098</v>
      </c>
      <c r="X197" s="10"/>
      <c r="Y197" s="10"/>
      <c r="Z197" s="16"/>
      <c r="AA197" s="11"/>
    </row>
    <row r="198" spans="1:27" x14ac:dyDescent="0.35">
      <c r="A198" s="19">
        <v>3269</v>
      </c>
      <c r="B198" s="20" t="s">
        <v>238</v>
      </c>
      <c r="C198" s="188">
        <v>5410544</v>
      </c>
      <c r="D198" s="188">
        <v>9707146</v>
      </c>
      <c r="E198" s="10">
        <v>9448557</v>
      </c>
      <c r="F198" s="10">
        <v>13227979</v>
      </c>
      <c r="G198" s="10">
        <v>606756</v>
      </c>
      <c r="H198" s="196">
        <v>0</v>
      </c>
      <c r="I198" s="167">
        <v>0</v>
      </c>
      <c r="J198" s="16">
        <v>0</v>
      </c>
      <c r="K198" s="10">
        <v>0</v>
      </c>
      <c r="L198" s="188">
        <v>2396756</v>
      </c>
      <c r="M198" s="10">
        <v>2352596</v>
      </c>
      <c r="N198" s="10">
        <v>2374676.96</v>
      </c>
      <c r="O198" s="10">
        <v>19788398</v>
      </c>
      <c r="P198" s="10">
        <v>90802.55</v>
      </c>
      <c r="Q198" s="188">
        <v>222140</v>
      </c>
      <c r="R198" s="16"/>
      <c r="S198" s="16"/>
      <c r="T198" s="188">
        <v>3200590</v>
      </c>
      <c r="U198" s="188">
        <v>3192676</v>
      </c>
      <c r="V198" s="188">
        <v>3186498</v>
      </c>
      <c r="W198" s="10">
        <v>3192498</v>
      </c>
      <c r="X198" s="10"/>
      <c r="Y198" s="10"/>
      <c r="Z198" s="16"/>
      <c r="AA198" s="11"/>
    </row>
    <row r="199" spans="1:27" x14ac:dyDescent="0.35">
      <c r="A199" s="19">
        <v>3276</v>
      </c>
      <c r="B199" s="20" t="s">
        <v>239</v>
      </c>
      <c r="C199" s="188">
        <v>639344</v>
      </c>
      <c r="D199" s="188">
        <v>1113097</v>
      </c>
      <c r="E199" s="10">
        <v>1095276</v>
      </c>
      <c r="F199" s="10">
        <v>1533386</v>
      </c>
      <c r="G199" s="10">
        <v>70335</v>
      </c>
      <c r="H199" s="196">
        <v>0</v>
      </c>
      <c r="I199" s="167">
        <v>0</v>
      </c>
      <c r="J199" s="16">
        <v>0</v>
      </c>
      <c r="K199" s="10">
        <v>0</v>
      </c>
      <c r="L199" s="188">
        <v>0</v>
      </c>
      <c r="M199" s="10">
        <v>0</v>
      </c>
      <c r="N199" s="10">
        <v>0</v>
      </c>
      <c r="O199" s="10">
        <v>509754</v>
      </c>
      <c r="P199" s="10">
        <v>2339.1</v>
      </c>
      <c r="Q199" s="188">
        <v>21805</v>
      </c>
      <c r="R199" s="16"/>
      <c r="S199" s="16"/>
      <c r="T199" s="188">
        <v>23481</v>
      </c>
      <c r="U199" s="188">
        <v>29686</v>
      </c>
      <c r="V199" s="188">
        <v>26499</v>
      </c>
      <c r="W199" s="10">
        <v>26556</v>
      </c>
      <c r="X199" s="10"/>
      <c r="Y199" s="10"/>
      <c r="Z199" s="16"/>
      <c r="AA199" s="11"/>
    </row>
    <row r="200" spans="1:27" x14ac:dyDescent="0.35">
      <c r="A200" s="19">
        <v>3290</v>
      </c>
      <c r="B200" s="20" t="s">
        <v>240</v>
      </c>
      <c r="C200" s="188">
        <v>5047652</v>
      </c>
      <c r="D200" s="188">
        <v>8783014</v>
      </c>
      <c r="E200" s="10">
        <v>8644166</v>
      </c>
      <c r="F200" s="10">
        <v>12101832</v>
      </c>
      <c r="G200" s="10">
        <v>555101</v>
      </c>
      <c r="H200" s="196">
        <v>0</v>
      </c>
      <c r="I200" s="167">
        <v>0</v>
      </c>
      <c r="J200" s="16">
        <v>0</v>
      </c>
      <c r="K200" s="10">
        <v>0</v>
      </c>
      <c r="L200" s="188">
        <v>287646</v>
      </c>
      <c r="M200" s="10">
        <v>280250</v>
      </c>
      <c r="N200" s="10">
        <v>283947.05</v>
      </c>
      <c r="O200" s="10">
        <v>3732260</v>
      </c>
      <c r="P200" s="10">
        <v>17126.13</v>
      </c>
      <c r="Q200" s="188">
        <v>26645</v>
      </c>
      <c r="R200" s="16"/>
      <c r="S200" s="16"/>
      <c r="T200" s="188">
        <v>423329</v>
      </c>
      <c r="U200" s="188">
        <v>423329</v>
      </c>
      <c r="V200" s="188">
        <v>421978</v>
      </c>
      <c r="W200" s="10">
        <v>422879</v>
      </c>
      <c r="X200" s="10"/>
      <c r="Y200" s="10"/>
      <c r="Z200" s="16"/>
      <c r="AA200" s="11"/>
    </row>
    <row r="201" spans="1:27" x14ac:dyDescent="0.35">
      <c r="A201" s="19">
        <v>3297</v>
      </c>
      <c r="B201" s="20" t="s">
        <v>241</v>
      </c>
      <c r="C201" s="188">
        <v>897720</v>
      </c>
      <c r="D201" s="188">
        <v>1599574</v>
      </c>
      <c r="E201" s="10">
        <v>1560809</v>
      </c>
      <c r="F201" s="10">
        <v>2185133</v>
      </c>
      <c r="G201" s="10">
        <v>100230</v>
      </c>
      <c r="H201" s="196">
        <v>0</v>
      </c>
      <c r="I201" s="167">
        <v>0</v>
      </c>
      <c r="J201" s="16">
        <v>0</v>
      </c>
      <c r="K201" s="10">
        <v>0</v>
      </c>
      <c r="L201" s="188">
        <v>0</v>
      </c>
      <c r="M201" s="10">
        <v>0</v>
      </c>
      <c r="N201" s="10">
        <v>0</v>
      </c>
      <c r="O201" s="10">
        <v>923790</v>
      </c>
      <c r="P201" s="10">
        <v>4238.97</v>
      </c>
      <c r="Q201" s="188">
        <v>125460</v>
      </c>
      <c r="R201" s="16"/>
      <c r="S201" s="16"/>
      <c r="T201" s="188">
        <v>95358</v>
      </c>
      <c r="U201" s="188">
        <v>95359</v>
      </c>
      <c r="V201" s="188">
        <v>95055</v>
      </c>
      <c r="W201" s="10">
        <v>95257</v>
      </c>
      <c r="X201" s="10"/>
      <c r="Y201" s="10"/>
      <c r="Z201" s="16"/>
      <c r="AA201" s="11"/>
    </row>
    <row r="202" spans="1:27" x14ac:dyDescent="0.35">
      <c r="A202" s="19">
        <v>1897</v>
      </c>
      <c r="B202" s="20" t="s">
        <v>242</v>
      </c>
      <c r="C202" s="188">
        <v>10584</v>
      </c>
      <c r="D202" s="188">
        <v>14441</v>
      </c>
      <c r="E202" s="10">
        <v>15640</v>
      </c>
      <c r="F202" s="10">
        <v>21897</v>
      </c>
      <c r="G202" s="10">
        <v>1004</v>
      </c>
      <c r="H202" s="196">
        <v>1005</v>
      </c>
      <c r="I202" s="167">
        <v>628</v>
      </c>
      <c r="J202" s="16">
        <v>879</v>
      </c>
      <c r="K202" s="10">
        <v>0</v>
      </c>
      <c r="L202" s="188">
        <v>0</v>
      </c>
      <c r="M202" s="10">
        <v>0</v>
      </c>
      <c r="N202" s="10">
        <v>0</v>
      </c>
      <c r="O202" s="10">
        <v>299768</v>
      </c>
      <c r="P202" s="10">
        <v>1375.54</v>
      </c>
      <c r="Q202" s="188">
        <v>5665</v>
      </c>
      <c r="R202" s="16"/>
      <c r="S202" s="16"/>
      <c r="T202" s="188">
        <v>48900</v>
      </c>
      <c r="U202" s="188">
        <v>48900</v>
      </c>
      <c r="V202" s="188">
        <v>48743</v>
      </c>
      <c r="W202" s="10">
        <v>48848</v>
      </c>
      <c r="X202" s="10"/>
      <c r="Y202" s="10"/>
      <c r="Z202" s="16"/>
      <c r="AA202" s="11"/>
    </row>
    <row r="203" spans="1:27" x14ac:dyDescent="0.35">
      <c r="A203" s="19">
        <v>3304</v>
      </c>
      <c r="B203" s="20" t="s">
        <v>243</v>
      </c>
      <c r="C203" s="188">
        <v>547290</v>
      </c>
      <c r="D203" s="188">
        <v>1017069</v>
      </c>
      <c r="E203" s="10">
        <v>977724</v>
      </c>
      <c r="F203" s="10">
        <v>1368815</v>
      </c>
      <c r="G203" s="10">
        <v>62786</v>
      </c>
      <c r="H203" s="196">
        <v>0</v>
      </c>
      <c r="I203" s="167">
        <v>0</v>
      </c>
      <c r="J203" s="16">
        <v>0</v>
      </c>
      <c r="K203" s="10">
        <v>0</v>
      </c>
      <c r="L203" s="188">
        <v>0</v>
      </c>
      <c r="M203" s="10">
        <v>0</v>
      </c>
      <c r="N203" s="10">
        <v>0</v>
      </c>
      <c r="O203" s="10">
        <v>490462</v>
      </c>
      <c r="P203" s="10">
        <v>2250.5700000000002</v>
      </c>
      <c r="Q203" s="188">
        <v>25785</v>
      </c>
      <c r="R203" s="16"/>
      <c r="S203" s="16"/>
      <c r="T203" s="188">
        <v>2307</v>
      </c>
      <c r="U203" s="188">
        <v>2306</v>
      </c>
      <c r="V203" s="188">
        <v>2299</v>
      </c>
      <c r="W203" s="10">
        <v>2305</v>
      </c>
      <c r="X203" s="10"/>
      <c r="Y203" s="10"/>
      <c r="Z203" s="16"/>
      <c r="AA203" s="11"/>
    </row>
    <row r="204" spans="1:27" x14ac:dyDescent="0.35">
      <c r="A204" s="19">
        <v>3311</v>
      </c>
      <c r="B204" s="20" t="s">
        <v>244</v>
      </c>
      <c r="C204" s="188">
        <v>2092267</v>
      </c>
      <c r="D204" s="188">
        <v>3806229</v>
      </c>
      <c r="E204" s="10">
        <v>3686560</v>
      </c>
      <c r="F204" s="10">
        <v>5161185</v>
      </c>
      <c r="G204" s="10">
        <v>236739</v>
      </c>
      <c r="H204" s="196">
        <v>0</v>
      </c>
      <c r="I204" s="167">
        <v>0</v>
      </c>
      <c r="J204" s="16">
        <v>0</v>
      </c>
      <c r="K204" s="10">
        <v>145724</v>
      </c>
      <c r="L204" s="188">
        <v>255784</v>
      </c>
      <c r="M204" s="10">
        <v>249206</v>
      </c>
      <c r="N204" s="10">
        <v>252495.05</v>
      </c>
      <c r="O204" s="10">
        <v>1574524</v>
      </c>
      <c r="P204" s="10">
        <v>7224.98</v>
      </c>
      <c r="Q204" s="188">
        <v>40080</v>
      </c>
      <c r="R204" s="16"/>
      <c r="S204" s="16"/>
      <c r="T204" s="188">
        <v>155850</v>
      </c>
      <c r="U204" s="188">
        <v>153707</v>
      </c>
      <c r="V204" s="188">
        <v>154285</v>
      </c>
      <c r="W204" s="10">
        <v>154613</v>
      </c>
      <c r="X204" s="10"/>
      <c r="Y204" s="10"/>
      <c r="Z204" s="16"/>
      <c r="AA204" s="11"/>
    </row>
    <row r="205" spans="1:27" x14ac:dyDescent="0.35">
      <c r="A205" s="19">
        <v>3318</v>
      </c>
      <c r="B205" s="20" t="s">
        <v>245</v>
      </c>
      <c r="C205" s="188">
        <v>407554</v>
      </c>
      <c r="D205" s="188">
        <v>771327</v>
      </c>
      <c r="E205" s="10">
        <v>736801</v>
      </c>
      <c r="F205" s="10">
        <v>1031521</v>
      </c>
      <c r="G205" s="10">
        <v>47315</v>
      </c>
      <c r="H205" s="196">
        <v>0</v>
      </c>
      <c r="I205" s="167">
        <v>0</v>
      </c>
      <c r="J205" s="16">
        <v>0</v>
      </c>
      <c r="K205" s="10">
        <v>0</v>
      </c>
      <c r="L205" s="188">
        <v>40713</v>
      </c>
      <c r="M205" s="10">
        <v>39667</v>
      </c>
      <c r="N205" s="10">
        <v>40188.550000000003</v>
      </c>
      <c r="O205" s="10">
        <v>349482</v>
      </c>
      <c r="P205" s="10">
        <v>1603.66</v>
      </c>
      <c r="Q205" s="188">
        <v>15450</v>
      </c>
      <c r="R205" s="16"/>
      <c r="S205" s="16"/>
      <c r="T205" s="188">
        <v>26305</v>
      </c>
      <c r="U205" s="188">
        <v>26305</v>
      </c>
      <c r="V205" s="188">
        <v>26221</v>
      </c>
      <c r="W205" s="10">
        <v>26276</v>
      </c>
      <c r="X205" s="10"/>
      <c r="Y205" s="10"/>
      <c r="Z205" s="16"/>
      <c r="AA205" s="11"/>
    </row>
    <row r="206" spans="1:27" x14ac:dyDescent="0.35">
      <c r="A206" s="19">
        <v>3325</v>
      </c>
      <c r="B206" s="20" t="s">
        <v>246</v>
      </c>
      <c r="C206" s="188">
        <v>520710</v>
      </c>
      <c r="D206" s="188">
        <v>997434</v>
      </c>
      <c r="E206" s="10">
        <v>948840</v>
      </c>
      <c r="F206" s="10">
        <v>1328377</v>
      </c>
      <c r="G206" s="10">
        <v>60931</v>
      </c>
      <c r="H206" s="196">
        <v>0</v>
      </c>
      <c r="I206" s="167">
        <v>0</v>
      </c>
      <c r="J206" s="16">
        <v>0</v>
      </c>
      <c r="K206" s="10">
        <v>0</v>
      </c>
      <c r="L206" s="188">
        <v>0</v>
      </c>
      <c r="M206" s="10">
        <v>0</v>
      </c>
      <c r="N206" s="10">
        <v>0</v>
      </c>
      <c r="O206" s="10">
        <v>607698</v>
      </c>
      <c r="P206" s="10">
        <v>2788.53</v>
      </c>
      <c r="Q206" s="188">
        <v>48985</v>
      </c>
      <c r="R206" s="16"/>
      <c r="S206" s="16"/>
      <c r="T206" s="188">
        <v>36826</v>
      </c>
      <c r="U206" s="188">
        <v>36826</v>
      </c>
      <c r="V206" s="188">
        <v>36706</v>
      </c>
      <c r="W206" s="10">
        <v>36787</v>
      </c>
      <c r="X206" s="10"/>
      <c r="Y206" s="10"/>
      <c r="Z206" s="16"/>
      <c r="AA206" s="11"/>
    </row>
    <row r="207" spans="1:27" x14ac:dyDescent="0.35">
      <c r="A207" s="19">
        <v>3332</v>
      </c>
      <c r="B207" s="20" t="s">
        <v>247</v>
      </c>
      <c r="C207" s="188">
        <v>1177970</v>
      </c>
      <c r="D207" s="188">
        <v>1895246</v>
      </c>
      <c r="E207" s="10">
        <v>1920760</v>
      </c>
      <c r="F207" s="10">
        <v>2689064</v>
      </c>
      <c r="G207" s="10">
        <v>123345</v>
      </c>
      <c r="H207" s="196">
        <v>0</v>
      </c>
      <c r="I207" s="167">
        <v>0</v>
      </c>
      <c r="J207" s="16">
        <v>0</v>
      </c>
      <c r="K207" s="10">
        <v>0</v>
      </c>
      <c r="L207" s="188">
        <v>98242</v>
      </c>
      <c r="M207" s="10">
        <v>127168</v>
      </c>
      <c r="N207" s="10">
        <v>112706.16</v>
      </c>
      <c r="O207" s="10">
        <v>739774</v>
      </c>
      <c r="P207" s="10">
        <v>3394.58</v>
      </c>
      <c r="Q207" s="188">
        <v>10635</v>
      </c>
      <c r="R207" s="16"/>
      <c r="S207" s="16"/>
      <c r="T207" s="188">
        <v>82498</v>
      </c>
      <c r="U207" s="188">
        <v>82498</v>
      </c>
      <c r="V207" s="188">
        <v>82234</v>
      </c>
      <c r="W207" s="10">
        <v>82410</v>
      </c>
      <c r="X207" s="10"/>
      <c r="Y207" s="10"/>
      <c r="Z207" s="16"/>
      <c r="AA207" s="11"/>
    </row>
    <row r="208" spans="1:27" x14ac:dyDescent="0.35">
      <c r="A208" s="19">
        <v>3339</v>
      </c>
      <c r="B208" s="20" t="s">
        <v>248</v>
      </c>
      <c r="C208" s="188">
        <v>3429372</v>
      </c>
      <c r="D208" s="188">
        <v>6090041</v>
      </c>
      <c r="E208" s="10">
        <v>5949633</v>
      </c>
      <c r="F208" s="10">
        <v>8329487</v>
      </c>
      <c r="G208" s="10">
        <v>382066</v>
      </c>
      <c r="H208" s="196">
        <v>0</v>
      </c>
      <c r="I208" s="167">
        <v>0</v>
      </c>
      <c r="J208" s="16">
        <v>0</v>
      </c>
      <c r="K208" s="10">
        <v>0</v>
      </c>
      <c r="L208" s="188">
        <v>0</v>
      </c>
      <c r="M208" s="10">
        <v>0</v>
      </c>
      <c r="N208" s="10">
        <v>0</v>
      </c>
      <c r="O208" s="10">
        <v>2813664</v>
      </c>
      <c r="P208" s="10">
        <v>12910.99</v>
      </c>
      <c r="Q208" s="188">
        <v>96895</v>
      </c>
      <c r="R208" s="16"/>
      <c r="S208" s="16"/>
      <c r="T208" s="188">
        <v>240628</v>
      </c>
      <c r="U208" s="188">
        <v>240628</v>
      </c>
      <c r="V208" s="188">
        <v>239860</v>
      </c>
      <c r="W208" s="10">
        <v>240373</v>
      </c>
      <c r="X208" s="10"/>
      <c r="Y208" s="10"/>
      <c r="Z208" s="16"/>
      <c r="AA208" s="11"/>
    </row>
    <row r="209" spans="1:27" x14ac:dyDescent="0.35">
      <c r="A209" s="19">
        <v>3360</v>
      </c>
      <c r="B209" s="20" t="s">
        <v>249</v>
      </c>
      <c r="C209" s="188">
        <v>1409849</v>
      </c>
      <c r="D209" s="188">
        <v>2412028</v>
      </c>
      <c r="E209" s="10">
        <v>2388673</v>
      </c>
      <c r="F209" s="10">
        <v>3344143</v>
      </c>
      <c r="G209" s="10">
        <v>153393</v>
      </c>
      <c r="H209" s="196">
        <v>0</v>
      </c>
      <c r="I209" s="167">
        <v>0</v>
      </c>
      <c r="J209" s="16">
        <v>0</v>
      </c>
      <c r="K209" s="10">
        <v>95210</v>
      </c>
      <c r="L209" s="188">
        <v>164622</v>
      </c>
      <c r="M209" s="10">
        <v>240768</v>
      </c>
      <c r="N209" s="10">
        <v>202694.89</v>
      </c>
      <c r="O209" s="10">
        <v>1038058</v>
      </c>
      <c r="P209" s="10">
        <v>4763.3100000000004</v>
      </c>
      <c r="Q209" s="188">
        <v>67135</v>
      </c>
      <c r="R209" s="16"/>
      <c r="S209" s="16"/>
      <c r="T209" s="188">
        <v>97900</v>
      </c>
      <c r="U209" s="188">
        <v>97900</v>
      </c>
      <c r="V209" s="188">
        <v>97587</v>
      </c>
      <c r="W209" s="10">
        <v>97795</v>
      </c>
      <c r="X209" s="10"/>
      <c r="Y209" s="10"/>
      <c r="Z209" s="16"/>
      <c r="AA209" s="11"/>
    </row>
    <row r="210" spans="1:27" x14ac:dyDescent="0.35">
      <c r="A210" s="19">
        <v>3367</v>
      </c>
      <c r="B210" s="20" t="s">
        <v>250</v>
      </c>
      <c r="C210" s="188">
        <v>1000981</v>
      </c>
      <c r="D210" s="188">
        <v>1622296</v>
      </c>
      <c r="E210" s="10">
        <v>1639548</v>
      </c>
      <c r="F210" s="10">
        <v>2295368</v>
      </c>
      <c r="G210" s="10">
        <v>105286</v>
      </c>
      <c r="H210" s="196">
        <v>0</v>
      </c>
      <c r="I210" s="167">
        <v>0</v>
      </c>
      <c r="J210" s="16">
        <v>0</v>
      </c>
      <c r="K210" s="10">
        <v>0</v>
      </c>
      <c r="L210" s="188">
        <v>0</v>
      </c>
      <c r="M210" s="10">
        <v>0</v>
      </c>
      <c r="N210" s="10">
        <v>0</v>
      </c>
      <c r="O210" s="10">
        <v>776132</v>
      </c>
      <c r="P210" s="10">
        <v>3561.42</v>
      </c>
      <c r="Q210" s="188">
        <v>20325</v>
      </c>
      <c r="R210" s="16"/>
      <c r="S210" s="16"/>
      <c r="T210" s="188">
        <v>75293</v>
      </c>
      <c r="U210" s="188">
        <v>75174</v>
      </c>
      <c r="V210" s="188">
        <v>74993</v>
      </c>
      <c r="W210" s="10">
        <v>75153</v>
      </c>
      <c r="X210" s="10"/>
      <c r="Y210" s="10"/>
      <c r="Z210" s="16"/>
      <c r="AA210" s="11"/>
    </row>
    <row r="211" spans="1:27" x14ac:dyDescent="0.35">
      <c r="A211" s="19">
        <v>3381</v>
      </c>
      <c r="B211" s="20" t="s">
        <v>251</v>
      </c>
      <c r="C211" s="188">
        <v>1830709</v>
      </c>
      <c r="D211" s="188">
        <v>3271217</v>
      </c>
      <c r="E211" s="10">
        <v>3188704</v>
      </c>
      <c r="F211" s="10">
        <v>4464185</v>
      </c>
      <c r="G211" s="10">
        <v>204768</v>
      </c>
      <c r="H211" s="196">
        <v>0</v>
      </c>
      <c r="I211" s="167">
        <v>0</v>
      </c>
      <c r="J211" s="16">
        <v>0</v>
      </c>
      <c r="K211" s="10">
        <v>0</v>
      </c>
      <c r="L211" s="188">
        <v>0</v>
      </c>
      <c r="M211" s="10">
        <v>0</v>
      </c>
      <c r="N211" s="10">
        <v>0</v>
      </c>
      <c r="O211" s="10">
        <v>1685082</v>
      </c>
      <c r="P211" s="10">
        <v>7732.3</v>
      </c>
      <c r="Q211" s="188">
        <v>20610</v>
      </c>
      <c r="R211" s="16"/>
      <c r="S211" s="16"/>
      <c r="T211" s="188">
        <v>273720</v>
      </c>
      <c r="U211" s="188">
        <v>277645</v>
      </c>
      <c r="V211" s="188">
        <v>274802</v>
      </c>
      <c r="W211" s="10">
        <v>275389</v>
      </c>
      <c r="X211" s="10"/>
      <c r="Y211" s="10"/>
      <c r="Z211" s="16"/>
      <c r="AA211" s="11"/>
    </row>
    <row r="212" spans="1:27" x14ac:dyDescent="0.35">
      <c r="A212" s="19">
        <v>3409</v>
      </c>
      <c r="B212" s="20" t="s">
        <v>252</v>
      </c>
      <c r="C212" s="188">
        <v>2151350</v>
      </c>
      <c r="D212" s="188">
        <v>3723555</v>
      </c>
      <c r="E212" s="10">
        <v>3671816</v>
      </c>
      <c r="F212" s="10">
        <v>5140542</v>
      </c>
      <c r="G212" s="10">
        <v>235792</v>
      </c>
      <c r="H212" s="196">
        <v>0</v>
      </c>
      <c r="I212" s="167">
        <v>0</v>
      </c>
      <c r="J212" s="16">
        <v>0</v>
      </c>
      <c r="K212" s="10">
        <v>0</v>
      </c>
      <c r="L212" s="188">
        <v>0</v>
      </c>
      <c r="M212" s="10">
        <v>0</v>
      </c>
      <c r="N212" s="10">
        <v>0</v>
      </c>
      <c r="O212" s="10">
        <v>1550780</v>
      </c>
      <c r="P212" s="10">
        <v>7116.03</v>
      </c>
      <c r="Q212" s="188">
        <v>127035</v>
      </c>
      <c r="R212" s="16"/>
      <c r="S212" s="16"/>
      <c r="T212" s="188">
        <v>213296</v>
      </c>
      <c r="U212" s="188">
        <v>211017</v>
      </c>
      <c r="V212" s="188">
        <v>210879</v>
      </c>
      <c r="W212" s="10">
        <v>211731</v>
      </c>
      <c r="X212" s="10"/>
      <c r="Y212" s="10"/>
      <c r="Z212" s="16"/>
      <c r="AA212" s="11"/>
    </row>
    <row r="213" spans="1:27" x14ac:dyDescent="0.35">
      <c r="A213" s="19">
        <v>3427</v>
      </c>
      <c r="B213" s="20" t="s">
        <v>253</v>
      </c>
      <c r="C213" s="188">
        <v>310692</v>
      </c>
      <c r="D213" s="188">
        <v>479742</v>
      </c>
      <c r="E213" s="10">
        <v>494021</v>
      </c>
      <c r="F213" s="10">
        <v>691631</v>
      </c>
      <c r="G213" s="10">
        <v>31724</v>
      </c>
      <c r="H213" s="196">
        <v>0</v>
      </c>
      <c r="I213" s="167">
        <v>0</v>
      </c>
      <c r="J213" s="16">
        <v>0</v>
      </c>
      <c r="K213" s="10">
        <v>19174</v>
      </c>
      <c r="L213" s="188">
        <v>45138</v>
      </c>
      <c r="M213" s="10">
        <v>43978</v>
      </c>
      <c r="N213" s="10">
        <v>44557.83</v>
      </c>
      <c r="O213" s="10">
        <v>208502</v>
      </c>
      <c r="P213" s="10">
        <v>956.75</v>
      </c>
      <c r="Q213" s="188">
        <v>14155</v>
      </c>
      <c r="R213" s="16"/>
      <c r="S213" s="16"/>
      <c r="T213" s="188">
        <v>18103</v>
      </c>
      <c r="U213" s="188">
        <v>18103</v>
      </c>
      <c r="V213" s="188">
        <v>18045</v>
      </c>
      <c r="W213" s="10">
        <v>18083</v>
      </c>
      <c r="X213" s="10"/>
      <c r="Y213" s="10"/>
      <c r="Z213" s="16"/>
      <c r="AA213" s="11"/>
    </row>
    <row r="214" spans="1:27" x14ac:dyDescent="0.35">
      <c r="A214" s="19">
        <v>3428</v>
      </c>
      <c r="B214" s="20" t="s">
        <v>254</v>
      </c>
      <c r="C214" s="188">
        <v>841337</v>
      </c>
      <c r="D214" s="188">
        <v>1495061</v>
      </c>
      <c r="E214" s="10">
        <v>1460249</v>
      </c>
      <c r="F214" s="10">
        <v>2044349</v>
      </c>
      <c r="G214" s="10">
        <v>93772</v>
      </c>
      <c r="H214" s="196">
        <v>0</v>
      </c>
      <c r="I214" s="167">
        <v>0</v>
      </c>
      <c r="J214" s="16">
        <v>0</v>
      </c>
      <c r="K214" s="10">
        <v>0</v>
      </c>
      <c r="L214" s="188">
        <v>0</v>
      </c>
      <c r="M214" s="10">
        <v>0</v>
      </c>
      <c r="N214" s="10">
        <v>0</v>
      </c>
      <c r="O214" s="10">
        <v>561694</v>
      </c>
      <c r="P214" s="10">
        <v>2577.4299999999998</v>
      </c>
      <c r="Q214" s="188">
        <v>52660</v>
      </c>
      <c r="R214" s="16"/>
      <c r="S214" s="16"/>
      <c r="T214" s="188">
        <v>49914</v>
      </c>
      <c r="U214" s="188">
        <v>49913</v>
      </c>
      <c r="V214" s="188">
        <v>49754</v>
      </c>
      <c r="W214" s="10">
        <v>49860</v>
      </c>
      <c r="X214" s="10"/>
      <c r="Y214" s="10"/>
      <c r="Z214" s="16"/>
      <c r="AA214" s="11"/>
    </row>
    <row r="215" spans="1:27" x14ac:dyDescent="0.35">
      <c r="A215" s="19">
        <v>3430</v>
      </c>
      <c r="B215" s="20" t="s">
        <v>255</v>
      </c>
      <c r="C215" s="188">
        <v>4314958</v>
      </c>
      <c r="D215" s="188">
        <v>7507435</v>
      </c>
      <c r="E215" s="10">
        <v>7388995</v>
      </c>
      <c r="F215" s="10">
        <v>10344594</v>
      </c>
      <c r="G215" s="10">
        <v>474497</v>
      </c>
      <c r="H215" s="196">
        <v>0</v>
      </c>
      <c r="I215" s="167">
        <v>0</v>
      </c>
      <c r="J215" s="16">
        <v>0</v>
      </c>
      <c r="K215" s="10">
        <v>250852</v>
      </c>
      <c r="L215" s="188">
        <v>0</v>
      </c>
      <c r="M215" s="10">
        <v>0</v>
      </c>
      <c r="N215" s="10">
        <v>0</v>
      </c>
      <c r="O215" s="10">
        <v>2658586</v>
      </c>
      <c r="P215" s="10">
        <v>12199.39</v>
      </c>
      <c r="Q215" s="188">
        <v>69535</v>
      </c>
      <c r="R215" s="16"/>
      <c r="S215" s="16"/>
      <c r="T215" s="188">
        <v>401598</v>
      </c>
      <c r="U215" s="188">
        <v>401597</v>
      </c>
      <c r="V215" s="188">
        <v>400317</v>
      </c>
      <c r="W215" s="10">
        <v>401170</v>
      </c>
      <c r="X215" s="10"/>
      <c r="Y215" s="10"/>
      <c r="Z215" s="16"/>
      <c r="AA215" s="11"/>
    </row>
    <row r="216" spans="1:27" x14ac:dyDescent="0.35">
      <c r="A216" s="19">
        <v>3434</v>
      </c>
      <c r="B216" s="20" t="s">
        <v>256</v>
      </c>
      <c r="C216" s="188">
        <v>1151398</v>
      </c>
      <c r="D216" s="188">
        <v>1898610</v>
      </c>
      <c r="E216" s="10">
        <v>1906255</v>
      </c>
      <c r="F216" s="10">
        <v>2668756</v>
      </c>
      <c r="G216" s="10">
        <v>122414</v>
      </c>
      <c r="H216" s="196">
        <v>0</v>
      </c>
      <c r="I216" s="167">
        <v>0</v>
      </c>
      <c r="J216" s="16">
        <v>0</v>
      </c>
      <c r="K216" s="10">
        <v>62878</v>
      </c>
      <c r="L216" s="188">
        <v>212416</v>
      </c>
      <c r="M216" s="10">
        <v>206952</v>
      </c>
      <c r="N216" s="10">
        <v>209685.33</v>
      </c>
      <c r="O216" s="10">
        <v>726418</v>
      </c>
      <c r="P216" s="10">
        <v>3333.3</v>
      </c>
      <c r="Q216" s="188">
        <v>122185</v>
      </c>
      <c r="R216" s="16"/>
      <c r="S216" s="16"/>
      <c r="T216" s="188">
        <v>60391</v>
      </c>
      <c r="U216" s="188">
        <v>60392</v>
      </c>
      <c r="V216" s="188">
        <v>60199</v>
      </c>
      <c r="W216" s="10">
        <v>60328</v>
      </c>
      <c r="X216" s="10"/>
      <c r="Y216" s="10"/>
      <c r="Z216" s="16"/>
      <c r="AA216" s="11"/>
    </row>
    <row r="217" spans="1:27" x14ac:dyDescent="0.35">
      <c r="A217" s="19">
        <v>3437</v>
      </c>
      <c r="B217" s="20" t="s">
        <v>257</v>
      </c>
      <c r="C217" s="188">
        <v>1326512</v>
      </c>
      <c r="D217" s="188">
        <v>1978896</v>
      </c>
      <c r="E217" s="10">
        <v>2065880</v>
      </c>
      <c r="F217" s="10">
        <v>2892232</v>
      </c>
      <c r="G217" s="10">
        <v>132664</v>
      </c>
      <c r="H217" s="196">
        <v>0</v>
      </c>
      <c r="I217" s="167">
        <v>0</v>
      </c>
      <c r="J217" s="16">
        <v>0</v>
      </c>
      <c r="K217" s="10">
        <v>0</v>
      </c>
      <c r="L217" s="188">
        <v>0</v>
      </c>
      <c r="M217" s="10">
        <v>0</v>
      </c>
      <c r="N217" s="10">
        <v>0</v>
      </c>
      <c r="O217" s="10">
        <v>2779532</v>
      </c>
      <c r="P217" s="10">
        <v>12754.37</v>
      </c>
      <c r="Q217" s="188">
        <v>73060</v>
      </c>
      <c r="R217" s="16"/>
      <c r="S217" s="16"/>
      <c r="T217" s="188">
        <v>280755</v>
      </c>
      <c r="U217" s="188">
        <v>280755</v>
      </c>
      <c r="V217" s="188">
        <v>279860</v>
      </c>
      <c r="W217" s="10">
        <v>280457</v>
      </c>
      <c r="X217" s="10"/>
      <c r="Y217" s="10"/>
      <c r="Z217" s="16"/>
      <c r="AA217" s="11"/>
    </row>
    <row r="218" spans="1:27" x14ac:dyDescent="0.35">
      <c r="A218" s="19">
        <v>3444</v>
      </c>
      <c r="B218" s="20" t="s">
        <v>258</v>
      </c>
      <c r="C218" s="188">
        <v>3218161</v>
      </c>
      <c r="D218" s="188">
        <v>5206844</v>
      </c>
      <c r="E218" s="10">
        <v>5265628</v>
      </c>
      <c r="F218" s="10">
        <v>7371879</v>
      </c>
      <c r="G218" s="10">
        <v>338142</v>
      </c>
      <c r="H218" s="196">
        <v>0</v>
      </c>
      <c r="I218" s="167">
        <v>0</v>
      </c>
      <c r="J218" s="16">
        <v>0</v>
      </c>
      <c r="K218" s="10">
        <v>0</v>
      </c>
      <c r="L218" s="188">
        <v>0</v>
      </c>
      <c r="M218" s="10">
        <v>0</v>
      </c>
      <c r="N218" s="10">
        <v>0</v>
      </c>
      <c r="O218" s="10">
        <v>2518348</v>
      </c>
      <c r="P218" s="10">
        <v>11555.88</v>
      </c>
      <c r="Q218" s="188">
        <v>105825</v>
      </c>
      <c r="R218" s="16"/>
      <c r="S218" s="16"/>
      <c r="T218" s="188">
        <v>227498</v>
      </c>
      <c r="U218" s="188">
        <v>227498</v>
      </c>
      <c r="V218" s="188">
        <v>226771</v>
      </c>
      <c r="W218" s="10">
        <v>227256</v>
      </c>
      <c r="X218" s="10"/>
      <c r="Y218" s="10"/>
      <c r="Z218" s="16"/>
      <c r="AA218" s="11"/>
    </row>
    <row r="219" spans="1:27" x14ac:dyDescent="0.35">
      <c r="A219" s="19">
        <v>3479</v>
      </c>
      <c r="B219" s="20" t="s">
        <v>259</v>
      </c>
      <c r="C219" s="188">
        <v>140995</v>
      </c>
      <c r="D219" s="188">
        <v>189814</v>
      </c>
      <c r="E219" s="10">
        <v>206756</v>
      </c>
      <c r="F219" s="10">
        <v>289458</v>
      </c>
      <c r="G219" s="10">
        <v>13277</v>
      </c>
      <c r="H219" s="196">
        <v>8319</v>
      </c>
      <c r="I219" s="167">
        <v>5200</v>
      </c>
      <c r="J219" s="16">
        <v>7279</v>
      </c>
      <c r="K219" s="10">
        <v>0</v>
      </c>
      <c r="L219" s="188">
        <v>0</v>
      </c>
      <c r="M219" s="10">
        <v>0</v>
      </c>
      <c r="N219" s="10">
        <v>0</v>
      </c>
      <c r="O219" s="10">
        <v>2609614</v>
      </c>
      <c r="P219" s="10">
        <v>11974.67</v>
      </c>
      <c r="Q219" s="188">
        <v>73990</v>
      </c>
      <c r="R219" s="16"/>
      <c r="S219" s="16"/>
      <c r="T219" s="188">
        <v>270644</v>
      </c>
      <c r="U219" s="188">
        <v>270643</v>
      </c>
      <c r="V219" s="188">
        <v>269781</v>
      </c>
      <c r="W219" s="10">
        <v>270356</v>
      </c>
      <c r="X219" s="10"/>
      <c r="Y219" s="10"/>
      <c r="Z219" s="16"/>
      <c r="AA219" s="11"/>
    </row>
    <row r="220" spans="1:27" x14ac:dyDescent="0.35">
      <c r="A220" s="19">
        <v>3484</v>
      </c>
      <c r="B220" s="20" t="s">
        <v>9</v>
      </c>
      <c r="C220" s="188">
        <v>0</v>
      </c>
      <c r="D220" s="188">
        <v>0</v>
      </c>
      <c r="E220" s="10">
        <v>0</v>
      </c>
      <c r="F220" s="10">
        <v>0</v>
      </c>
      <c r="G220" s="10">
        <v>0</v>
      </c>
      <c r="H220" s="196">
        <v>0</v>
      </c>
      <c r="I220" s="167">
        <v>0</v>
      </c>
      <c r="J220" s="16">
        <v>0</v>
      </c>
      <c r="K220" s="10">
        <v>9587</v>
      </c>
      <c r="L220" s="188">
        <v>21242</v>
      </c>
      <c r="M220" s="10">
        <v>20694</v>
      </c>
      <c r="N220" s="10">
        <v>20969.330000000002</v>
      </c>
      <c r="O220" s="10">
        <v>113526</v>
      </c>
      <c r="P220" s="10">
        <v>520.92999999999995</v>
      </c>
      <c r="Q220" s="188">
        <v>4625</v>
      </c>
      <c r="R220" s="16"/>
      <c r="S220" s="16"/>
      <c r="T220" s="188">
        <v>6375</v>
      </c>
      <c r="U220" s="188">
        <v>6376</v>
      </c>
      <c r="V220" s="188">
        <v>6355</v>
      </c>
      <c r="W220" s="10">
        <v>6369</v>
      </c>
      <c r="X220" s="10"/>
      <c r="Y220" s="10"/>
      <c r="Z220" s="16"/>
      <c r="AA220" s="11"/>
    </row>
    <row r="221" spans="1:27" x14ac:dyDescent="0.35">
      <c r="A221" s="19">
        <v>3500</v>
      </c>
      <c r="B221" s="20" t="s">
        <v>260</v>
      </c>
      <c r="C221" s="188">
        <v>2562376</v>
      </c>
      <c r="D221" s="188">
        <v>4233449</v>
      </c>
      <c r="E221" s="10">
        <v>4247390</v>
      </c>
      <c r="F221" s="10">
        <v>5946346</v>
      </c>
      <c r="G221" s="10">
        <v>272754</v>
      </c>
      <c r="H221" s="196">
        <v>0</v>
      </c>
      <c r="I221" s="167">
        <v>0</v>
      </c>
      <c r="J221" s="16">
        <v>0</v>
      </c>
      <c r="K221" s="10">
        <v>0</v>
      </c>
      <c r="L221" s="188">
        <v>225692</v>
      </c>
      <c r="M221" s="10">
        <v>219888</v>
      </c>
      <c r="N221" s="10">
        <v>222789.16</v>
      </c>
      <c r="O221" s="10">
        <v>1863162</v>
      </c>
      <c r="P221" s="10">
        <v>8549.4500000000007</v>
      </c>
      <c r="Q221" s="188">
        <v>172715</v>
      </c>
      <c r="R221" s="16"/>
      <c r="S221" s="16"/>
      <c r="T221" s="188">
        <v>222375</v>
      </c>
      <c r="U221" s="188">
        <v>221484</v>
      </c>
      <c r="V221" s="188">
        <v>224391</v>
      </c>
      <c r="W221" s="10">
        <v>222751</v>
      </c>
      <c r="X221" s="10"/>
      <c r="Y221" s="10"/>
      <c r="Z221" s="16"/>
      <c r="AA221" s="11"/>
    </row>
    <row r="222" spans="1:27" x14ac:dyDescent="0.35">
      <c r="A222" s="19">
        <v>3528</v>
      </c>
      <c r="B222" s="20" t="s">
        <v>261</v>
      </c>
      <c r="C222" s="188">
        <v>471357</v>
      </c>
      <c r="D222" s="188">
        <v>819628</v>
      </c>
      <c r="E222" s="10">
        <v>806865</v>
      </c>
      <c r="F222" s="10">
        <v>1129612</v>
      </c>
      <c r="G222" s="10">
        <v>51814</v>
      </c>
      <c r="H222" s="196">
        <v>0</v>
      </c>
      <c r="I222" s="167">
        <v>0</v>
      </c>
      <c r="J222" s="16">
        <v>0</v>
      </c>
      <c r="K222" s="10">
        <v>0</v>
      </c>
      <c r="L222" s="188">
        <v>0</v>
      </c>
      <c r="M222" s="10">
        <v>0</v>
      </c>
      <c r="N222" s="10">
        <v>0</v>
      </c>
      <c r="O222" s="10">
        <v>574308</v>
      </c>
      <c r="P222" s="10">
        <v>2635.31</v>
      </c>
      <c r="Q222" s="188">
        <v>11625</v>
      </c>
      <c r="R222" s="16"/>
      <c r="S222" s="16"/>
      <c r="T222" s="188">
        <v>46292</v>
      </c>
      <c r="U222" s="188">
        <v>46293</v>
      </c>
      <c r="V222" s="188">
        <v>46145</v>
      </c>
      <c r="W222" s="10">
        <v>46243</v>
      </c>
      <c r="X222" s="10"/>
      <c r="Y222" s="10"/>
      <c r="Z222" s="16"/>
      <c r="AA222" s="11"/>
    </row>
    <row r="223" spans="1:27" x14ac:dyDescent="0.35">
      <c r="A223" s="19">
        <v>3549</v>
      </c>
      <c r="B223" s="20" t="s">
        <v>262</v>
      </c>
      <c r="C223" s="188">
        <v>3201295</v>
      </c>
      <c r="D223" s="188">
        <v>3573582</v>
      </c>
      <c r="E223" s="10">
        <v>4234298</v>
      </c>
      <c r="F223" s="10">
        <v>5928017</v>
      </c>
      <c r="G223" s="10">
        <v>271913</v>
      </c>
      <c r="H223" s="196">
        <v>414741</v>
      </c>
      <c r="I223" s="167">
        <v>259213</v>
      </c>
      <c r="J223" s="16">
        <v>362898</v>
      </c>
      <c r="K223" s="10">
        <v>0</v>
      </c>
      <c r="L223" s="188">
        <v>102668</v>
      </c>
      <c r="M223" s="10">
        <v>100026</v>
      </c>
      <c r="N223" s="10">
        <v>101348.44</v>
      </c>
      <c r="O223" s="10">
        <v>5487090</v>
      </c>
      <c r="P223" s="10">
        <v>25178.48</v>
      </c>
      <c r="Q223" s="188">
        <v>220425</v>
      </c>
      <c r="R223" s="16"/>
      <c r="S223" s="16"/>
      <c r="T223" s="188">
        <v>658418</v>
      </c>
      <c r="U223" s="188">
        <v>658418</v>
      </c>
      <c r="V223" s="188">
        <v>656317</v>
      </c>
      <c r="W223" s="10">
        <v>657718</v>
      </c>
      <c r="X223" s="10"/>
      <c r="Y223" s="10"/>
      <c r="Z223" s="16"/>
      <c r="AA223" s="11"/>
    </row>
    <row r="224" spans="1:27" x14ac:dyDescent="0.35">
      <c r="A224" s="19">
        <v>3612</v>
      </c>
      <c r="B224" s="20" t="s">
        <v>263</v>
      </c>
      <c r="C224" s="188">
        <v>3163907</v>
      </c>
      <c r="D224" s="188">
        <v>5552044</v>
      </c>
      <c r="E224" s="10">
        <v>5447470</v>
      </c>
      <c r="F224" s="10">
        <v>7626457</v>
      </c>
      <c r="G224" s="10">
        <v>349819</v>
      </c>
      <c r="H224" s="196">
        <v>0</v>
      </c>
      <c r="I224" s="167">
        <v>0</v>
      </c>
      <c r="J224" s="16">
        <v>0</v>
      </c>
      <c r="K224" s="10">
        <v>0</v>
      </c>
      <c r="L224" s="188">
        <v>0</v>
      </c>
      <c r="M224" s="10">
        <v>0</v>
      </c>
      <c r="N224" s="10">
        <v>0</v>
      </c>
      <c r="O224" s="10">
        <v>2598484</v>
      </c>
      <c r="P224" s="10">
        <v>11923.6</v>
      </c>
      <c r="Q224" s="188">
        <v>70100</v>
      </c>
      <c r="R224" s="16"/>
      <c r="S224" s="16"/>
      <c r="T224" s="188">
        <v>213224</v>
      </c>
      <c r="U224" s="188">
        <v>213223</v>
      </c>
      <c r="V224" s="188">
        <v>212544</v>
      </c>
      <c r="W224" s="10">
        <v>212998</v>
      </c>
      <c r="X224" s="10"/>
      <c r="Y224" s="10"/>
      <c r="Z224" s="16"/>
      <c r="AA224" s="11"/>
    </row>
    <row r="225" spans="1:27" x14ac:dyDescent="0.35">
      <c r="A225" s="19">
        <v>3619</v>
      </c>
      <c r="B225" s="20" t="s">
        <v>264</v>
      </c>
      <c r="C225" s="188">
        <v>74641191</v>
      </c>
      <c r="D225" s="188">
        <v>130324419</v>
      </c>
      <c r="E225" s="10">
        <v>128103506</v>
      </c>
      <c r="F225" s="10">
        <v>179344909</v>
      </c>
      <c r="G225" s="10">
        <v>8226395</v>
      </c>
      <c r="H225" s="196">
        <v>0</v>
      </c>
      <c r="I225" s="167">
        <v>0</v>
      </c>
      <c r="J225" s="16">
        <v>0</v>
      </c>
      <c r="K225" s="10">
        <v>5018688</v>
      </c>
      <c r="L225" s="188">
        <v>8159416</v>
      </c>
      <c r="M225" s="10">
        <v>7956580</v>
      </c>
      <c r="N225" s="10">
        <v>8057999.2699999996</v>
      </c>
      <c r="O225" s="10">
        <v>55082370</v>
      </c>
      <c r="P225" s="10">
        <v>252755.15</v>
      </c>
      <c r="Q225" s="188">
        <v>2080810</v>
      </c>
      <c r="R225" s="16"/>
      <c r="S225" s="16"/>
      <c r="T225" s="188">
        <v>8491778</v>
      </c>
      <c r="U225" s="188">
        <v>8491778</v>
      </c>
      <c r="V225" s="188">
        <v>8464688</v>
      </c>
      <c r="W225" s="10">
        <v>8492682</v>
      </c>
      <c r="X225" s="10"/>
      <c r="Y225" s="10"/>
      <c r="Z225" s="16"/>
      <c r="AA225" s="11"/>
    </row>
    <row r="226" spans="1:27" x14ac:dyDescent="0.35">
      <c r="A226" s="19">
        <v>3633</v>
      </c>
      <c r="B226" s="20" t="s">
        <v>265</v>
      </c>
      <c r="C226" s="188">
        <v>666636</v>
      </c>
      <c r="D226" s="188">
        <v>1258696</v>
      </c>
      <c r="E226" s="10">
        <v>1203332</v>
      </c>
      <c r="F226" s="10">
        <v>1684666</v>
      </c>
      <c r="G226" s="10">
        <v>77274</v>
      </c>
      <c r="H226" s="196">
        <v>0</v>
      </c>
      <c r="I226" s="167">
        <v>0</v>
      </c>
      <c r="J226" s="16">
        <v>0</v>
      </c>
      <c r="K226" s="10">
        <v>0</v>
      </c>
      <c r="L226" s="188">
        <v>0</v>
      </c>
      <c r="M226" s="10">
        <v>0</v>
      </c>
      <c r="N226" s="10">
        <v>0</v>
      </c>
      <c r="O226" s="10">
        <v>516432</v>
      </c>
      <c r="P226" s="10">
        <v>2369.7399999999998</v>
      </c>
      <c r="Q226" s="188">
        <v>18860</v>
      </c>
      <c r="R226" s="16"/>
      <c r="S226" s="16"/>
      <c r="T226" s="188">
        <v>59668</v>
      </c>
      <c r="U226" s="188">
        <v>59668</v>
      </c>
      <c r="V226" s="188">
        <v>59477</v>
      </c>
      <c r="W226" s="10">
        <v>59605</v>
      </c>
      <c r="X226" s="10"/>
      <c r="Y226" s="10"/>
      <c r="Z226" s="16"/>
      <c r="AA226" s="11"/>
    </row>
    <row r="227" spans="1:27" x14ac:dyDescent="0.35">
      <c r="A227" s="19">
        <v>3640</v>
      </c>
      <c r="B227" s="20" t="s">
        <v>266</v>
      </c>
      <c r="C227" s="188">
        <v>0</v>
      </c>
      <c r="D227" s="188">
        <v>0</v>
      </c>
      <c r="E227" s="10">
        <v>0</v>
      </c>
      <c r="F227" s="10">
        <v>0</v>
      </c>
      <c r="G227" s="10">
        <v>0</v>
      </c>
      <c r="H227" s="196">
        <v>550</v>
      </c>
      <c r="I227" s="167">
        <v>344</v>
      </c>
      <c r="J227" s="16">
        <v>481</v>
      </c>
      <c r="K227" s="10">
        <v>0</v>
      </c>
      <c r="L227" s="188">
        <v>77886</v>
      </c>
      <c r="M227" s="10">
        <v>75882</v>
      </c>
      <c r="N227" s="10">
        <v>76884.89</v>
      </c>
      <c r="O227" s="10">
        <v>437038</v>
      </c>
      <c r="P227" s="10">
        <v>2005.43</v>
      </c>
      <c r="Q227" s="188">
        <v>54375</v>
      </c>
      <c r="R227" s="16"/>
      <c r="S227" s="16"/>
      <c r="T227" s="188">
        <v>55664</v>
      </c>
      <c r="U227" s="188">
        <v>55664</v>
      </c>
      <c r="V227" s="188">
        <v>55487</v>
      </c>
      <c r="W227" s="10">
        <v>55604</v>
      </c>
      <c r="X227" s="10"/>
      <c r="Y227" s="10"/>
      <c r="Z227" s="16"/>
      <c r="AA227" s="11"/>
    </row>
    <row r="228" spans="1:27" x14ac:dyDescent="0.35">
      <c r="A228" s="19">
        <v>3661</v>
      </c>
      <c r="B228" s="20" t="s">
        <v>267</v>
      </c>
      <c r="C228" s="188">
        <v>714156</v>
      </c>
      <c r="D228" s="188">
        <v>1332354</v>
      </c>
      <c r="E228" s="10">
        <v>1279069</v>
      </c>
      <c r="F228" s="10">
        <v>1790695</v>
      </c>
      <c r="G228" s="10">
        <v>82138</v>
      </c>
      <c r="H228" s="196">
        <v>0</v>
      </c>
      <c r="I228" s="167">
        <v>0</v>
      </c>
      <c r="J228" s="16">
        <v>0</v>
      </c>
      <c r="K228" s="10">
        <v>0</v>
      </c>
      <c r="L228" s="188">
        <v>0</v>
      </c>
      <c r="M228" s="10">
        <v>0</v>
      </c>
      <c r="N228" s="10">
        <v>0</v>
      </c>
      <c r="O228" s="10">
        <v>595826</v>
      </c>
      <c r="P228" s="10">
        <v>2734.05</v>
      </c>
      <c r="Q228" s="188">
        <v>30200</v>
      </c>
      <c r="R228" s="16"/>
      <c r="S228" s="16"/>
      <c r="T228" s="188">
        <v>47235</v>
      </c>
      <c r="U228" s="188">
        <v>47234</v>
      </c>
      <c r="V228" s="188">
        <v>47084</v>
      </c>
      <c r="W228" s="10">
        <v>47185</v>
      </c>
      <c r="X228" s="10"/>
      <c r="Y228" s="10"/>
      <c r="Z228" s="16"/>
      <c r="AA228" s="11"/>
    </row>
    <row r="229" spans="1:27" x14ac:dyDescent="0.35">
      <c r="A229" s="19">
        <v>3668</v>
      </c>
      <c r="B229" s="20" t="s">
        <v>268</v>
      </c>
      <c r="C229" s="188">
        <v>1001979</v>
      </c>
      <c r="D229" s="188">
        <v>1611767</v>
      </c>
      <c r="E229" s="10">
        <v>1633592</v>
      </c>
      <c r="F229" s="10">
        <v>2287028</v>
      </c>
      <c r="G229" s="10">
        <v>104904</v>
      </c>
      <c r="H229" s="196">
        <v>0</v>
      </c>
      <c r="I229" s="167">
        <v>0</v>
      </c>
      <c r="J229" s="16">
        <v>0</v>
      </c>
      <c r="K229" s="10">
        <v>0</v>
      </c>
      <c r="L229" s="188">
        <v>106208</v>
      </c>
      <c r="M229" s="10">
        <v>103476</v>
      </c>
      <c r="N229" s="10">
        <v>104842.66</v>
      </c>
      <c r="O229" s="10">
        <v>672994</v>
      </c>
      <c r="P229" s="10">
        <v>3088.15</v>
      </c>
      <c r="Q229" s="188">
        <v>35115</v>
      </c>
      <c r="R229" s="16"/>
      <c r="S229" s="16"/>
      <c r="T229" s="188">
        <v>60013</v>
      </c>
      <c r="U229" s="188">
        <v>60012</v>
      </c>
      <c r="V229" s="188">
        <v>59822</v>
      </c>
      <c r="W229" s="10">
        <v>59950</v>
      </c>
      <c r="X229" s="10"/>
      <c r="Y229" s="10"/>
      <c r="Z229" s="16"/>
      <c r="AA229" s="11"/>
    </row>
    <row r="230" spans="1:27" x14ac:dyDescent="0.35">
      <c r="A230" s="19">
        <v>3675</v>
      </c>
      <c r="B230" s="20" t="s">
        <v>269</v>
      </c>
      <c r="C230" s="188">
        <v>2059153</v>
      </c>
      <c r="D230" s="188">
        <v>3782768</v>
      </c>
      <c r="E230" s="10">
        <v>3651201</v>
      </c>
      <c r="F230" s="10">
        <v>5111682</v>
      </c>
      <c r="G230" s="10">
        <v>234468</v>
      </c>
      <c r="H230" s="196">
        <v>0</v>
      </c>
      <c r="I230" s="167">
        <v>0</v>
      </c>
      <c r="J230" s="16">
        <v>0</v>
      </c>
      <c r="K230" s="10">
        <v>0</v>
      </c>
      <c r="L230" s="188">
        <v>0</v>
      </c>
      <c r="M230" s="10">
        <v>0</v>
      </c>
      <c r="N230" s="10">
        <v>0</v>
      </c>
      <c r="O230" s="10">
        <v>2323202</v>
      </c>
      <c r="P230" s="10">
        <v>10660.42</v>
      </c>
      <c r="Q230" s="188">
        <v>80075</v>
      </c>
      <c r="R230" s="16"/>
      <c r="S230" s="16"/>
      <c r="T230" s="188">
        <v>278421</v>
      </c>
      <c r="U230" s="188">
        <v>278172</v>
      </c>
      <c r="V230" s="188">
        <v>275621</v>
      </c>
      <c r="W230" s="10">
        <v>277405</v>
      </c>
      <c r="X230" s="10"/>
      <c r="Y230" s="10"/>
      <c r="Z230" s="16"/>
      <c r="AA230" s="11"/>
    </row>
    <row r="231" spans="1:27" x14ac:dyDescent="0.35">
      <c r="A231" s="19">
        <v>3682</v>
      </c>
      <c r="B231" s="20" t="s">
        <v>270</v>
      </c>
      <c r="C231" s="188">
        <v>2447192</v>
      </c>
      <c r="D231" s="188">
        <v>4169845</v>
      </c>
      <c r="E231" s="10">
        <v>4135648</v>
      </c>
      <c r="F231" s="10">
        <v>5789908</v>
      </c>
      <c r="G231" s="10">
        <v>265578</v>
      </c>
      <c r="H231" s="196">
        <v>0</v>
      </c>
      <c r="I231" s="167">
        <v>0</v>
      </c>
      <c r="J231" s="16">
        <v>0</v>
      </c>
      <c r="K231" s="10">
        <v>0</v>
      </c>
      <c r="L231" s="188">
        <v>0</v>
      </c>
      <c r="M231" s="10">
        <v>0</v>
      </c>
      <c r="N231" s="10">
        <v>0</v>
      </c>
      <c r="O231" s="10">
        <v>1739990</v>
      </c>
      <c r="P231" s="10">
        <v>7984.25</v>
      </c>
      <c r="Q231" s="188">
        <v>43310</v>
      </c>
      <c r="R231" s="16"/>
      <c r="S231" s="16"/>
      <c r="T231" s="188">
        <v>249222</v>
      </c>
      <c r="U231" s="188">
        <v>249222</v>
      </c>
      <c r="V231" s="188">
        <v>248427</v>
      </c>
      <c r="W231" s="10">
        <v>248957</v>
      </c>
      <c r="X231" s="10"/>
      <c r="Y231" s="10"/>
      <c r="Z231" s="16"/>
      <c r="AA231" s="11"/>
    </row>
    <row r="232" spans="1:27" x14ac:dyDescent="0.35">
      <c r="A232" s="19">
        <v>3689</v>
      </c>
      <c r="B232" s="20" t="s">
        <v>271</v>
      </c>
      <c r="C232" s="188">
        <v>345719</v>
      </c>
      <c r="D232" s="188">
        <v>683196</v>
      </c>
      <c r="E232" s="10">
        <v>643072</v>
      </c>
      <c r="F232" s="10">
        <v>900301</v>
      </c>
      <c r="G232" s="10">
        <v>41296</v>
      </c>
      <c r="H232" s="196">
        <v>0</v>
      </c>
      <c r="I232" s="167">
        <v>0</v>
      </c>
      <c r="J232" s="16">
        <v>0</v>
      </c>
      <c r="K232" s="10">
        <v>48002</v>
      </c>
      <c r="L232" s="188">
        <v>59299</v>
      </c>
      <c r="M232" s="10">
        <v>57775</v>
      </c>
      <c r="N232" s="10">
        <v>58536.72</v>
      </c>
      <c r="O232" s="10">
        <v>527562</v>
      </c>
      <c r="P232" s="10">
        <v>2420.81</v>
      </c>
      <c r="Q232" s="188">
        <v>27370</v>
      </c>
      <c r="R232" s="16"/>
      <c r="S232" s="16"/>
      <c r="T232" s="188">
        <v>63363</v>
      </c>
      <c r="U232" s="188">
        <v>63363</v>
      </c>
      <c r="V232" s="188">
        <v>63160</v>
      </c>
      <c r="W232" s="10">
        <v>63295</v>
      </c>
      <c r="X232" s="10"/>
      <c r="Y232" s="10"/>
      <c r="Z232" s="16"/>
      <c r="AA232" s="11"/>
    </row>
    <row r="233" spans="1:27" x14ac:dyDescent="0.35">
      <c r="A233" s="19">
        <v>3696</v>
      </c>
      <c r="B233" s="20" t="s">
        <v>272</v>
      </c>
      <c r="C233" s="188">
        <v>298931</v>
      </c>
      <c r="D233" s="188">
        <v>517001</v>
      </c>
      <c r="E233" s="10">
        <v>509958</v>
      </c>
      <c r="F233" s="10">
        <v>713941</v>
      </c>
      <c r="G233" s="10">
        <v>32748</v>
      </c>
      <c r="H233" s="196">
        <v>0</v>
      </c>
      <c r="I233" s="167">
        <v>0</v>
      </c>
      <c r="J233" s="16">
        <v>0</v>
      </c>
      <c r="K233" s="10">
        <v>0</v>
      </c>
      <c r="L233" s="188">
        <v>0</v>
      </c>
      <c r="M233" s="10">
        <v>0</v>
      </c>
      <c r="N233" s="10">
        <v>0</v>
      </c>
      <c r="O233" s="10">
        <v>260442</v>
      </c>
      <c r="P233" s="10">
        <v>1195.08</v>
      </c>
      <c r="Q233" s="188">
        <v>10895</v>
      </c>
      <c r="R233" s="16"/>
      <c r="S233" s="16"/>
      <c r="T233" s="188">
        <v>24167</v>
      </c>
      <c r="U233" s="188">
        <v>24167</v>
      </c>
      <c r="V233" s="188">
        <v>24090</v>
      </c>
      <c r="W233" s="10">
        <v>24142</v>
      </c>
      <c r="X233" s="10"/>
      <c r="Y233" s="10"/>
      <c r="Z233" s="16"/>
      <c r="AA233" s="11"/>
    </row>
    <row r="234" spans="1:27" x14ac:dyDescent="0.35">
      <c r="A234" s="19">
        <v>3787</v>
      </c>
      <c r="B234" s="20" t="s">
        <v>273</v>
      </c>
      <c r="C234" s="188">
        <v>1770369</v>
      </c>
      <c r="D234" s="188">
        <v>3200286</v>
      </c>
      <c r="E234" s="10">
        <v>3106659</v>
      </c>
      <c r="F234" s="10">
        <v>4349322</v>
      </c>
      <c r="G234" s="10">
        <v>199500</v>
      </c>
      <c r="H234" s="196">
        <v>0</v>
      </c>
      <c r="I234" s="167">
        <v>0</v>
      </c>
      <c r="J234" s="16">
        <v>0</v>
      </c>
      <c r="K234" s="10">
        <v>0</v>
      </c>
      <c r="L234" s="188">
        <v>0</v>
      </c>
      <c r="M234" s="10">
        <v>0</v>
      </c>
      <c r="N234" s="10">
        <v>0</v>
      </c>
      <c r="O234" s="10">
        <v>1472870</v>
      </c>
      <c r="P234" s="10">
        <v>6758.52</v>
      </c>
      <c r="Q234" s="188">
        <v>73150</v>
      </c>
      <c r="R234" s="16"/>
      <c r="S234" s="16"/>
      <c r="T234" s="188">
        <v>159473</v>
      </c>
      <c r="U234" s="188">
        <v>159474</v>
      </c>
      <c r="V234" s="188">
        <v>158964</v>
      </c>
      <c r="W234" s="10">
        <v>159303</v>
      </c>
      <c r="X234" s="10"/>
      <c r="Y234" s="10"/>
      <c r="Z234" s="16"/>
      <c r="AA234" s="11"/>
    </row>
    <row r="235" spans="1:27" x14ac:dyDescent="0.35">
      <c r="A235" s="19">
        <v>3794</v>
      </c>
      <c r="B235" s="20" t="s">
        <v>274</v>
      </c>
      <c r="C235" s="188">
        <v>1971335</v>
      </c>
      <c r="D235" s="188">
        <v>3614335</v>
      </c>
      <c r="E235" s="10">
        <v>3491044</v>
      </c>
      <c r="F235" s="10">
        <v>4887461</v>
      </c>
      <c r="G235" s="10">
        <v>224184</v>
      </c>
      <c r="H235" s="196">
        <v>0</v>
      </c>
      <c r="I235" s="167">
        <v>0</v>
      </c>
      <c r="J235" s="16">
        <v>0</v>
      </c>
      <c r="K235" s="10">
        <v>0</v>
      </c>
      <c r="L235" s="188">
        <v>0</v>
      </c>
      <c r="M235" s="10">
        <v>0</v>
      </c>
      <c r="N235" s="10">
        <v>0</v>
      </c>
      <c r="O235" s="10">
        <v>1763734</v>
      </c>
      <c r="P235" s="10">
        <v>8093.2</v>
      </c>
      <c r="Q235" s="188">
        <v>55045</v>
      </c>
      <c r="R235" s="16"/>
      <c r="S235" s="16"/>
      <c r="T235" s="188">
        <v>152587</v>
      </c>
      <c r="U235" s="188">
        <v>152588</v>
      </c>
      <c r="V235" s="188">
        <v>152100</v>
      </c>
      <c r="W235" s="10">
        <v>152425</v>
      </c>
      <c r="X235" s="10"/>
      <c r="Y235" s="10"/>
      <c r="Z235" s="16"/>
      <c r="AA235" s="11"/>
    </row>
    <row r="236" spans="1:27" x14ac:dyDescent="0.35">
      <c r="A236" s="19">
        <v>3822</v>
      </c>
      <c r="B236" s="20" t="s">
        <v>275</v>
      </c>
      <c r="C236" s="188">
        <v>3148856</v>
      </c>
      <c r="D236" s="188">
        <v>6019258</v>
      </c>
      <c r="E236" s="10">
        <v>5730071</v>
      </c>
      <c r="F236" s="10">
        <v>8022099</v>
      </c>
      <c r="G236" s="10">
        <v>367967</v>
      </c>
      <c r="H236" s="196">
        <v>0</v>
      </c>
      <c r="I236" s="167">
        <v>0</v>
      </c>
      <c r="J236" s="16">
        <v>0</v>
      </c>
      <c r="K236" s="10">
        <v>0</v>
      </c>
      <c r="L236" s="188">
        <v>0</v>
      </c>
      <c r="M236" s="10">
        <v>0</v>
      </c>
      <c r="N236" s="10">
        <v>0</v>
      </c>
      <c r="O236" s="10">
        <v>3491852</v>
      </c>
      <c r="P236" s="10">
        <v>16022.98</v>
      </c>
      <c r="Q236" s="188">
        <v>142690</v>
      </c>
      <c r="R236" s="16"/>
      <c r="S236" s="16"/>
      <c r="T236" s="188">
        <v>348387</v>
      </c>
      <c r="U236" s="188">
        <v>348386</v>
      </c>
      <c r="V236" s="188">
        <v>347276</v>
      </c>
      <c r="W236" s="10">
        <v>348016</v>
      </c>
      <c r="X236" s="10"/>
      <c r="Y236" s="10"/>
      <c r="Z236" s="16"/>
      <c r="AA236" s="11"/>
    </row>
    <row r="237" spans="1:27" x14ac:dyDescent="0.35">
      <c r="A237" s="19">
        <v>3857</v>
      </c>
      <c r="B237" s="20" t="s">
        <v>276</v>
      </c>
      <c r="C237" s="188">
        <v>3210133</v>
      </c>
      <c r="D237" s="188">
        <v>5996443</v>
      </c>
      <c r="E237" s="10">
        <v>5754110</v>
      </c>
      <c r="F237" s="10">
        <v>8055754</v>
      </c>
      <c r="G237" s="10">
        <v>369510</v>
      </c>
      <c r="H237" s="196">
        <v>0</v>
      </c>
      <c r="I237" s="167">
        <v>0</v>
      </c>
      <c r="J237" s="16">
        <v>0</v>
      </c>
      <c r="K237" s="10">
        <v>0</v>
      </c>
      <c r="L237" s="188">
        <v>0</v>
      </c>
      <c r="M237" s="10">
        <v>0</v>
      </c>
      <c r="N237" s="10">
        <v>0</v>
      </c>
      <c r="O237" s="10">
        <v>3579408</v>
      </c>
      <c r="P237" s="10">
        <v>16424.740000000002</v>
      </c>
      <c r="Q237" s="188">
        <v>142165</v>
      </c>
      <c r="R237" s="16"/>
      <c r="S237" s="16"/>
      <c r="T237" s="188">
        <v>271708</v>
      </c>
      <c r="U237" s="188">
        <v>271620</v>
      </c>
      <c r="V237" s="188">
        <v>270797</v>
      </c>
      <c r="W237" s="10">
        <v>271375</v>
      </c>
      <c r="X237" s="10"/>
      <c r="Y237" s="10"/>
      <c r="Z237" s="16"/>
      <c r="AA237" s="11"/>
    </row>
    <row r="238" spans="1:27" x14ac:dyDescent="0.35">
      <c r="A238" s="19">
        <v>3871</v>
      </c>
      <c r="B238" s="20" t="s">
        <v>277</v>
      </c>
      <c r="C238" s="188">
        <v>501041</v>
      </c>
      <c r="D238" s="188">
        <v>779341</v>
      </c>
      <c r="E238" s="10">
        <v>800239</v>
      </c>
      <c r="F238" s="10">
        <v>1120334</v>
      </c>
      <c r="G238" s="10">
        <v>51389</v>
      </c>
      <c r="H238" s="196">
        <v>0</v>
      </c>
      <c r="I238" s="167">
        <v>0</v>
      </c>
      <c r="J238" s="16">
        <v>0</v>
      </c>
      <c r="K238" s="10">
        <v>49258</v>
      </c>
      <c r="L238" s="188">
        <v>85851</v>
      </c>
      <c r="M238" s="10">
        <v>83643</v>
      </c>
      <c r="N238" s="10">
        <v>84748.39</v>
      </c>
      <c r="O238" s="10">
        <v>532756</v>
      </c>
      <c r="P238" s="10">
        <v>2444.64</v>
      </c>
      <c r="Q238" s="188">
        <v>38810</v>
      </c>
      <c r="R238" s="16"/>
      <c r="S238" s="16"/>
      <c r="T238" s="188">
        <v>40771</v>
      </c>
      <c r="U238" s="188">
        <v>40771</v>
      </c>
      <c r="V238" s="188">
        <v>40641</v>
      </c>
      <c r="W238" s="10">
        <v>40727</v>
      </c>
      <c r="X238" s="10"/>
      <c r="Y238" s="10"/>
      <c r="Z238" s="16"/>
      <c r="AA238" s="11"/>
    </row>
    <row r="239" spans="1:27" x14ac:dyDescent="0.35">
      <c r="A239" s="19">
        <v>3892</v>
      </c>
      <c r="B239" s="20" t="s">
        <v>278</v>
      </c>
      <c r="C239" s="188">
        <v>5417664</v>
      </c>
      <c r="D239" s="188">
        <v>9606408</v>
      </c>
      <c r="E239" s="10">
        <v>9390045</v>
      </c>
      <c r="F239" s="10">
        <v>13146064</v>
      </c>
      <c r="G239" s="10">
        <v>602998</v>
      </c>
      <c r="H239" s="196">
        <v>0</v>
      </c>
      <c r="I239" s="167">
        <v>0</v>
      </c>
      <c r="J239" s="16">
        <v>0</v>
      </c>
      <c r="K239" s="10">
        <v>0</v>
      </c>
      <c r="L239" s="188">
        <v>0</v>
      </c>
      <c r="M239" s="10">
        <v>0</v>
      </c>
      <c r="N239" s="10">
        <v>0</v>
      </c>
      <c r="O239" s="10">
        <v>5041890</v>
      </c>
      <c r="P239" s="10">
        <v>23135.599999999999</v>
      </c>
      <c r="Q239" s="188">
        <v>86395</v>
      </c>
      <c r="R239" s="16"/>
      <c r="S239" s="16"/>
      <c r="T239" s="188">
        <v>443183</v>
      </c>
      <c r="U239" s="188">
        <v>443184</v>
      </c>
      <c r="V239" s="188">
        <v>441769</v>
      </c>
      <c r="W239" s="10">
        <v>442712</v>
      </c>
      <c r="X239" s="10"/>
      <c r="Y239" s="10"/>
      <c r="Z239" s="16"/>
      <c r="AA239" s="11"/>
    </row>
    <row r="240" spans="1:27" x14ac:dyDescent="0.35">
      <c r="A240" s="19">
        <v>3899</v>
      </c>
      <c r="B240" s="20" t="s">
        <v>279</v>
      </c>
      <c r="C240" s="188">
        <v>781455</v>
      </c>
      <c r="D240" s="188">
        <v>1433207</v>
      </c>
      <c r="E240" s="10">
        <v>1384164</v>
      </c>
      <c r="F240" s="10">
        <v>1937828</v>
      </c>
      <c r="G240" s="10">
        <v>88887</v>
      </c>
      <c r="H240" s="196">
        <v>0</v>
      </c>
      <c r="I240" s="167">
        <v>0</v>
      </c>
      <c r="J240" s="16">
        <v>0</v>
      </c>
      <c r="K240" s="10">
        <v>0</v>
      </c>
      <c r="L240" s="188">
        <v>95587</v>
      </c>
      <c r="M240" s="10">
        <v>93129</v>
      </c>
      <c r="N240" s="10">
        <v>94358</v>
      </c>
      <c r="O240" s="10">
        <v>678188</v>
      </c>
      <c r="P240" s="10">
        <v>3111.99</v>
      </c>
      <c r="Q240" s="188">
        <v>37665</v>
      </c>
      <c r="R240" s="16"/>
      <c r="S240" s="16"/>
      <c r="T240" s="188">
        <v>742</v>
      </c>
      <c r="U240" s="188">
        <v>741</v>
      </c>
      <c r="V240" s="188">
        <v>740</v>
      </c>
      <c r="W240" s="10">
        <v>740</v>
      </c>
      <c r="X240" s="10"/>
      <c r="Y240" s="10"/>
      <c r="Z240" s="16"/>
      <c r="AA240" s="11"/>
    </row>
    <row r="241" spans="1:27" x14ac:dyDescent="0.35">
      <c r="A241" s="19">
        <v>3906</v>
      </c>
      <c r="B241" s="20" t="s">
        <v>280</v>
      </c>
      <c r="C241" s="188">
        <v>473114</v>
      </c>
      <c r="D241" s="188">
        <v>1007350</v>
      </c>
      <c r="E241" s="10">
        <v>925290</v>
      </c>
      <c r="F241" s="10">
        <v>1295405</v>
      </c>
      <c r="G241" s="10">
        <v>59419</v>
      </c>
      <c r="H241" s="196">
        <v>0</v>
      </c>
      <c r="I241" s="167">
        <v>0</v>
      </c>
      <c r="J241" s="16">
        <v>0</v>
      </c>
      <c r="K241" s="10">
        <v>0</v>
      </c>
      <c r="L241" s="188">
        <v>165507</v>
      </c>
      <c r="M241" s="10">
        <v>161251</v>
      </c>
      <c r="N241" s="10">
        <v>163379.39000000001</v>
      </c>
      <c r="O241" s="10">
        <v>815458</v>
      </c>
      <c r="P241" s="10">
        <v>3741.87</v>
      </c>
      <c r="Q241" s="188">
        <v>63725</v>
      </c>
      <c r="R241" s="16"/>
      <c r="S241" s="16"/>
      <c r="T241" s="188">
        <v>70404</v>
      </c>
      <c r="U241" s="188">
        <v>70405</v>
      </c>
      <c r="V241" s="188">
        <v>70180</v>
      </c>
      <c r="W241" s="10">
        <v>70330</v>
      </c>
      <c r="X241" s="10"/>
      <c r="Y241" s="10"/>
      <c r="Z241" s="16"/>
      <c r="AA241" s="11"/>
    </row>
    <row r="242" spans="1:27" x14ac:dyDescent="0.35">
      <c r="A242" s="19">
        <v>3920</v>
      </c>
      <c r="B242" s="20" t="s">
        <v>281</v>
      </c>
      <c r="C242" s="188">
        <v>57939</v>
      </c>
      <c r="D242" s="188">
        <v>157394</v>
      </c>
      <c r="E242" s="10">
        <v>134583</v>
      </c>
      <c r="F242" s="10">
        <v>188416</v>
      </c>
      <c r="G242" s="10">
        <v>8642</v>
      </c>
      <c r="H242" s="196">
        <v>0</v>
      </c>
      <c r="I242" s="167">
        <v>0</v>
      </c>
      <c r="J242" s="16">
        <v>0</v>
      </c>
      <c r="K242" s="10">
        <v>0</v>
      </c>
      <c r="L242" s="188">
        <v>44253</v>
      </c>
      <c r="M242" s="10">
        <v>43115</v>
      </c>
      <c r="N242" s="10">
        <v>43684.78</v>
      </c>
      <c r="O242" s="10">
        <v>211470</v>
      </c>
      <c r="P242" s="10">
        <v>970.37</v>
      </c>
      <c r="Q242" s="188">
        <v>24615</v>
      </c>
      <c r="R242" s="16"/>
      <c r="S242" s="16"/>
      <c r="T242" s="188">
        <v>16590</v>
      </c>
      <c r="U242" s="188">
        <v>16589</v>
      </c>
      <c r="V242" s="188">
        <v>16537</v>
      </c>
      <c r="W242" s="10">
        <v>16572</v>
      </c>
      <c r="X242" s="10"/>
      <c r="Y242" s="10"/>
      <c r="Z242" s="16"/>
      <c r="AA242" s="11"/>
    </row>
    <row r="243" spans="1:27" x14ac:dyDescent="0.35">
      <c r="A243" s="19">
        <v>3925</v>
      </c>
      <c r="B243" s="20" t="s">
        <v>282</v>
      </c>
      <c r="C243" s="188">
        <v>427368</v>
      </c>
      <c r="D243" s="188">
        <v>2447545</v>
      </c>
      <c r="E243" s="10">
        <v>1796821</v>
      </c>
      <c r="F243" s="10">
        <v>2515549</v>
      </c>
      <c r="G243" s="10">
        <v>115386</v>
      </c>
      <c r="H243" s="196">
        <v>0</v>
      </c>
      <c r="I243" s="167">
        <v>0</v>
      </c>
      <c r="J243" s="16">
        <v>0</v>
      </c>
      <c r="K243" s="10">
        <v>0</v>
      </c>
      <c r="L243" s="188">
        <v>0</v>
      </c>
      <c r="M243" s="10">
        <v>0</v>
      </c>
      <c r="N243" s="10">
        <v>0</v>
      </c>
      <c r="O243" s="10">
        <v>3278156</v>
      </c>
      <c r="P243" s="10">
        <v>15042.4</v>
      </c>
      <c r="Q243" s="188">
        <v>96910</v>
      </c>
      <c r="R243" s="16"/>
      <c r="S243" s="16"/>
      <c r="T243" s="188">
        <v>272675</v>
      </c>
      <c r="U243" s="188">
        <v>272675</v>
      </c>
      <c r="V243" s="188">
        <v>271805</v>
      </c>
      <c r="W243" s="10">
        <v>272386</v>
      </c>
      <c r="X243" s="10"/>
      <c r="Y243" s="10"/>
      <c r="Z243" s="16"/>
      <c r="AA243" s="11"/>
    </row>
    <row r="244" spans="1:27" x14ac:dyDescent="0.35">
      <c r="A244" s="19">
        <v>3934</v>
      </c>
      <c r="B244" s="20" t="s">
        <v>283</v>
      </c>
      <c r="C244" s="188">
        <v>872974</v>
      </c>
      <c r="D244" s="188">
        <v>1662565</v>
      </c>
      <c r="E244" s="10">
        <v>1584712</v>
      </c>
      <c r="F244" s="10">
        <v>2218596</v>
      </c>
      <c r="G244" s="10">
        <v>101765</v>
      </c>
      <c r="H244" s="196">
        <v>0</v>
      </c>
      <c r="I244" s="167">
        <v>0</v>
      </c>
      <c r="J244" s="16">
        <v>0</v>
      </c>
      <c r="K244" s="10">
        <v>0</v>
      </c>
      <c r="L244" s="188">
        <v>0</v>
      </c>
      <c r="M244" s="10">
        <v>0</v>
      </c>
      <c r="N244" s="10">
        <v>0</v>
      </c>
      <c r="O244" s="10">
        <v>675962</v>
      </c>
      <c r="P244" s="10">
        <v>3101.77</v>
      </c>
      <c r="Q244" s="188">
        <v>21210</v>
      </c>
      <c r="R244" s="16"/>
      <c r="S244" s="16"/>
      <c r="T244" s="188">
        <v>60556</v>
      </c>
      <c r="U244" s="188">
        <v>60556</v>
      </c>
      <c r="V244" s="188">
        <v>60362</v>
      </c>
      <c r="W244" s="10">
        <v>60491</v>
      </c>
      <c r="X244" s="10"/>
      <c r="Y244" s="10"/>
      <c r="Z244" s="16"/>
      <c r="AA244" s="11"/>
    </row>
    <row r="245" spans="1:27" x14ac:dyDescent="0.35">
      <c r="A245" s="19">
        <v>3941</v>
      </c>
      <c r="B245" s="20" t="s">
        <v>284</v>
      </c>
      <c r="C245" s="188">
        <v>919632</v>
      </c>
      <c r="D245" s="188">
        <v>1597877</v>
      </c>
      <c r="E245" s="10">
        <v>1573443</v>
      </c>
      <c r="F245" s="10">
        <v>2202821</v>
      </c>
      <c r="G245" s="10">
        <v>101041</v>
      </c>
      <c r="H245" s="196">
        <v>0</v>
      </c>
      <c r="I245" s="167">
        <v>0</v>
      </c>
      <c r="J245" s="16">
        <v>0</v>
      </c>
      <c r="K245" s="10">
        <v>0</v>
      </c>
      <c r="L245" s="188">
        <v>73460</v>
      </c>
      <c r="M245" s="10">
        <v>71572</v>
      </c>
      <c r="N245" s="10">
        <v>72515.61</v>
      </c>
      <c r="O245" s="10">
        <v>836234</v>
      </c>
      <c r="P245" s="10">
        <v>3837.21</v>
      </c>
      <c r="Q245" s="188">
        <v>108245</v>
      </c>
      <c r="R245" s="16"/>
      <c r="S245" s="16"/>
      <c r="T245" s="188">
        <v>22116</v>
      </c>
      <c r="U245" s="188">
        <v>22116</v>
      </c>
      <c r="V245" s="188">
        <v>22046</v>
      </c>
      <c r="W245" s="10">
        <v>22093</v>
      </c>
      <c r="X245" s="10"/>
      <c r="Y245" s="10"/>
      <c r="Z245" s="16"/>
      <c r="AA245" s="11"/>
    </row>
    <row r="246" spans="1:27" x14ac:dyDescent="0.35">
      <c r="A246" s="19">
        <v>3948</v>
      </c>
      <c r="B246" s="20" t="s">
        <v>285</v>
      </c>
      <c r="C246" s="188">
        <v>465065</v>
      </c>
      <c r="D246" s="188">
        <v>810500</v>
      </c>
      <c r="E246" s="10">
        <v>797228</v>
      </c>
      <c r="F246" s="10">
        <v>1116119</v>
      </c>
      <c r="G246" s="10">
        <v>51195</v>
      </c>
      <c r="H246" s="196">
        <v>0</v>
      </c>
      <c r="I246" s="167">
        <v>0</v>
      </c>
      <c r="J246" s="16">
        <v>0</v>
      </c>
      <c r="K246" s="10">
        <v>40200</v>
      </c>
      <c r="L246" s="188">
        <v>99127</v>
      </c>
      <c r="M246" s="10">
        <v>96579</v>
      </c>
      <c r="N246" s="10">
        <v>97852.22</v>
      </c>
      <c r="O246" s="10">
        <v>448910</v>
      </c>
      <c r="P246" s="10">
        <v>2059.9</v>
      </c>
      <c r="Q246" s="188">
        <v>20190</v>
      </c>
      <c r="R246" s="16"/>
      <c r="S246" s="16"/>
      <c r="T246" s="188">
        <v>31519</v>
      </c>
      <c r="U246" s="188">
        <v>36616</v>
      </c>
      <c r="V246" s="188">
        <v>33959</v>
      </c>
      <c r="W246" s="10">
        <v>34031</v>
      </c>
      <c r="X246" s="10"/>
      <c r="Y246" s="10"/>
      <c r="Z246" s="16"/>
      <c r="AA246" s="11"/>
    </row>
    <row r="247" spans="1:27" x14ac:dyDescent="0.35">
      <c r="A247" s="19">
        <v>3955</v>
      </c>
      <c r="B247" s="20" t="s">
        <v>286</v>
      </c>
      <c r="C247" s="188">
        <v>2272930</v>
      </c>
      <c r="D247" s="188">
        <v>3969821</v>
      </c>
      <c r="E247" s="10">
        <v>3901719</v>
      </c>
      <c r="F247" s="10">
        <v>5462407</v>
      </c>
      <c r="G247" s="10">
        <v>250556</v>
      </c>
      <c r="H247" s="196">
        <v>0</v>
      </c>
      <c r="I247" s="167">
        <v>0</v>
      </c>
      <c r="J247" s="16">
        <v>0</v>
      </c>
      <c r="K247" s="10">
        <v>0</v>
      </c>
      <c r="L247" s="188">
        <v>0</v>
      </c>
      <c r="M247" s="10">
        <v>0</v>
      </c>
      <c r="N247" s="10">
        <v>0</v>
      </c>
      <c r="O247" s="10">
        <v>1686566</v>
      </c>
      <c r="P247" s="10">
        <v>7739.1</v>
      </c>
      <c r="Q247" s="188">
        <v>64905</v>
      </c>
      <c r="R247" s="16"/>
      <c r="S247" s="16"/>
      <c r="T247" s="188">
        <v>149559</v>
      </c>
      <c r="U247" s="188">
        <v>149558</v>
      </c>
      <c r="V247" s="188">
        <v>149082</v>
      </c>
      <c r="W247" s="10">
        <v>149399</v>
      </c>
      <c r="X247" s="10"/>
      <c r="Y247" s="10"/>
      <c r="Z247" s="16"/>
      <c r="AA247" s="11"/>
    </row>
    <row r="248" spans="1:27" x14ac:dyDescent="0.35">
      <c r="A248" s="19">
        <v>3962</v>
      </c>
      <c r="B248" s="20" t="s">
        <v>287</v>
      </c>
      <c r="C248" s="188">
        <v>3516027</v>
      </c>
      <c r="D248" s="188">
        <v>6534545</v>
      </c>
      <c r="E248" s="10">
        <v>6281608</v>
      </c>
      <c r="F248" s="10">
        <v>8794250</v>
      </c>
      <c r="G248" s="10">
        <v>403385</v>
      </c>
      <c r="H248" s="196">
        <v>0</v>
      </c>
      <c r="I248" s="167">
        <v>0</v>
      </c>
      <c r="J248" s="16">
        <v>0</v>
      </c>
      <c r="K248" s="10">
        <v>0</v>
      </c>
      <c r="L248" s="188">
        <v>0</v>
      </c>
      <c r="M248" s="10">
        <v>0</v>
      </c>
      <c r="N248" s="10">
        <v>0</v>
      </c>
      <c r="O248" s="10">
        <v>2579192</v>
      </c>
      <c r="P248" s="10">
        <v>11835.08</v>
      </c>
      <c r="Q248" s="188">
        <v>109985</v>
      </c>
      <c r="R248" s="16"/>
      <c r="S248" s="16"/>
      <c r="T248" s="188">
        <v>233333</v>
      </c>
      <c r="U248" s="188">
        <v>233332</v>
      </c>
      <c r="V248" s="188">
        <v>232589</v>
      </c>
      <c r="W248" s="10">
        <v>233085</v>
      </c>
      <c r="X248" s="10"/>
      <c r="Y248" s="10"/>
      <c r="Z248" s="16"/>
      <c r="AA248" s="11"/>
    </row>
    <row r="249" spans="1:27" x14ac:dyDescent="0.35">
      <c r="A249" s="19">
        <v>3969</v>
      </c>
      <c r="B249" s="20" t="s">
        <v>288</v>
      </c>
      <c r="C249" s="188">
        <v>367420</v>
      </c>
      <c r="D249" s="188">
        <v>618459</v>
      </c>
      <c r="E249" s="10">
        <v>616175</v>
      </c>
      <c r="F249" s="10">
        <v>862644</v>
      </c>
      <c r="G249" s="10">
        <v>39569</v>
      </c>
      <c r="H249" s="196">
        <v>0</v>
      </c>
      <c r="I249" s="167">
        <v>0</v>
      </c>
      <c r="J249" s="16">
        <v>0</v>
      </c>
      <c r="K249" s="10">
        <v>0</v>
      </c>
      <c r="L249" s="188">
        <v>0</v>
      </c>
      <c r="M249" s="10">
        <v>0</v>
      </c>
      <c r="N249" s="10">
        <v>0</v>
      </c>
      <c r="O249" s="10">
        <v>247828</v>
      </c>
      <c r="P249" s="10">
        <v>1137.2</v>
      </c>
      <c r="Q249" s="188">
        <v>10190</v>
      </c>
      <c r="R249" s="16"/>
      <c r="S249" s="16"/>
      <c r="T249" s="188">
        <v>26480</v>
      </c>
      <c r="U249" s="188">
        <v>26480</v>
      </c>
      <c r="V249" s="188">
        <v>26396</v>
      </c>
      <c r="W249" s="10">
        <v>34459</v>
      </c>
      <c r="X249" s="10"/>
      <c r="Y249" s="10"/>
      <c r="Z249" s="16"/>
      <c r="AA249" s="11"/>
    </row>
    <row r="250" spans="1:27" x14ac:dyDescent="0.35">
      <c r="A250" s="19">
        <v>2177</v>
      </c>
      <c r="B250" s="20" t="s">
        <v>289</v>
      </c>
      <c r="C250" s="188">
        <v>52175</v>
      </c>
      <c r="D250" s="188">
        <v>62476</v>
      </c>
      <c r="E250" s="10">
        <v>71657</v>
      </c>
      <c r="F250" s="10">
        <v>100318</v>
      </c>
      <c r="G250" s="10">
        <v>4602</v>
      </c>
      <c r="H250" s="196">
        <v>0</v>
      </c>
      <c r="I250" s="167">
        <v>0</v>
      </c>
      <c r="J250" s="16">
        <v>0</v>
      </c>
      <c r="K250" s="10">
        <v>0</v>
      </c>
      <c r="L250" s="188">
        <v>0</v>
      </c>
      <c r="M250" s="10">
        <v>0</v>
      </c>
      <c r="N250" s="10">
        <v>0</v>
      </c>
      <c r="O250" s="10">
        <v>776874</v>
      </c>
      <c r="P250" s="10">
        <v>3564.82</v>
      </c>
      <c r="Q250" s="188">
        <v>23015</v>
      </c>
      <c r="R250" s="16"/>
      <c r="S250" s="16"/>
      <c r="T250" s="188">
        <v>90580</v>
      </c>
      <c r="U250" s="188">
        <v>90580</v>
      </c>
      <c r="V250" s="188">
        <v>90291</v>
      </c>
      <c r="W250" s="10">
        <v>90483</v>
      </c>
      <c r="X250" s="10"/>
      <c r="Y250" s="10"/>
      <c r="Z250" s="16"/>
      <c r="AA250" s="11"/>
    </row>
    <row r="251" spans="1:27" x14ac:dyDescent="0.35">
      <c r="A251" s="19">
        <v>3976</v>
      </c>
      <c r="B251" s="20" t="s">
        <v>290</v>
      </c>
      <c r="C251" s="188">
        <v>141539</v>
      </c>
      <c r="D251" s="188">
        <v>116921</v>
      </c>
      <c r="E251" s="10">
        <v>161538</v>
      </c>
      <c r="F251" s="10">
        <v>226153</v>
      </c>
      <c r="G251" s="10">
        <v>10373</v>
      </c>
      <c r="H251" s="196">
        <v>1358</v>
      </c>
      <c r="I251" s="167">
        <v>849</v>
      </c>
      <c r="J251" s="16">
        <v>1189</v>
      </c>
      <c r="K251" s="10">
        <v>1851</v>
      </c>
      <c r="L251" s="188">
        <v>0</v>
      </c>
      <c r="M251" s="10">
        <v>0</v>
      </c>
      <c r="N251" s="10">
        <v>0</v>
      </c>
      <c r="O251" s="10">
        <v>15582</v>
      </c>
      <c r="P251" s="10">
        <v>71.5</v>
      </c>
      <c r="Q251" s="188">
        <v>0</v>
      </c>
      <c r="R251" s="16"/>
      <c r="S251" s="16"/>
      <c r="T251" s="188">
        <v>30219</v>
      </c>
      <c r="U251" s="188">
        <v>6016</v>
      </c>
      <c r="V251" s="188">
        <v>17840</v>
      </c>
      <c r="W251" s="10">
        <v>18025</v>
      </c>
      <c r="X251" s="10"/>
      <c r="Y251" s="10"/>
      <c r="Z251" s="16"/>
      <c r="AA251" s="11"/>
    </row>
    <row r="252" spans="1:27" x14ac:dyDescent="0.35">
      <c r="A252" s="19">
        <v>4690</v>
      </c>
      <c r="B252" s="20" t="s">
        <v>291</v>
      </c>
      <c r="C252" s="188">
        <v>132867</v>
      </c>
      <c r="D252" s="188">
        <v>172265</v>
      </c>
      <c r="E252" s="10">
        <v>190707</v>
      </c>
      <c r="F252" s="10">
        <v>266990</v>
      </c>
      <c r="G252" s="10">
        <v>12247</v>
      </c>
      <c r="H252" s="196">
        <v>0</v>
      </c>
      <c r="I252" s="167">
        <v>0</v>
      </c>
      <c r="J252" s="16">
        <v>0</v>
      </c>
      <c r="K252" s="10">
        <v>0</v>
      </c>
      <c r="L252" s="188">
        <v>0</v>
      </c>
      <c r="M252" s="10">
        <v>0</v>
      </c>
      <c r="N252" s="10">
        <v>0</v>
      </c>
      <c r="O252" s="10">
        <v>146916</v>
      </c>
      <c r="P252" s="10">
        <v>674.15</v>
      </c>
      <c r="Q252" s="188">
        <v>4680</v>
      </c>
      <c r="R252" s="16"/>
      <c r="S252" s="16"/>
      <c r="T252" s="188">
        <v>9200</v>
      </c>
      <c r="U252" s="188">
        <v>9199</v>
      </c>
      <c r="V252" s="188">
        <v>9171</v>
      </c>
      <c r="W252" s="10">
        <v>9190</v>
      </c>
      <c r="X252" s="10"/>
      <c r="Y252" s="10"/>
      <c r="Z252" s="16"/>
      <c r="AA252" s="11"/>
    </row>
    <row r="253" spans="1:27" x14ac:dyDescent="0.35">
      <c r="A253" s="19">
        <v>2016</v>
      </c>
      <c r="B253" s="20" t="s">
        <v>292</v>
      </c>
      <c r="C253" s="188">
        <v>490101</v>
      </c>
      <c r="D253" s="188">
        <v>838555</v>
      </c>
      <c r="E253" s="10">
        <v>830410</v>
      </c>
      <c r="F253" s="10">
        <v>1162573</v>
      </c>
      <c r="G253" s="10">
        <v>53326</v>
      </c>
      <c r="H253" s="196">
        <v>0</v>
      </c>
      <c r="I253" s="167">
        <v>0</v>
      </c>
      <c r="J253" s="16">
        <v>0</v>
      </c>
      <c r="K253" s="10">
        <v>32332</v>
      </c>
      <c r="L253" s="188">
        <v>45138</v>
      </c>
      <c r="M253" s="10">
        <v>45726</v>
      </c>
      <c r="N253" s="10">
        <v>45430.89</v>
      </c>
      <c r="O253" s="10">
        <v>343546</v>
      </c>
      <c r="P253" s="10">
        <v>1576.42</v>
      </c>
      <c r="Q253" s="188">
        <v>23405</v>
      </c>
      <c r="R253" s="16"/>
      <c r="S253" s="16"/>
      <c r="T253" s="188">
        <v>44050</v>
      </c>
      <c r="U253" s="188">
        <v>44050</v>
      </c>
      <c r="V253" s="188">
        <v>43911</v>
      </c>
      <c r="W253" s="10">
        <v>44004</v>
      </c>
      <c r="X253" s="10"/>
      <c r="Y253" s="10"/>
      <c r="Z253" s="16"/>
      <c r="AA253" s="11"/>
    </row>
    <row r="254" spans="1:27" x14ac:dyDescent="0.35">
      <c r="A254" s="19">
        <v>3983</v>
      </c>
      <c r="B254" s="20" t="s">
        <v>293</v>
      </c>
      <c r="C254" s="188">
        <v>1424237</v>
      </c>
      <c r="D254" s="188">
        <v>2751599</v>
      </c>
      <c r="E254" s="10">
        <v>2609897</v>
      </c>
      <c r="F254" s="10">
        <v>3653856</v>
      </c>
      <c r="G254" s="10">
        <v>167599</v>
      </c>
      <c r="H254" s="196">
        <v>0</v>
      </c>
      <c r="I254" s="167">
        <v>0</v>
      </c>
      <c r="J254" s="16">
        <v>0</v>
      </c>
      <c r="K254" s="10">
        <v>0</v>
      </c>
      <c r="L254" s="188">
        <v>0</v>
      </c>
      <c r="M254" s="10">
        <v>0</v>
      </c>
      <c r="N254" s="10">
        <v>0</v>
      </c>
      <c r="O254" s="10">
        <v>989828</v>
      </c>
      <c r="P254" s="10">
        <v>4542</v>
      </c>
      <c r="Q254" s="188">
        <v>21730</v>
      </c>
      <c r="R254" s="16"/>
      <c r="S254" s="16"/>
      <c r="T254" s="188">
        <v>153990</v>
      </c>
      <c r="U254" s="188">
        <v>153990</v>
      </c>
      <c r="V254" s="188">
        <v>153499</v>
      </c>
      <c r="W254" s="10">
        <v>163057</v>
      </c>
      <c r="X254" s="10"/>
      <c r="Y254" s="10"/>
      <c r="Z254" s="16"/>
      <c r="AA254" s="11"/>
    </row>
    <row r="255" spans="1:27" x14ac:dyDescent="0.35">
      <c r="A255" s="19">
        <v>3514</v>
      </c>
      <c r="B255" s="20" t="s">
        <v>294</v>
      </c>
      <c r="C255" s="188">
        <v>29716</v>
      </c>
      <c r="D255" s="188">
        <v>9515</v>
      </c>
      <c r="E255" s="10">
        <v>24519</v>
      </c>
      <c r="F255" s="10">
        <v>34326</v>
      </c>
      <c r="G255" s="10">
        <v>1575</v>
      </c>
      <c r="H255" s="196">
        <v>103144</v>
      </c>
      <c r="I255" s="167">
        <v>64465</v>
      </c>
      <c r="J255" s="16">
        <v>90250</v>
      </c>
      <c r="K255" s="10">
        <v>0</v>
      </c>
      <c r="L255" s="188">
        <v>0</v>
      </c>
      <c r="M255" s="10">
        <v>0</v>
      </c>
      <c r="N255" s="10">
        <v>0</v>
      </c>
      <c r="O255" s="10">
        <v>191436</v>
      </c>
      <c r="P255" s="10">
        <v>878.44</v>
      </c>
      <c r="Q255" s="188">
        <v>6895</v>
      </c>
      <c r="R255" s="16"/>
      <c r="S255" s="16"/>
      <c r="T255" s="188">
        <v>18527</v>
      </c>
      <c r="U255" s="188">
        <v>18527</v>
      </c>
      <c r="V255" s="188">
        <v>18469</v>
      </c>
      <c r="W255" s="10">
        <v>18507</v>
      </c>
      <c r="X255" s="10"/>
      <c r="Y255" s="10"/>
      <c r="Z255" s="16"/>
      <c r="AA255" s="11"/>
    </row>
    <row r="256" spans="1:27" x14ac:dyDescent="0.35">
      <c r="A256" s="19">
        <v>616</v>
      </c>
      <c r="B256" s="20" t="s">
        <v>295</v>
      </c>
      <c r="C256" s="188">
        <v>0</v>
      </c>
      <c r="D256" s="188">
        <v>0</v>
      </c>
      <c r="E256" s="10">
        <v>0</v>
      </c>
      <c r="F256" s="10">
        <v>0</v>
      </c>
      <c r="G256" s="10">
        <v>0</v>
      </c>
      <c r="H256" s="196">
        <v>0</v>
      </c>
      <c r="I256" s="167">
        <v>0</v>
      </c>
      <c r="J256" s="16">
        <v>0</v>
      </c>
      <c r="K256" s="10">
        <v>0</v>
      </c>
      <c r="L256" s="188">
        <v>24782</v>
      </c>
      <c r="M256" s="10">
        <v>24144</v>
      </c>
      <c r="N256" s="10">
        <v>24463.56</v>
      </c>
      <c r="O256" s="10">
        <v>94976</v>
      </c>
      <c r="P256" s="10">
        <v>435.81</v>
      </c>
      <c r="Q256" s="188">
        <v>25555</v>
      </c>
      <c r="R256" s="16"/>
      <c r="S256" s="16"/>
      <c r="T256" s="188">
        <v>27617</v>
      </c>
      <c r="U256" s="188">
        <v>27616</v>
      </c>
      <c r="V256" s="188">
        <v>27529</v>
      </c>
      <c r="W256" s="10">
        <v>27588</v>
      </c>
      <c r="X256" s="10"/>
      <c r="Y256" s="10"/>
      <c r="Z256" s="16"/>
      <c r="AA256" s="11"/>
    </row>
    <row r="257" spans="1:27" x14ac:dyDescent="0.35">
      <c r="A257" s="19">
        <v>1945</v>
      </c>
      <c r="B257" s="20" t="s">
        <v>296</v>
      </c>
      <c r="C257" s="188">
        <v>494983</v>
      </c>
      <c r="D257" s="188">
        <v>594823</v>
      </c>
      <c r="E257" s="10">
        <v>681129</v>
      </c>
      <c r="F257" s="10">
        <v>953580</v>
      </c>
      <c r="G257" s="10">
        <v>43740</v>
      </c>
      <c r="H257" s="196">
        <v>30752</v>
      </c>
      <c r="I257" s="167">
        <v>19220</v>
      </c>
      <c r="J257" s="16">
        <v>26909</v>
      </c>
      <c r="K257" s="10">
        <v>0</v>
      </c>
      <c r="L257" s="188">
        <v>0</v>
      </c>
      <c r="M257" s="10">
        <v>0</v>
      </c>
      <c r="N257" s="10">
        <v>0</v>
      </c>
      <c r="O257" s="10">
        <v>565404</v>
      </c>
      <c r="P257" s="10">
        <v>2594.46</v>
      </c>
      <c r="Q257" s="188">
        <v>18625</v>
      </c>
      <c r="R257" s="16"/>
      <c r="S257" s="16"/>
      <c r="T257" s="188">
        <v>68944</v>
      </c>
      <c r="U257" s="188">
        <v>69648</v>
      </c>
      <c r="V257" s="188">
        <v>69075</v>
      </c>
      <c r="W257" s="10">
        <v>69223</v>
      </c>
      <c r="X257" s="10"/>
      <c r="Y257" s="10"/>
      <c r="Z257" s="16"/>
      <c r="AA257" s="11"/>
    </row>
    <row r="258" spans="1:27" x14ac:dyDescent="0.35">
      <c r="A258" s="19">
        <v>1526</v>
      </c>
      <c r="B258" s="20" t="s">
        <v>448</v>
      </c>
      <c r="C258" s="188">
        <v>0</v>
      </c>
      <c r="D258" s="188">
        <v>0</v>
      </c>
      <c r="E258" s="10">
        <v>0</v>
      </c>
      <c r="F258" s="10">
        <v>0</v>
      </c>
      <c r="G258" s="10">
        <v>0</v>
      </c>
      <c r="H258" s="196">
        <v>9982</v>
      </c>
      <c r="I258" s="167">
        <v>6239</v>
      </c>
      <c r="J258" s="16">
        <v>8734</v>
      </c>
      <c r="K258" s="10">
        <v>0</v>
      </c>
      <c r="L258" s="188">
        <v>169933</v>
      </c>
      <c r="M258" s="10">
        <v>165563</v>
      </c>
      <c r="N258" s="10">
        <v>167746.66</v>
      </c>
      <c r="O258" s="10">
        <v>944566</v>
      </c>
      <c r="P258" s="10">
        <v>4334.3100000000004</v>
      </c>
      <c r="Q258" s="188">
        <v>129755</v>
      </c>
      <c r="R258" s="16"/>
      <c r="S258" s="16"/>
      <c r="T258" s="188">
        <v>131034</v>
      </c>
      <c r="U258" s="188">
        <v>131034</v>
      </c>
      <c r="V258" s="188">
        <v>130616</v>
      </c>
      <c r="W258" s="10">
        <v>130894</v>
      </c>
      <c r="X258" s="10"/>
      <c r="Y258" s="10"/>
      <c r="Z258" s="16"/>
      <c r="AA258" s="11"/>
    </row>
    <row r="259" spans="1:27" x14ac:dyDescent="0.35">
      <c r="A259" s="19">
        <v>3654</v>
      </c>
      <c r="B259" s="20" t="s">
        <v>10</v>
      </c>
      <c r="C259" s="188">
        <v>0</v>
      </c>
      <c r="D259" s="188">
        <v>0</v>
      </c>
      <c r="E259" s="10">
        <v>0</v>
      </c>
      <c r="F259" s="10">
        <v>0</v>
      </c>
      <c r="G259" s="10">
        <v>0</v>
      </c>
      <c r="H259" s="196">
        <v>519</v>
      </c>
      <c r="I259" s="167">
        <v>324</v>
      </c>
      <c r="J259" s="16">
        <v>454</v>
      </c>
      <c r="K259" s="10">
        <v>21753</v>
      </c>
      <c r="L259" s="188">
        <v>39828</v>
      </c>
      <c r="M259" s="10">
        <v>38804</v>
      </c>
      <c r="N259" s="10">
        <v>39315.5</v>
      </c>
      <c r="O259" s="10">
        <v>240408</v>
      </c>
      <c r="P259" s="10">
        <v>1103.1500000000001</v>
      </c>
      <c r="Q259" s="188">
        <v>21755</v>
      </c>
      <c r="R259" s="16"/>
      <c r="S259" s="16"/>
      <c r="T259" s="188">
        <v>22931</v>
      </c>
      <c r="U259" s="188">
        <v>22932</v>
      </c>
      <c r="V259" s="188">
        <v>22859</v>
      </c>
      <c r="W259" s="10">
        <v>19864</v>
      </c>
      <c r="X259" s="10"/>
      <c r="Y259" s="10"/>
      <c r="Z259" s="16"/>
      <c r="AA259" s="11"/>
    </row>
    <row r="260" spans="1:27" x14ac:dyDescent="0.35">
      <c r="A260" s="19">
        <v>3990</v>
      </c>
      <c r="B260" s="20" t="s">
        <v>297</v>
      </c>
      <c r="C260" s="188">
        <v>800764</v>
      </c>
      <c r="D260" s="188">
        <v>1333314</v>
      </c>
      <c r="E260" s="10">
        <v>1333798</v>
      </c>
      <c r="F260" s="10">
        <v>1867318</v>
      </c>
      <c r="G260" s="10">
        <v>85652</v>
      </c>
      <c r="H260" s="196">
        <v>0</v>
      </c>
      <c r="I260" s="167">
        <v>0</v>
      </c>
      <c r="J260" s="16">
        <v>0</v>
      </c>
      <c r="K260" s="10">
        <v>43307</v>
      </c>
      <c r="L260" s="188">
        <v>77886</v>
      </c>
      <c r="M260" s="10">
        <v>75882</v>
      </c>
      <c r="N260" s="10">
        <v>76884.89</v>
      </c>
      <c r="O260" s="10">
        <v>465234</v>
      </c>
      <c r="P260" s="10">
        <v>2134.81</v>
      </c>
      <c r="Q260" s="188">
        <v>34040</v>
      </c>
      <c r="R260" s="16"/>
      <c r="S260" s="16"/>
      <c r="T260" s="188">
        <v>43010</v>
      </c>
      <c r="U260" s="188">
        <v>43009</v>
      </c>
      <c r="V260" s="188">
        <v>42874</v>
      </c>
      <c r="W260" s="10">
        <v>42964</v>
      </c>
      <c r="X260" s="10"/>
      <c r="Y260" s="10"/>
      <c r="Z260" s="16"/>
      <c r="AA260" s="11"/>
    </row>
    <row r="261" spans="1:27" x14ac:dyDescent="0.35">
      <c r="A261" s="19">
        <v>4011</v>
      </c>
      <c r="B261" s="20" t="s">
        <v>298</v>
      </c>
      <c r="C261" s="188">
        <v>28981</v>
      </c>
      <c r="D261" s="188">
        <v>67634</v>
      </c>
      <c r="E261" s="10">
        <v>60384</v>
      </c>
      <c r="F261" s="10">
        <v>84537</v>
      </c>
      <c r="G261" s="10">
        <v>3878</v>
      </c>
      <c r="H261" s="196">
        <v>0</v>
      </c>
      <c r="I261" s="167">
        <v>0</v>
      </c>
      <c r="J261" s="16">
        <v>0</v>
      </c>
      <c r="K261" s="10">
        <v>0</v>
      </c>
      <c r="L261" s="188">
        <v>7081</v>
      </c>
      <c r="M261" s="10">
        <v>6897</v>
      </c>
      <c r="N261" s="10">
        <v>6990.44</v>
      </c>
      <c r="O261" s="10">
        <v>66038</v>
      </c>
      <c r="P261" s="10">
        <v>303.02999999999997</v>
      </c>
      <c r="Q261" s="188">
        <v>1435</v>
      </c>
      <c r="R261" s="16"/>
      <c r="S261" s="16"/>
      <c r="T261" s="188">
        <v>5619</v>
      </c>
      <c r="U261" s="188">
        <v>5620</v>
      </c>
      <c r="V261" s="188">
        <v>5601</v>
      </c>
      <c r="W261" s="10">
        <v>5614</v>
      </c>
      <c r="X261" s="10"/>
      <c r="Y261" s="10"/>
      <c r="Z261" s="16"/>
      <c r="AA261" s="11"/>
    </row>
    <row r="262" spans="1:27" x14ac:dyDescent="0.35">
      <c r="A262" s="19">
        <v>4018</v>
      </c>
      <c r="B262" s="20" t="s">
        <v>299</v>
      </c>
      <c r="C262" s="188">
        <v>4986972</v>
      </c>
      <c r="D262" s="188">
        <v>8444007</v>
      </c>
      <c r="E262" s="10">
        <v>8394362</v>
      </c>
      <c r="F262" s="10">
        <v>11752107</v>
      </c>
      <c r="G262" s="10">
        <v>539059</v>
      </c>
      <c r="H262" s="196">
        <v>0</v>
      </c>
      <c r="I262" s="167">
        <v>0</v>
      </c>
      <c r="J262" s="16">
        <v>0</v>
      </c>
      <c r="K262" s="10">
        <v>0</v>
      </c>
      <c r="L262" s="188">
        <v>0</v>
      </c>
      <c r="M262" s="10">
        <v>0</v>
      </c>
      <c r="N262" s="10">
        <v>0</v>
      </c>
      <c r="O262" s="10">
        <v>4592238</v>
      </c>
      <c r="P262" s="10">
        <v>21072.29</v>
      </c>
      <c r="Q262" s="188">
        <v>121510</v>
      </c>
      <c r="R262" s="16"/>
      <c r="S262" s="16"/>
      <c r="T262" s="188">
        <v>325489</v>
      </c>
      <c r="U262" s="188">
        <v>325490</v>
      </c>
      <c r="V262" s="188">
        <v>324450</v>
      </c>
      <c r="W262" s="10">
        <v>325143</v>
      </c>
      <c r="X262" s="10"/>
      <c r="Y262" s="10"/>
      <c r="Z262" s="16"/>
      <c r="AA262" s="11"/>
    </row>
    <row r="263" spans="1:27" x14ac:dyDescent="0.35">
      <c r="A263" s="19">
        <v>4025</v>
      </c>
      <c r="B263" s="20" t="s">
        <v>300</v>
      </c>
      <c r="C263" s="188">
        <v>531272</v>
      </c>
      <c r="D263" s="188">
        <v>886233</v>
      </c>
      <c r="E263" s="10">
        <v>885941</v>
      </c>
      <c r="F263" s="10">
        <v>1240318</v>
      </c>
      <c r="G263" s="10">
        <v>56892</v>
      </c>
      <c r="H263" s="196">
        <v>0</v>
      </c>
      <c r="I263" s="167">
        <v>0</v>
      </c>
      <c r="J263" s="16">
        <v>0</v>
      </c>
      <c r="K263" s="10">
        <v>0</v>
      </c>
      <c r="L263" s="188">
        <v>0</v>
      </c>
      <c r="M263" s="10">
        <v>0</v>
      </c>
      <c r="N263" s="10">
        <v>0</v>
      </c>
      <c r="O263" s="10">
        <v>357644</v>
      </c>
      <c r="P263" s="10">
        <v>1641.11</v>
      </c>
      <c r="Q263" s="188">
        <v>11210</v>
      </c>
      <c r="R263" s="16"/>
      <c r="S263" s="16"/>
      <c r="T263" s="188">
        <v>21345</v>
      </c>
      <c r="U263" s="188">
        <v>21346</v>
      </c>
      <c r="V263" s="188">
        <v>21277</v>
      </c>
      <c r="W263" s="10">
        <v>21322</v>
      </c>
      <c r="X263" s="10"/>
      <c r="Y263" s="10"/>
      <c r="Z263" s="16"/>
      <c r="AA263" s="11"/>
    </row>
    <row r="264" spans="1:27" x14ac:dyDescent="0.35">
      <c r="A264" s="19">
        <v>4060</v>
      </c>
      <c r="B264" s="20" t="s">
        <v>301</v>
      </c>
      <c r="C264" s="188">
        <v>1523919</v>
      </c>
      <c r="D264" s="188">
        <v>2643879</v>
      </c>
      <c r="E264" s="10">
        <v>2604874</v>
      </c>
      <c r="F264" s="10">
        <v>3646823</v>
      </c>
      <c r="G264" s="10">
        <v>167277</v>
      </c>
      <c r="H264" s="196">
        <v>0</v>
      </c>
      <c r="I264" s="167">
        <v>0</v>
      </c>
      <c r="J264" s="16">
        <v>0</v>
      </c>
      <c r="K264" s="10">
        <v>0</v>
      </c>
      <c r="L264" s="188">
        <v>0</v>
      </c>
      <c r="M264" s="10">
        <v>0</v>
      </c>
      <c r="N264" s="10">
        <v>0</v>
      </c>
      <c r="O264" s="10">
        <v>3987508</v>
      </c>
      <c r="P264" s="10">
        <v>18297.38</v>
      </c>
      <c r="Q264" s="188">
        <v>134700</v>
      </c>
      <c r="R264" s="16"/>
      <c r="S264" s="16"/>
      <c r="T264" s="188">
        <v>336347</v>
      </c>
      <c r="U264" s="188">
        <v>336347</v>
      </c>
      <c r="V264" s="188">
        <v>335274</v>
      </c>
      <c r="W264" s="10">
        <v>335989</v>
      </c>
      <c r="X264" s="10"/>
      <c r="Y264" s="10"/>
      <c r="Z264" s="16"/>
      <c r="AA264" s="11"/>
    </row>
    <row r="265" spans="1:27" x14ac:dyDescent="0.35">
      <c r="A265" s="19">
        <v>4067</v>
      </c>
      <c r="B265" s="20" t="s">
        <v>302</v>
      </c>
      <c r="C265" s="188">
        <v>1067236</v>
      </c>
      <c r="D265" s="188">
        <v>1895852</v>
      </c>
      <c r="E265" s="10">
        <v>1851930</v>
      </c>
      <c r="F265" s="10">
        <v>2592701</v>
      </c>
      <c r="G265" s="10">
        <v>118925</v>
      </c>
      <c r="H265" s="196">
        <v>0</v>
      </c>
      <c r="I265" s="167">
        <v>0</v>
      </c>
      <c r="J265" s="16">
        <v>0</v>
      </c>
      <c r="K265" s="10">
        <v>0</v>
      </c>
      <c r="L265" s="188">
        <v>115944</v>
      </c>
      <c r="M265" s="10">
        <v>112962</v>
      </c>
      <c r="N265" s="10">
        <v>114452.28</v>
      </c>
      <c r="O265" s="10">
        <v>769454</v>
      </c>
      <c r="P265" s="10">
        <v>3530.78</v>
      </c>
      <c r="Q265" s="188">
        <v>17325</v>
      </c>
      <c r="R265" s="16"/>
      <c r="S265" s="16"/>
      <c r="T265" s="188">
        <v>73651</v>
      </c>
      <c r="U265" s="188">
        <v>73651</v>
      </c>
      <c r="V265" s="188">
        <v>73416</v>
      </c>
      <c r="W265" s="10">
        <v>73572</v>
      </c>
      <c r="X265" s="10"/>
      <c r="Y265" s="10"/>
      <c r="Z265" s="16"/>
      <c r="AA265" s="11"/>
    </row>
    <row r="266" spans="1:27" x14ac:dyDescent="0.35">
      <c r="A266" s="19">
        <v>4074</v>
      </c>
      <c r="B266" s="20" t="s">
        <v>303</v>
      </c>
      <c r="C266" s="188">
        <v>1659238</v>
      </c>
      <c r="D266" s="188">
        <v>2587424</v>
      </c>
      <c r="E266" s="10">
        <v>2654164</v>
      </c>
      <c r="F266" s="10">
        <v>3715828</v>
      </c>
      <c r="G266" s="10">
        <v>170442</v>
      </c>
      <c r="H266" s="196">
        <v>0</v>
      </c>
      <c r="I266" s="167">
        <v>0</v>
      </c>
      <c r="J266" s="16">
        <v>0</v>
      </c>
      <c r="K266" s="10">
        <v>0</v>
      </c>
      <c r="L266" s="188">
        <v>150461</v>
      </c>
      <c r="M266" s="10">
        <v>153581</v>
      </c>
      <c r="N266" s="10">
        <v>152021.66</v>
      </c>
      <c r="O266" s="10">
        <v>1267336</v>
      </c>
      <c r="P266" s="10">
        <v>5815.39</v>
      </c>
      <c r="Q266" s="188">
        <v>147565</v>
      </c>
      <c r="R266" s="16"/>
      <c r="S266" s="16"/>
      <c r="T266" s="188">
        <v>126038</v>
      </c>
      <c r="U266" s="188">
        <v>126038</v>
      </c>
      <c r="V266" s="188">
        <v>125636</v>
      </c>
      <c r="W266" s="10">
        <v>125904</v>
      </c>
      <c r="X266" s="10"/>
      <c r="Y266" s="10"/>
      <c r="Z266" s="16"/>
      <c r="AA266" s="11"/>
    </row>
    <row r="267" spans="1:27" x14ac:dyDescent="0.35">
      <c r="A267" s="19">
        <v>4088</v>
      </c>
      <c r="B267" s="20" t="s">
        <v>304</v>
      </c>
      <c r="C267" s="188">
        <v>1240815</v>
      </c>
      <c r="D267" s="188">
        <v>2177788</v>
      </c>
      <c r="E267" s="10">
        <v>2136627</v>
      </c>
      <c r="F267" s="10">
        <v>2991278</v>
      </c>
      <c r="G267" s="10">
        <v>137207</v>
      </c>
      <c r="H267" s="196">
        <v>0</v>
      </c>
      <c r="I267" s="167">
        <v>0</v>
      </c>
      <c r="J267" s="16">
        <v>0</v>
      </c>
      <c r="K267" s="10">
        <v>0</v>
      </c>
      <c r="L267" s="188">
        <v>0</v>
      </c>
      <c r="M267" s="10">
        <v>0</v>
      </c>
      <c r="N267" s="10">
        <v>0</v>
      </c>
      <c r="O267" s="10">
        <v>918596</v>
      </c>
      <c r="P267" s="10">
        <v>4215.1400000000003</v>
      </c>
      <c r="Q267" s="188">
        <v>39225</v>
      </c>
      <c r="R267" s="16"/>
      <c r="S267" s="16"/>
      <c r="T267" s="188">
        <v>68273</v>
      </c>
      <c r="U267" s="188">
        <v>68273</v>
      </c>
      <c r="V267" s="188">
        <v>68054</v>
      </c>
      <c r="W267" s="10">
        <v>68200</v>
      </c>
      <c r="X267" s="10"/>
      <c r="Y267" s="10"/>
      <c r="Z267" s="16"/>
      <c r="AA267" s="11"/>
    </row>
    <row r="268" spans="1:27" x14ac:dyDescent="0.35">
      <c r="A268" s="19">
        <v>4095</v>
      </c>
      <c r="B268" s="20" t="s">
        <v>305</v>
      </c>
      <c r="C268" s="188">
        <v>2096731</v>
      </c>
      <c r="D268" s="188">
        <v>4108912</v>
      </c>
      <c r="E268" s="10">
        <v>3878527</v>
      </c>
      <c r="F268" s="10">
        <v>5429937</v>
      </c>
      <c r="G268" s="10">
        <v>249066</v>
      </c>
      <c r="H268" s="196">
        <v>0</v>
      </c>
      <c r="I268" s="167">
        <v>0</v>
      </c>
      <c r="J268" s="16">
        <v>0</v>
      </c>
      <c r="K268" s="10">
        <v>0</v>
      </c>
      <c r="L268" s="188">
        <v>0</v>
      </c>
      <c r="M268" s="10">
        <v>0</v>
      </c>
      <c r="N268" s="10">
        <v>0</v>
      </c>
      <c r="O268" s="10">
        <v>2068696</v>
      </c>
      <c r="P268" s="10">
        <v>9492.58</v>
      </c>
      <c r="Q268" s="188">
        <v>35770</v>
      </c>
      <c r="R268" s="16"/>
      <c r="S268" s="16"/>
      <c r="T268" s="188">
        <v>213594</v>
      </c>
      <c r="U268" s="188">
        <v>213593</v>
      </c>
      <c r="V268" s="188">
        <v>212913</v>
      </c>
      <c r="W268" s="10">
        <v>213367</v>
      </c>
      <c r="X268" s="10"/>
      <c r="Y268" s="10"/>
      <c r="Z268" s="16"/>
      <c r="AA268" s="11"/>
    </row>
    <row r="269" spans="1:27" x14ac:dyDescent="0.35">
      <c r="A269" s="19">
        <v>4137</v>
      </c>
      <c r="B269" s="20" t="s">
        <v>306</v>
      </c>
      <c r="C269" s="188">
        <v>818162</v>
      </c>
      <c r="D269" s="188">
        <v>1522408</v>
      </c>
      <c r="E269" s="10">
        <v>1462856</v>
      </c>
      <c r="F269" s="10">
        <v>2047998</v>
      </c>
      <c r="G269" s="10">
        <v>93940</v>
      </c>
      <c r="H269" s="196">
        <v>0</v>
      </c>
      <c r="I269" s="167">
        <v>0</v>
      </c>
      <c r="J269" s="16">
        <v>0</v>
      </c>
      <c r="K269" s="10">
        <v>0</v>
      </c>
      <c r="L269" s="188">
        <v>0</v>
      </c>
      <c r="M269" s="10">
        <v>0</v>
      </c>
      <c r="N269" s="10">
        <v>0</v>
      </c>
      <c r="O269" s="10">
        <v>702674</v>
      </c>
      <c r="P269" s="10">
        <v>3224.34</v>
      </c>
      <c r="Q269" s="188">
        <v>23970</v>
      </c>
      <c r="R269" s="16"/>
      <c r="S269" s="16"/>
      <c r="T269" s="188">
        <v>40929</v>
      </c>
      <c r="U269" s="188">
        <v>40731</v>
      </c>
      <c r="V269" s="188">
        <v>40700</v>
      </c>
      <c r="W269" s="10">
        <v>40787</v>
      </c>
      <c r="X269" s="10"/>
      <c r="Y269" s="10"/>
      <c r="Z269" s="16"/>
      <c r="AA269" s="11"/>
    </row>
    <row r="270" spans="1:27" x14ac:dyDescent="0.35">
      <c r="A270" s="19">
        <v>4144</v>
      </c>
      <c r="B270" s="20" t="s">
        <v>307</v>
      </c>
      <c r="C270" s="188">
        <v>3056890</v>
      </c>
      <c r="D270" s="188">
        <v>5255480</v>
      </c>
      <c r="E270" s="10">
        <v>5195231</v>
      </c>
      <c r="F270" s="10">
        <v>7273324</v>
      </c>
      <c r="G270" s="10">
        <v>333621</v>
      </c>
      <c r="H270" s="196">
        <v>0</v>
      </c>
      <c r="I270" s="167">
        <v>0</v>
      </c>
      <c r="J270" s="16">
        <v>0</v>
      </c>
      <c r="K270" s="10">
        <v>0</v>
      </c>
      <c r="L270" s="188">
        <v>0</v>
      </c>
      <c r="M270" s="10">
        <v>0</v>
      </c>
      <c r="N270" s="10">
        <v>0</v>
      </c>
      <c r="O270" s="10">
        <v>2844086</v>
      </c>
      <c r="P270" s="10">
        <v>13050.59</v>
      </c>
      <c r="Q270" s="188">
        <v>80530</v>
      </c>
      <c r="R270" s="16"/>
      <c r="S270" s="16"/>
      <c r="T270" s="188">
        <v>303853</v>
      </c>
      <c r="U270" s="188">
        <v>303853</v>
      </c>
      <c r="V270" s="188">
        <v>302883</v>
      </c>
      <c r="W270" s="10">
        <v>303530</v>
      </c>
      <c r="X270" s="10"/>
      <c r="Y270" s="10"/>
      <c r="Z270" s="16"/>
      <c r="AA270" s="11"/>
    </row>
    <row r="271" spans="1:27" x14ac:dyDescent="0.35">
      <c r="A271" s="19">
        <v>4165</v>
      </c>
      <c r="B271" s="20" t="s">
        <v>308</v>
      </c>
      <c r="C271" s="188">
        <v>1504084</v>
      </c>
      <c r="D271" s="188">
        <v>2541445</v>
      </c>
      <c r="E271" s="10">
        <v>2528456</v>
      </c>
      <c r="F271" s="10">
        <v>3539839</v>
      </c>
      <c r="G271" s="10">
        <v>162369</v>
      </c>
      <c r="H271" s="196">
        <v>0</v>
      </c>
      <c r="I271" s="167">
        <v>0</v>
      </c>
      <c r="J271" s="16">
        <v>0</v>
      </c>
      <c r="K271" s="10">
        <v>0</v>
      </c>
      <c r="L271" s="188">
        <v>0</v>
      </c>
      <c r="M271" s="10">
        <v>0</v>
      </c>
      <c r="N271" s="10">
        <v>0</v>
      </c>
      <c r="O271" s="10">
        <v>1146390</v>
      </c>
      <c r="P271" s="10">
        <v>5260.41</v>
      </c>
      <c r="Q271" s="188">
        <v>102595</v>
      </c>
      <c r="R271" s="16"/>
      <c r="S271" s="16"/>
      <c r="T271" s="188">
        <v>99949</v>
      </c>
      <c r="U271" s="188">
        <v>99948</v>
      </c>
      <c r="V271" s="188">
        <v>99630</v>
      </c>
      <c r="W271" s="10">
        <v>99842</v>
      </c>
      <c r="X271" s="10"/>
      <c r="Y271" s="10"/>
      <c r="Z271" s="16"/>
      <c r="AA271" s="11"/>
    </row>
    <row r="272" spans="1:27" x14ac:dyDescent="0.35">
      <c r="A272" s="19">
        <v>4179</v>
      </c>
      <c r="B272" s="20" t="s">
        <v>309</v>
      </c>
      <c r="C272" s="188">
        <v>8812982</v>
      </c>
      <c r="D272" s="188">
        <v>16294059</v>
      </c>
      <c r="E272" s="10">
        <v>15691900</v>
      </c>
      <c r="F272" s="10">
        <v>21968661</v>
      </c>
      <c r="G272" s="10">
        <v>1007683</v>
      </c>
      <c r="H272" s="196">
        <v>0</v>
      </c>
      <c r="I272" s="167">
        <v>0</v>
      </c>
      <c r="J272" s="16">
        <v>0</v>
      </c>
      <c r="K272" s="10">
        <v>0</v>
      </c>
      <c r="L272" s="188">
        <v>284991</v>
      </c>
      <c r="M272" s="10">
        <v>295135</v>
      </c>
      <c r="N272" s="10">
        <v>290064.44</v>
      </c>
      <c r="O272" s="10">
        <v>7149912</v>
      </c>
      <c r="P272" s="10">
        <v>32808.629999999997</v>
      </c>
      <c r="Q272" s="188">
        <v>85595</v>
      </c>
      <c r="R272" s="16"/>
      <c r="S272" s="16"/>
      <c r="T272" s="188">
        <v>1055741</v>
      </c>
      <c r="U272" s="188">
        <v>1055376</v>
      </c>
      <c r="V272" s="188">
        <v>1052191</v>
      </c>
      <c r="W272" s="10">
        <v>1054436</v>
      </c>
      <c r="X272" s="10"/>
      <c r="Y272" s="10"/>
      <c r="Z272" s="16"/>
      <c r="AA272" s="11"/>
    </row>
    <row r="273" spans="1:27" x14ac:dyDescent="0.35">
      <c r="A273" s="19">
        <v>4186</v>
      </c>
      <c r="B273" s="20" t="s">
        <v>310</v>
      </c>
      <c r="C273" s="188">
        <v>888052</v>
      </c>
      <c r="D273" s="188">
        <v>1642662</v>
      </c>
      <c r="E273" s="10">
        <v>1581696</v>
      </c>
      <c r="F273" s="10">
        <v>2214375</v>
      </c>
      <c r="G273" s="10">
        <v>101571</v>
      </c>
      <c r="H273" s="196">
        <v>0</v>
      </c>
      <c r="I273" s="167">
        <v>0</v>
      </c>
      <c r="J273" s="16">
        <v>0</v>
      </c>
      <c r="K273" s="10">
        <v>0</v>
      </c>
      <c r="L273" s="188">
        <v>78771</v>
      </c>
      <c r="M273" s="10">
        <v>76745</v>
      </c>
      <c r="N273" s="10">
        <v>77757.94</v>
      </c>
      <c r="O273" s="10">
        <v>636636</v>
      </c>
      <c r="P273" s="10">
        <v>2921.32</v>
      </c>
      <c r="Q273" s="188">
        <v>68785</v>
      </c>
      <c r="R273" s="16"/>
      <c r="S273" s="16"/>
      <c r="T273" s="188">
        <v>45288</v>
      </c>
      <c r="U273" s="188">
        <v>45287</v>
      </c>
      <c r="V273" s="188">
        <v>45143</v>
      </c>
      <c r="W273" s="10">
        <v>45240</v>
      </c>
      <c r="X273" s="10"/>
      <c r="Y273" s="10"/>
      <c r="Z273" s="16"/>
      <c r="AA273" s="11"/>
    </row>
    <row r="274" spans="1:27" x14ac:dyDescent="0.35">
      <c r="A274" s="19">
        <v>4207</v>
      </c>
      <c r="B274" s="20" t="s">
        <v>311</v>
      </c>
      <c r="C274" s="188">
        <v>459263</v>
      </c>
      <c r="D274" s="188">
        <v>879077</v>
      </c>
      <c r="E274" s="10">
        <v>836463</v>
      </c>
      <c r="F274" s="10">
        <v>1171047</v>
      </c>
      <c r="G274" s="10">
        <v>53715</v>
      </c>
      <c r="H274" s="196">
        <v>0</v>
      </c>
      <c r="I274" s="167">
        <v>0</v>
      </c>
      <c r="J274" s="16">
        <v>0</v>
      </c>
      <c r="K274" s="10">
        <v>32133</v>
      </c>
      <c r="L274" s="188">
        <v>70805</v>
      </c>
      <c r="M274" s="10">
        <v>68985</v>
      </c>
      <c r="N274" s="10">
        <v>69894.44</v>
      </c>
      <c r="O274" s="10">
        <v>358386</v>
      </c>
      <c r="P274" s="10">
        <v>1644.52</v>
      </c>
      <c r="Q274" s="188">
        <v>17965</v>
      </c>
      <c r="R274" s="16"/>
      <c r="S274" s="16"/>
      <c r="T274" s="188">
        <v>18965</v>
      </c>
      <c r="U274" s="188">
        <v>18964</v>
      </c>
      <c r="V274" s="188">
        <v>18904</v>
      </c>
      <c r="W274" s="10">
        <v>18945</v>
      </c>
      <c r="X274" s="10"/>
      <c r="Y274" s="10"/>
      <c r="Z274" s="16"/>
      <c r="AA274" s="11"/>
    </row>
    <row r="275" spans="1:27" x14ac:dyDescent="0.35">
      <c r="A275" s="19">
        <v>4221</v>
      </c>
      <c r="B275" s="20" t="s">
        <v>312</v>
      </c>
      <c r="C275" s="188">
        <v>507484</v>
      </c>
      <c r="D275" s="188">
        <v>707386</v>
      </c>
      <c r="E275" s="10">
        <v>759294</v>
      </c>
      <c r="F275" s="10">
        <v>1063011</v>
      </c>
      <c r="G275" s="10">
        <v>48759</v>
      </c>
      <c r="H275" s="196">
        <v>5411</v>
      </c>
      <c r="I275" s="167">
        <v>3382</v>
      </c>
      <c r="J275" s="16">
        <v>4735</v>
      </c>
      <c r="K275" s="10">
        <v>0</v>
      </c>
      <c r="L275" s="188">
        <v>0</v>
      </c>
      <c r="M275" s="10">
        <v>0</v>
      </c>
      <c r="N275" s="10">
        <v>0</v>
      </c>
      <c r="O275" s="10">
        <v>736806</v>
      </c>
      <c r="P275" s="10">
        <v>3380.96</v>
      </c>
      <c r="Q275" s="188">
        <v>18135</v>
      </c>
      <c r="R275" s="16"/>
      <c r="S275" s="16"/>
      <c r="T275" s="188">
        <v>51577</v>
      </c>
      <c r="U275" s="188">
        <v>51577</v>
      </c>
      <c r="V275" s="188">
        <v>51412</v>
      </c>
      <c r="W275" s="10">
        <v>55697</v>
      </c>
      <c r="X275" s="10"/>
      <c r="Y275" s="10"/>
      <c r="Z275" s="16"/>
      <c r="AA275" s="11"/>
    </row>
    <row r="276" spans="1:27" x14ac:dyDescent="0.35">
      <c r="A276" s="19">
        <v>4228</v>
      </c>
      <c r="B276" s="20" t="s">
        <v>313</v>
      </c>
      <c r="C276" s="188">
        <v>634542</v>
      </c>
      <c r="D276" s="188">
        <v>1185690</v>
      </c>
      <c r="E276" s="10">
        <v>1137645</v>
      </c>
      <c r="F276" s="10">
        <v>1592703</v>
      </c>
      <c r="G276" s="10">
        <v>73056</v>
      </c>
      <c r="H276" s="196">
        <v>0</v>
      </c>
      <c r="I276" s="167">
        <v>0</v>
      </c>
      <c r="J276" s="16">
        <v>0</v>
      </c>
      <c r="K276" s="10">
        <v>0</v>
      </c>
      <c r="L276" s="188">
        <v>0</v>
      </c>
      <c r="M276" s="10">
        <v>0</v>
      </c>
      <c r="N276" s="10">
        <v>0</v>
      </c>
      <c r="O276" s="10">
        <v>628474</v>
      </c>
      <c r="P276" s="10">
        <v>2883.86</v>
      </c>
      <c r="Q276" s="188">
        <v>22335</v>
      </c>
      <c r="R276" s="16"/>
      <c r="S276" s="16"/>
      <c r="T276" s="188">
        <v>16552</v>
      </c>
      <c r="U276" s="188">
        <v>16551</v>
      </c>
      <c r="V276" s="188">
        <v>16498</v>
      </c>
      <c r="W276" s="10">
        <v>16533</v>
      </c>
      <c r="X276" s="10"/>
      <c r="Y276" s="10"/>
      <c r="Z276" s="16"/>
      <c r="AA276" s="11"/>
    </row>
    <row r="277" spans="1:27" x14ac:dyDescent="0.35">
      <c r="A277" s="19">
        <v>4235</v>
      </c>
      <c r="B277" s="20" t="s">
        <v>314</v>
      </c>
      <c r="C277" s="188">
        <v>5722</v>
      </c>
      <c r="D277" s="188">
        <v>9778</v>
      </c>
      <c r="E277" s="10">
        <v>9687</v>
      </c>
      <c r="F277" s="10">
        <v>13562</v>
      </c>
      <c r="G277" s="10">
        <v>622</v>
      </c>
      <c r="H277" s="196">
        <v>18865</v>
      </c>
      <c r="I277" s="167">
        <v>11791</v>
      </c>
      <c r="J277" s="16">
        <v>16506</v>
      </c>
      <c r="K277" s="10">
        <v>0</v>
      </c>
      <c r="L277" s="188">
        <v>0</v>
      </c>
      <c r="M277" s="10">
        <v>0</v>
      </c>
      <c r="N277" s="10">
        <v>0</v>
      </c>
      <c r="O277" s="10">
        <v>120946</v>
      </c>
      <c r="P277" s="10">
        <v>554.98</v>
      </c>
      <c r="Q277" s="188">
        <v>5770</v>
      </c>
      <c r="R277" s="16"/>
      <c r="S277" s="16"/>
      <c r="T277" s="188">
        <v>14609</v>
      </c>
      <c r="U277" s="188">
        <v>14609</v>
      </c>
      <c r="V277" s="188">
        <v>14563</v>
      </c>
      <c r="W277" s="10">
        <v>14594</v>
      </c>
      <c r="X277" s="10"/>
      <c r="Y277" s="10"/>
      <c r="Z277" s="16"/>
      <c r="AA277" s="11"/>
    </row>
    <row r="278" spans="1:27" x14ac:dyDescent="0.35">
      <c r="A278" s="19">
        <v>4151</v>
      </c>
      <c r="B278" s="20" t="s">
        <v>315</v>
      </c>
      <c r="C278" s="188">
        <v>801306</v>
      </c>
      <c r="D278" s="188">
        <v>1329325</v>
      </c>
      <c r="E278" s="10">
        <v>1331644</v>
      </c>
      <c r="F278" s="10">
        <v>1864302</v>
      </c>
      <c r="G278" s="10">
        <v>85514</v>
      </c>
      <c r="H278" s="196">
        <v>0</v>
      </c>
      <c r="I278" s="167">
        <v>0</v>
      </c>
      <c r="J278" s="16">
        <v>0</v>
      </c>
      <c r="K278" s="10">
        <v>0</v>
      </c>
      <c r="L278" s="188">
        <v>0</v>
      </c>
      <c r="M278" s="10">
        <v>0</v>
      </c>
      <c r="N278" s="10">
        <v>0</v>
      </c>
      <c r="O278" s="10">
        <v>612150</v>
      </c>
      <c r="P278" s="10">
        <v>2808.96</v>
      </c>
      <c r="Q278" s="188">
        <v>32155</v>
      </c>
      <c r="R278" s="16"/>
      <c r="S278" s="16"/>
      <c r="T278" s="188">
        <v>51659</v>
      </c>
      <c r="U278" s="188">
        <v>51886</v>
      </c>
      <c r="V278" s="188">
        <v>51607</v>
      </c>
      <c r="W278" s="10">
        <v>51717</v>
      </c>
      <c r="X278" s="10"/>
      <c r="Y278" s="10"/>
      <c r="Z278" s="16"/>
      <c r="AA278" s="11"/>
    </row>
    <row r="279" spans="1:27" x14ac:dyDescent="0.35">
      <c r="A279" s="19">
        <v>490</v>
      </c>
      <c r="B279" s="20" t="s">
        <v>316</v>
      </c>
      <c r="C279" s="188">
        <v>382654</v>
      </c>
      <c r="D279" s="188">
        <v>644506</v>
      </c>
      <c r="E279" s="10">
        <v>641975</v>
      </c>
      <c r="F279" s="10">
        <v>898765</v>
      </c>
      <c r="G279" s="10">
        <v>41226</v>
      </c>
      <c r="H279" s="196">
        <v>0</v>
      </c>
      <c r="I279" s="167">
        <v>0</v>
      </c>
      <c r="J279" s="16">
        <v>0</v>
      </c>
      <c r="K279" s="10">
        <v>0</v>
      </c>
      <c r="L279" s="188">
        <v>34518</v>
      </c>
      <c r="M279" s="10">
        <v>33630</v>
      </c>
      <c r="N279" s="10">
        <v>34073.17</v>
      </c>
      <c r="O279" s="10">
        <v>309414</v>
      </c>
      <c r="P279" s="10">
        <v>1419.8</v>
      </c>
      <c r="Q279" s="188">
        <v>28515</v>
      </c>
      <c r="R279" s="16"/>
      <c r="S279" s="16"/>
      <c r="T279" s="188">
        <v>28814</v>
      </c>
      <c r="U279" s="188">
        <v>28815</v>
      </c>
      <c r="V279" s="188">
        <v>28722</v>
      </c>
      <c r="W279" s="10">
        <v>28783</v>
      </c>
      <c r="X279" s="10"/>
      <c r="Y279" s="10"/>
      <c r="Z279" s="16"/>
      <c r="AA279" s="11"/>
    </row>
    <row r="280" spans="1:27" x14ac:dyDescent="0.35">
      <c r="A280" s="19">
        <v>4270</v>
      </c>
      <c r="B280" s="20" t="s">
        <v>47</v>
      </c>
      <c r="C280" s="188">
        <v>28173</v>
      </c>
      <c r="D280" s="188">
        <v>195855</v>
      </c>
      <c r="E280" s="10">
        <v>140018</v>
      </c>
      <c r="F280" s="10">
        <v>196025</v>
      </c>
      <c r="G280" s="10">
        <v>8991</v>
      </c>
      <c r="H280" s="196">
        <v>0</v>
      </c>
      <c r="I280" s="167">
        <v>0</v>
      </c>
      <c r="J280" s="16">
        <v>0</v>
      </c>
      <c r="K280" s="10">
        <v>0</v>
      </c>
      <c r="L280" s="188">
        <v>18586</v>
      </c>
      <c r="M280" s="10">
        <v>18108</v>
      </c>
      <c r="N280" s="10">
        <v>18348.169999999998</v>
      </c>
      <c r="O280" s="10">
        <v>181790</v>
      </c>
      <c r="P280" s="10">
        <v>834.18</v>
      </c>
      <c r="Q280" s="188">
        <v>20225</v>
      </c>
      <c r="R280" s="16"/>
      <c r="S280" s="16"/>
      <c r="T280" s="188">
        <v>19613</v>
      </c>
      <c r="U280" s="188">
        <v>19613</v>
      </c>
      <c r="V280" s="188">
        <v>19550</v>
      </c>
      <c r="W280" s="10">
        <v>19592</v>
      </c>
      <c r="X280" s="10"/>
      <c r="Y280" s="10"/>
      <c r="Z280" s="16"/>
      <c r="AA280" s="11"/>
    </row>
    <row r="281" spans="1:27" x14ac:dyDescent="0.35">
      <c r="A281" s="19">
        <v>4305</v>
      </c>
      <c r="B281" s="20" t="s">
        <v>317</v>
      </c>
      <c r="C281" s="188">
        <v>1108513</v>
      </c>
      <c r="D281" s="188">
        <v>1846200</v>
      </c>
      <c r="E281" s="10">
        <v>1846696</v>
      </c>
      <c r="F281" s="10">
        <v>2585374</v>
      </c>
      <c r="G281" s="10">
        <v>118589</v>
      </c>
      <c r="H281" s="196">
        <v>0</v>
      </c>
      <c r="I281" s="167">
        <v>0</v>
      </c>
      <c r="J281" s="16">
        <v>0</v>
      </c>
      <c r="K281" s="10">
        <v>0</v>
      </c>
      <c r="L281" s="188">
        <v>106208</v>
      </c>
      <c r="M281" s="10">
        <v>103476</v>
      </c>
      <c r="N281" s="10">
        <v>104842.66</v>
      </c>
      <c r="O281" s="10">
        <v>735322</v>
      </c>
      <c r="P281" s="10">
        <v>3374.15</v>
      </c>
      <c r="Q281" s="188">
        <v>27700</v>
      </c>
      <c r="R281" s="16"/>
      <c r="S281" s="16"/>
      <c r="T281" s="188">
        <v>56077</v>
      </c>
      <c r="U281" s="188">
        <v>56077</v>
      </c>
      <c r="V281" s="188">
        <v>55898</v>
      </c>
      <c r="W281" s="10">
        <v>56017</v>
      </c>
      <c r="X281" s="10"/>
      <c r="Y281" s="10"/>
      <c r="Z281" s="16"/>
      <c r="AA281" s="11"/>
    </row>
    <row r="282" spans="1:27" x14ac:dyDescent="0.35">
      <c r="A282" s="19">
        <v>4312</v>
      </c>
      <c r="B282" s="20" t="s">
        <v>318</v>
      </c>
      <c r="C282" s="188">
        <v>1157400</v>
      </c>
      <c r="D282" s="188">
        <v>112664</v>
      </c>
      <c r="E282" s="10">
        <v>793790</v>
      </c>
      <c r="F282" s="10">
        <v>1111306</v>
      </c>
      <c r="G282" s="10">
        <v>50975</v>
      </c>
      <c r="H282" s="196">
        <v>1359110</v>
      </c>
      <c r="I282" s="167">
        <v>849444</v>
      </c>
      <c r="J282" s="16">
        <v>1189220</v>
      </c>
      <c r="K282" s="10">
        <v>0</v>
      </c>
      <c r="L282" s="188">
        <v>0</v>
      </c>
      <c r="M282" s="10">
        <v>0</v>
      </c>
      <c r="N282" s="10">
        <v>0</v>
      </c>
      <c r="O282" s="10">
        <v>2045694</v>
      </c>
      <c r="P282" s="10">
        <v>9387.0300000000007</v>
      </c>
      <c r="Q282" s="188">
        <v>73890</v>
      </c>
      <c r="R282" s="16"/>
      <c r="S282" s="16"/>
      <c r="T282" s="188">
        <v>156779</v>
      </c>
      <c r="U282" s="188">
        <v>156778</v>
      </c>
      <c r="V282" s="188">
        <v>156279</v>
      </c>
      <c r="W282" s="10">
        <v>156613</v>
      </c>
      <c r="X282" s="10"/>
      <c r="Y282" s="10"/>
      <c r="Z282" s="16"/>
      <c r="AA282" s="11"/>
    </row>
    <row r="283" spans="1:27" x14ac:dyDescent="0.35">
      <c r="A283" s="19">
        <v>4330</v>
      </c>
      <c r="B283" s="20" t="s">
        <v>11</v>
      </c>
      <c r="C283" s="188">
        <v>0</v>
      </c>
      <c r="D283" s="188">
        <v>0</v>
      </c>
      <c r="E283" s="10">
        <v>0</v>
      </c>
      <c r="F283" s="10">
        <v>0</v>
      </c>
      <c r="G283" s="10">
        <v>0</v>
      </c>
      <c r="H283" s="196">
        <v>1237</v>
      </c>
      <c r="I283" s="167">
        <v>773</v>
      </c>
      <c r="J283" s="16">
        <v>1083</v>
      </c>
      <c r="K283" s="10">
        <v>9058</v>
      </c>
      <c r="L283" s="188">
        <v>14161</v>
      </c>
      <c r="M283" s="10">
        <v>13797</v>
      </c>
      <c r="N283" s="10">
        <v>13978.89</v>
      </c>
      <c r="O283" s="10">
        <v>89040</v>
      </c>
      <c r="P283" s="10">
        <v>408.58</v>
      </c>
      <c r="Q283" s="188">
        <v>9435</v>
      </c>
      <c r="R283" s="16"/>
      <c r="S283" s="16"/>
      <c r="T283" s="188">
        <v>4676</v>
      </c>
      <c r="U283" s="188">
        <v>4676</v>
      </c>
      <c r="V283" s="188">
        <v>4661</v>
      </c>
      <c r="W283" s="10">
        <v>4670</v>
      </c>
      <c r="X283" s="10"/>
      <c r="Y283" s="10"/>
      <c r="Z283" s="16"/>
      <c r="AA283" s="11"/>
    </row>
    <row r="284" spans="1:27" x14ac:dyDescent="0.35">
      <c r="A284" s="19">
        <v>4347</v>
      </c>
      <c r="B284" s="20" t="s">
        <v>319</v>
      </c>
      <c r="C284" s="188">
        <v>499465</v>
      </c>
      <c r="D284" s="188">
        <v>864995</v>
      </c>
      <c r="E284" s="10">
        <v>852788</v>
      </c>
      <c r="F284" s="10">
        <v>1193903</v>
      </c>
      <c r="G284" s="10">
        <v>54763</v>
      </c>
      <c r="H284" s="196">
        <v>0</v>
      </c>
      <c r="I284" s="167">
        <v>0</v>
      </c>
      <c r="J284" s="16">
        <v>0</v>
      </c>
      <c r="K284" s="10">
        <v>0</v>
      </c>
      <c r="L284" s="188">
        <v>68150</v>
      </c>
      <c r="M284" s="10">
        <v>66398</v>
      </c>
      <c r="N284" s="10">
        <v>67273.279999999999</v>
      </c>
      <c r="O284" s="10">
        <v>560210</v>
      </c>
      <c r="P284" s="10">
        <v>2570.62</v>
      </c>
      <c r="Q284" s="188">
        <v>56210</v>
      </c>
      <c r="R284" s="16"/>
      <c r="S284" s="16"/>
      <c r="T284" s="188">
        <v>47963</v>
      </c>
      <c r="U284" s="188">
        <v>47964</v>
      </c>
      <c r="V284" s="188">
        <v>47809</v>
      </c>
      <c r="W284" s="10">
        <v>47912</v>
      </c>
      <c r="X284" s="10"/>
      <c r="Y284" s="10"/>
      <c r="Z284" s="16"/>
      <c r="AA284" s="11"/>
    </row>
    <row r="285" spans="1:27" x14ac:dyDescent="0.35">
      <c r="A285" s="19">
        <v>4368</v>
      </c>
      <c r="B285" s="20" t="s">
        <v>320</v>
      </c>
      <c r="C285" s="188">
        <v>480307</v>
      </c>
      <c r="D285" s="188">
        <v>848982</v>
      </c>
      <c r="E285" s="10">
        <v>830806</v>
      </c>
      <c r="F285" s="10">
        <v>1163128</v>
      </c>
      <c r="G285" s="10">
        <v>53352</v>
      </c>
      <c r="H285" s="196">
        <v>0</v>
      </c>
      <c r="I285" s="167">
        <v>0</v>
      </c>
      <c r="J285" s="16">
        <v>0</v>
      </c>
      <c r="K285" s="10">
        <v>0</v>
      </c>
      <c r="L285" s="188">
        <v>47794</v>
      </c>
      <c r="M285" s="10">
        <v>46564</v>
      </c>
      <c r="N285" s="10">
        <v>47179</v>
      </c>
      <c r="O285" s="10">
        <v>413294</v>
      </c>
      <c r="P285" s="10">
        <v>1896.47</v>
      </c>
      <c r="Q285" s="188">
        <v>44440</v>
      </c>
      <c r="R285" s="16"/>
      <c r="S285" s="16"/>
      <c r="T285" s="188">
        <v>26920</v>
      </c>
      <c r="U285" s="188">
        <v>26920</v>
      </c>
      <c r="V285" s="188">
        <v>26833</v>
      </c>
      <c r="W285" s="10">
        <v>26891</v>
      </c>
      <c r="X285" s="10"/>
      <c r="Y285" s="10"/>
      <c r="Z285" s="16"/>
      <c r="AA285" s="11"/>
    </row>
    <row r="286" spans="1:27" x14ac:dyDescent="0.35">
      <c r="A286" s="19">
        <v>4389</v>
      </c>
      <c r="B286" s="20" t="s">
        <v>321</v>
      </c>
      <c r="C286" s="188">
        <v>1237415</v>
      </c>
      <c r="D286" s="188">
        <v>2340196</v>
      </c>
      <c r="E286" s="10">
        <v>2236007</v>
      </c>
      <c r="F286" s="10">
        <v>3130409</v>
      </c>
      <c r="G286" s="10">
        <v>143589</v>
      </c>
      <c r="H286" s="196">
        <v>0</v>
      </c>
      <c r="I286" s="167">
        <v>0</v>
      </c>
      <c r="J286" s="16">
        <v>0</v>
      </c>
      <c r="K286" s="10">
        <v>0</v>
      </c>
      <c r="L286" s="188">
        <v>0</v>
      </c>
      <c r="M286" s="10">
        <v>0</v>
      </c>
      <c r="N286" s="10">
        <v>0</v>
      </c>
      <c r="O286" s="10">
        <v>1119678</v>
      </c>
      <c r="P286" s="10">
        <v>5137.84</v>
      </c>
      <c r="Q286" s="188">
        <v>31575</v>
      </c>
      <c r="R286" s="16"/>
      <c r="S286" s="16"/>
      <c r="T286" s="188">
        <v>98199</v>
      </c>
      <c r="U286" s="188">
        <v>98199</v>
      </c>
      <c r="V286" s="188">
        <v>97886</v>
      </c>
      <c r="W286" s="10">
        <v>98094</v>
      </c>
      <c r="X286" s="10"/>
      <c r="Y286" s="10"/>
      <c r="Z286" s="16"/>
      <c r="AA286" s="11"/>
    </row>
    <row r="287" spans="1:27" x14ac:dyDescent="0.35">
      <c r="A287" s="19">
        <v>4459</v>
      </c>
      <c r="B287" s="20" t="s">
        <v>322</v>
      </c>
      <c r="C287" s="188">
        <v>259552</v>
      </c>
      <c r="D287" s="188">
        <v>336536</v>
      </c>
      <c r="E287" s="10">
        <v>372555</v>
      </c>
      <c r="F287" s="10">
        <v>521577</v>
      </c>
      <c r="G287" s="10">
        <v>23924</v>
      </c>
      <c r="H287" s="196">
        <v>0</v>
      </c>
      <c r="I287" s="167">
        <v>0</v>
      </c>
      <c r="J287" s="16">
        <v>0</v>
      </c>
      <c r="K287" s="10">
        <v>0</v>
      </c>
      <c r="L287" s="188">
        <v>0</v>
      </c>
      <c r="M287" s="10">
        <v>0</v>
      </c>
      <c r="N287" s="10">
        <v>0</v>
      </c>
      <c r="O287" s="10">
        <v>187726</v>
      </c>
      <c r="P287" s="10">
        <v>861.41</v>
      </c>
      <c r="Q287" s="188">
        <v>20275</v>
      </c>
      <c r="R287" s="16"/>
      <c r="S287" s="16"/>
      <c r="T287" s="188">
        <v>18946</v>
      </c>
      <c r="U287" s="188">
        <v>18946</v>
      </c>
      <c r="V287" s="188">
        <v>18885</v>
      </c>
      <c r="W287" s="10">
        <v>18925</v>
      </c>
      <c r="X287" s="10"/>
      <c r="Y287" s="10"/>
      <c r="Z287" s="16"/>
      <c r="AA287" s="11"/>
    </row>
    <row r="288" spans="1:27" x14ac:dyDescent="0.35">
      <c r="A288" s="19">
        <v>4473</v>
      </c>
      <c r="B288" s="20" t="s">
        <v>323</v>
      </c>
      <c r="C288" s="188">
        <v>1736142</v>
      </c>
      <c r="D288" s="188">
        <v>3154362</v>
      </c>
      <c r="E288" s="10">
        <v>3056565</v>
      </c>
      <c r="F288" s="10">
        <v>4279190</v>
      </c>
      <c r="G288" s="10">
        <v>196283</v>
      </c>
      <c r="H288" s="196">
        <v>0</v>
      </c>
      <c r="I288" s="167">
        <v>0</v>
      </c>
      <c r="J288" s="16">
        <v>0</v>
      </c>
      <c r="K288" s="10">
        <v>0</v>
      </c>
      <c r="L288" s="188">
        <v>0</v>
      </c>
      <c r="M288" s="10">
        <v>0</v>
      </c>
      <c r="N288" s="10">
        <v>0</v>
      </c>
      <c r="O288" s="10">
        <v>1607914</v>
      </c>
      <c r="P288" s="10">
        <v>7378.2</v>
      </c>
      <c r="Q288" s="188">
        <v>46240</v>
      </c>
      <c r="R288" s="16"/>
      <c r="S288" s="16"/>
      <c r="T288" s="188">
        <v>170243</v>
      </c>
      <c r="U288" s="188">
        <v>170243</v>
      </c>
      <c r="V288" s="188">
        <v>169699</v>
      </c>
      <c r="W288" s="10">
        <v>170061</v>
      </c>
      <c r="X288" s="10"/>
      <c r="Y288" s="10"/>
      <c r="Z288" s="16"/>
      <c r="AA288" s="11"/>
    </row>
    <row r="289" spans="1:27" x14ac:dyDescent="0.35">
      <c r="A289" s="19">
        <v>4508</v>
      </c>
      <c r="B289" s="20" t="s">
        <v>324</v>
      </c>
      <c r="C289" s="188">
        <v>471095</v>
      </c>
      <c r="D289" s="188">
        <v>927390</v>
      </c>
      <c r="E289" s="10">
        <v>874053</v>
      </c>
      <c r="F289" s="10">
        <v>1223675</v>
      </c>
      <c r="G289" s="10">
        <v>56129</v>
      </c>
      <c r="H289" s="196">
        <v>0</v>
      </c>
      <c r="I289" s="167">
        <v>0</v>
      </c>
      <c r="J289" s="16">
        <v>0</v>
      </c>
      <c r="K289" s="10">
        <v>0</v>
      </c>
      <c r="L289" s="188">
        <v>0</v>
      </c>
      <c r="M289" s="10">
        <v>0</v>
      </c>
      <c r="N289" s="10">
        <v>0</v>
      </c>
      <c r="O289" s="10">
        <v>327222</v>
      </c>
      <c r="P289" s="10">
        <v>1501.52</v>
      </c>
      <c r="Q289" s="188">
        <v>7205</v>
      </c>
      <c r="R289" s="16"/>
      <c r="S289" s="16"/>
      <c r="T289" s="188">
        <v>18122</v>
      </c>
      <c r="U289" s="188">
        <v>17887</v>
      </c>
      <c r="V289" s="188">
        <v>17946</v>
      </c>
      <c r="W289" s="10">
        <v>17986</v>
      </c>
      <c r="X289" s="10"/>
      <c r="Y289" s="10"/>
      <c r="Z289" s="16"/>
      <c r="AA289" s="11"/>
    </row>
    <row r="290" spans="1:27" x14ac:dyDescent="0.35">
      <c r="A290" s="19">
        <v>4515</v>
      </c>
      <c r="B290" s="20" t="s">
        <v>325</v>
      </c>
      <c r="C290" s="188">
        <v>2027334</v>
      </c>
      <c r="D290" s="188">
        <v>3821073</v>
      </c>
      <c r="E290" s="10">
        <v>3655254</v>
      </c>
      <c r="F290" s="10">
        <v>5117356</v>
      </c>
      <c r="G290" s="10">
        <v>234729</v>
      </c>
      <c r="H290" s="196">
        <v>0</v>
      </c>
      <c r="I290" s="167">
        <v>0</v>
      </c>
      <c r="J290" s="16">
        <v>0</v>
      </c>
      <c r="K290" s="10">
        <v>0</v>
      </c>
      <c r="L290" s="188">
        <v>0</v>
      </c>
      <c r="M290" s="10">
        <v>0</v>
      </c>
      <c r="N290" s="10">
        <v>0</v>
      </c>
      <c r="O290" s="10">
        <v>1883938</v>
      </c>
      <c r="P290" s="10">
        <v>8644.7800000000007</v>
      </c>
      <c r="Q290" s="188">
        <v>39325</v>
      </c>
      <c r="R290" s="16"/>
      <c r="S290" s="16"/>
      <c r="T290" s="188">
        <v>211063</v>
      </c>
      <c r="U290" s="188">
        <v>211062</v>
      </c>
      <c r="V290" s="188">
        <v>210391</v>
      </c>
      <c r="W290" s="10">
        <v>210838</v>
      </c>
      <c r="X290" s="10"/>
      <c r="Y290" s="10"/>
      <c r="Z290" s="16"/>
      <c r="AA290" s="11"/>
    </row>
    <row r="291" spans="1:27" x14ac:dyDescent="0.35">
      <c r="A291" s="19">
        <v>4501</v>
      </c>
      <c r="B291" s="20" t="s">
        <v>326</v>
      </c>
      <c r="C291" s="188">
        <v>1902092</v>
      </c>
      <c r="D291" s="188">
        <v>3337366</v>
      </c>
      <c r="E291" s="10">
        <v>3274661</v>
      </c>
      <c r="F291" s="10">
        <v>4584526</v>
      </c>
      <c r="G291" s="10">
        <v>210288</v>
      </c>
      <c r="H291" s="196">
        <v>0</v>
      </c>
      <c r="I291" s="167">
        <v>0</v>
      </c>
      <c r="J291" s="16">
        <v>0</v>
      </c>
      <c r="K291" s="10">
        <v>0</v>
      </c>
      <c r="L291" s="188">
        <v>197370</v>
      </c>
      <c r="M291" s="10">
        <v>192294</v>
      </c>
      <c r="N291" s="10">
        <v>194831.39</v>
      </c>
      <c r="O291" s="10">
        <v>1622754</v>
      </c>
      <c r="P291" s="10">
        <v>7446.29</v>
      </c>
      <c r="Q291" s="188">
        <v>71560</v>
      </c>
      <c r="R291" s="16"/>
      <c r="S291" s="16"/>
      <c r="T291" s="188">
        <v>130180</v>
      </c>
      <c r="U291" s="188">
        <v>130180</v>
      </c>
      <c r="V291" s="188">
        <v>129766</v>
      </c>
      <c r="W291" s="10">
        <v>130042</v>
      </c>
      <c r="X291" s="10"/>
      <c r="Y291" s="10"/>
      <c r="Z291" s="16"/>
      <c r="AA291" s="11"/>
    </row>
    <row r="292" spans="1:27" x14ac:dyDescent="0.35">
      <c r="A292" s="19">
        <v>4529</v>
      </c>
      <c r="B292" s="20" t="s">
        <v>327</v>
      </c>
      <c r="C292" s="188">
        <v>328309</v>
      </c>
      <c r="D292" s="188">
        <v>589503</v>
      </c>
      <c r="E292" s="10">
        <v>573633</v>
      </c>
      <c r="F292" s="10">
        <v>803085</v>
      </c>
      <c r="G292" s="10">
        <v>36837</v>
      </c>
      <c r="H292" s="196">
        <v>0</v>
      </c>
      <c r="I292" s="167">
        <v>0</v>
      </c>
      <c r="J292" s="16">
        <v>0</v>
      </c>
      <c r="K292" s="10">
        <v>0</v>
      </c>
      <c r="L292" s="188">
        <v>18586</v>
      </c>
      <c r="M292" s="10">
        <v>18108</v>
      </c>
      <c r="N292" s="10">
        <v>18348.169999999998</v>
      </c>
      <c r="O292" s="10">
        <v>224826</v>
      </c>
      <c r="P292" s="10">
        <v>1031.6500000000001</v>
      </c>
      <c r="Q292" s="188">
        <v>10595</v>
      </c>
      <c r="R292" s="16"/>
      <c r="S292" s="16"/>
      <c r="T292" s="188">
        <v>30353</v>
      </c>
      <c r="U292" s="188">
        <v>30352</v>
      </c>
      <c r="V292" s="188">
        <v>30256</v>
      </c>
      <c r="W292" s="10">
        <v>30320</v>
      </c>
      <c r="X292" s="10"/>
      <c r="Y292" s="10"/>
      <c r="Z292" s="16"/>
      <c r="AA292" s="11"/>
    </row>
    <row r="293" spans="1:27" x14ac:dyDescent="0.35">
      <c r="A293" s="19">
        <v>4536</v>
      </c>
      <c r="B293" s="20" t="s">
        <v>328</v>
      </c>
      <c r="C293" s="188">
        <v>774910</v>
      </c>
      <c r="D293" s="188">
        <v>1353173</v>
      </c>
      <c r="E293" s="10">
        <v>1330052</v>
      </c>
      <c r="F293" s="10">
        <v>1862073</v>
      </c>
      <c r="G293" s="10">
        <v>85412</v>
      </c>
      <c r="H293" s="196">
        <v>0</v>
      </c>
      <c r="I293" s="167">
        <v>0</v>
      </c>
      <c r="J293" s="16">
        <v>0</v>
      </c>
      <c r="K293" s="10">
        <v>0</v>
      </c>
      <c r="L293" s="188">
        <v>0</v>
      </c>
      <c r="M293" s="10">
        <v>0</v>
      </c>
      <c r="N293" s="10">
        <v>0</v>
      </c>
      <c r="O293" s="10">
        <v>778358</v>
      </c>
      <c r="P293" s="10">
        <v>3571.63</v>
      </c>
      <c r="Q293" s="188">
        <v>23375</v>
      </c>
      <c r="R293" s="16"/>
      <c r="S293" s="16"/>
      <c r="T293" s="188">
        <v>55648</v>
      </c>
      <c r="U293" s="188">
        <v>55647</v>
      </c>
      <c r="V293" s="188">
        <v>55470</v>
      </c>
      <c r="W293" s="10">
        <v>55588</v>
      </c>
      <c r="X293" s="10"/>
      <c r="Y293" s="10"/>
      <c r="Z293" s="16"/>
      <c r="AA293" s="11"/>
    </row>
    <row r="294" spans="1:27" x14ac:dyDescent="0.35">
      <c r="A294" s="19">
        <v>4543</v>
      </c>
      <c r="B294" s="20" t="s">
        <v>329</v>
      </c>
      <c r="C294" s="188">
        <v>1083510</v>
      </c>
      <c r="D294" s="188">
        <v>1751023</v>
      </c>
      <c r="E294" s="10">
        <v>1771583</v>
      </c>
      <c r="F294" s="10">
        <v>2480217</v>
      </c>
      <c r="G294" s="10">
        <v>113765</v>
      </c>
      <c r="H294" s="196">
        <v>0</v>
      </c>
      <c r="I294" s="167">
        <v>0</v>
      </c>
      <c r="J294" s="16">
        <v>0</v>
      </c>
      <c r="K294" s="10">
        <v>73457</v>
      </c>
      <c r="L294" s="188">
        <v>123024</v>
      </c>
      <c r="M294" s="10">
        <v>119860</v>
      </c>
      <c r="N294" s="10">
        <v>121442.72</v>
      </c>
      <c r="O294" s="10">
        <v>774648</v>
      </c>
      <c r="P294" s="10">
        <v>3554.61</v>
      </c>
      <c r="Q294" s="188">
        <v>39275</v>
      </c>
      <c r="R294" s="16"/>
      <c r="S294" s="16"/>
      <c r="T294" s="188">
        <v>94677</v>
      </c>
      <c r="U294" s="188">
        <v>94678</v>
      </c>
      <c r="V294" s="188">
        <v>94375</v>
      </c>
      <c r="W294" s="10">
        <v>94576</v>
      </c>
      <c r="X294" s="10"/>
      <c r="Y294" s="10"/>
      <c r="Z294" s="16"/>
      <c r="AA294" s="11"/>
    </row>
    <row r="295" spans="1:27" x14ac:dyDescent="0.35">
      <c r="A295" s="19">
        <v>4557</v>
      </c>
      <c r="B295" s="20" t="s">
        <v>330</v>
      </c>
      <c r="C295" s="188">
        <v>337925</v>
      </c>
      <c r="D295" s="188">
        <v>612615</v>
      </c>
      <c r="E295" s="10">
        <v>594087</v>
      </c>
      <c r="F295" s="10">
        <v>831723</v>
      </c>
      <c r="G295" s="10">
        <v>38150</v>
      </c>
      <c r="H295" s="196">
        <v>0</v>
      </c>
      <c r="I295" s="167">
        <v>0</v>
      </c>
      <c r="J295" s="16">
        <v>0</v>
      </c>
      <c r="K295" s="10">
        <v>0</v>
      </c>
      <c r="L295" s="188">
        <v>46023</v>
      </c>
      <c r="M295" s="10">
        <v>44841</v>
      </c>
      <c r="N295" s="10">
        <v>45430.89</v>
      </c>
      <c r="O295" s="10">
        <v>229278</v>
      </c>
      <c r="P295" s="10">
        <v>1052.08</v>
      </c>
      <c r="Q295" s="188">
        <v>9505</v>
      </c>
      <c r="R295" s="16"/>
      <c r="S295" s="16"/>
      <c r="T295" s="188">
        <v>27560</v>
      </c>
      <c r="U295" s="188">
        <v>27559</v>
      </c>
      <c r="V295" s="188">
        <v>27473</v>
      </c>
      <c r="W295" s="10">
        <v>27530</v>
      </c>
      <c r="X295" s="10"/>
      <c r="Y295" s="10"/>
      <c r="Z295" s="16"/>
      <c r="AA295" s="11"/>
    </row>
    <row r="296" spans="1:27" x14ac:dyDescent="0.35">
      <c r="A296" s="19">
        <v>4571</v>
      </c>
      <c r="B296" s="20" t="s">
        <v>331</v>
      </c>
      <c r="C296" s="188">
        <v>237652</v>
      </c>
      <c r="D296" s="188">
        <v>557180</v>
      </c>
      <c r="E296" s="10">
        <v>496770</v>
      </c>
      <c r="F296" s="10">
        <v>695477</v>
      </c>
      <c r="G296" s="10">
        <v>31901</v>
      </c>
      <c r="H296" s="196">
        <v>0</v>
      </c>
      <c r="I296" s="167">
        <v>0</v>
      </c>
      <c r="J296" s="16">
        <v>0</v>
      </c>
      <c r="K296" s="10">
        <v>0</v>
      </c>
      <c r="L296" s="188">
        <v>28322</v>
      </c>
      <c r="M296" s="10">
        <v>27594</v>
      </c>
      <c r="N296" s="10">
        <v>27957.78</v>
      </c>
      <c r="O296" s="10">
        <v>286412</v>
      </c>
      <c r="P296" s="10">
        <v>1314.25</v>
      </c>
      <c r="Q296" s="188">
        <v>45645</v>
      </c>
      <c r="R296" s="16"/>
      <c r="S296" s="16"/>
      <c r="T296" s="188">
        <v>22661</v>
      </c>
      <c r="U296" s="188">
        <v>22661</v>
      </c>
      <c r="V296" s="188">
        <v>22588</v>
      </c>
      <c r="W296" s="10">
        <v>22637</v>
      </c>
      <c r="X296" s="10"/>
      <c r="Y296" s="10"/>
      <c r="Z296" s="16"/>
      <c r="AA296" s="11"/>
    </row>
    <row r="297" spans="1:27" x14ac:dyDescent="0.35">
      <c r="A297" s="19">
        <v>4578</v>
      </c>
      <c r="B297" s="20" t="s">
        <v>332</v>
      </c>
      <c r="C297" s="188">
        <v>1243482</v>
      </c>
      <c r="D297" s="188">
        <v>2075961</v>
      </c>
      <c r="E297" s="10">
        <v>2074652</v>
      </c>
      <c r="F297" s="10">
        <v>2904512</v>
      </c>
      <c r="G297" s="10">
        <v>133227</v>
      </c>
      <c r="H297" s="196">
        <v>0</v>
      </c>
      <c r="I297" s="167">
        <v>0</v>
      </c>
      <c r="J297" s="16">
        <v>0</v>
      </c>
      <c r="K297" s="10">
        <v>0</v>
      </c>
      <c r="L297" s="188">
        <v>0</v>
      </c>
      <c r="M297" s="10">
        <v>0</v>
      </c>
      <c r="N297" s="10">
        <v>0</v>
      </c>
      <c r="O297" s="10">
        <v>1006152</v>
      </c>
      <c r="P297" s="10">
        <v>4616.91</v>
      </c>
      <c r="Q297" s="188">
        <v>51060</v>
      </c>
      <c r="R297" s="16"/>
      <c r="S297" s="16"/>
      <c r="T297" s="188">
        <v>100367</v>
      </c>
      <c r="U297" s="188">
        <v>100366</v>
      </c>
      <c r="V297" s="188">
        <v>100047</v>
      </c>
      <c r="W297" s="10">
        <v>100260</v>
      </c>
      <c r="X297" s="10"/>
      <c r="Y297" s="10"/>
      <c r="Z297" s="16"/>
      <c r="AA297" s="11"/>
    </row>
    <row r="298" spans="1:27" x14ac:dyDescent="0.35">
      <c r="A298" s="19">
        <v>4606</v>
      </c>
      <c r="B298" s="20" t="s">
        <v>48</v>
      </c>
      <c r="C298" s="188">
        <v>148660</v>
      </c>
      <c r="D298" s="188">
        <v>232526</v>
      </c>
      <c r="E298" s="10">
        <v>238241</v>
      </c>
      <c r="F298" s="10">
        <v>333538</v>
      </c>
      <c r="G298" s="10">
        <v>15299</v>
      </c>
      <c r="H298" s="196">
        <v>0</v>
      </c>
      <c r="I298" s="167">
        <v>0</v>
      </c>
      <c r="J298" s="16">
        <v>0</v>
      </c>
      <c r="K298" s="10">
        <v>0</v>
      </c>
      <c r="L298" s="188">
        <v>41598</v>
      </c>
      <c r="M298" s="10">
        <v>40528</v>
      </c>
      <c r="N298" s="10">
        <v>41063.61</v>
      </c>
      <c r="O298" s="10">
        <v>280476</v>
      </c>
      <c r="P298" s="10">
        <v>1287.01</v>
      </c>
      <c r="Q298" s="188">
        <v>6340</v>
      </c>
      <c r="R298" s="16"/>
      <c r="S298" s="16"/>
      <c r="T298" s="188">
        <v>14179</v>
      </c>
      <c r="U298" s="188">
        <v>14179</v>
      </c>
      <c r="V298" s="188">
        <v>14134</v>
      </c>
      <c r="W298" s="10">
        <v>14164</v>
      </c>
      <c r="X298" s="10"/>
      <c r="Y298" s="10"/>
      <c r="Z298" s="16"/>
      <c r="AA298" s="11"/>
    </row>
    <row r="299" spans="1:27" x14ac:dyDescent="0.35">
      <c r="A299" s="19">
        <v>4613</v>
      </c>
      <c r="B299" s="20" t="s">
        <v>333</v>
      </c>
      <c r="C299" s="188">
        <v>3694102</v>
      </c>
      <c r="D299" s="188">
        <v>6830717</v>
      </c>
      <c r="E299" s="10">
        <v>6578012</v>
      </c>
      <c r="F299" s="10">
        <v>9209216</v>
      </c>
      <c r="G299" s="10">
        <v>422419</v>
      </c>
      <c r="H299" s="196">
        <v>0</v>
      </c>
      <c r="I299" s="167">
        <v>0</v>
      </c>
      <c r="J299" s="16">
        <v>0</v>
      </c>
      <c r="K299" s="10">
        <v>0</v>
      </c>
      <c r="L299" s="188">
        <v>81426</v>
      </c>
      <c r="M299" s="10">
        <v>79332</v>
      </c>
      <c r="N299" s="10">
        <v>80379.11</v>
      </c>
      <c r="O299" s="10">
        <v>2876734</v>
      </c>
      <c r="P299" s="10">
        <v>13200.4</v>
      </c>
      <c r="Q299" s="188">
        <v>181220</v>
      </c>
      <c r="R299" s="16"/>
      <c r="S299" s="16"/>
      <c r="T299" s="188">
        <v>264119</v>
      </c>
      <c r="U299" s="188">
        <v>264119</v>
      </c>
      <c r="V299" s="188">
        <v>263275</v>
      </c>
      <c r="W299" s="10">
        <v>263838</v>
      </c>
      <c r="X299" s="10"/>
      <c r="Y299" s="10"/>
      <c r="Z299" s="16"/>
      <c r="AA299" s="11"/>
    </row>
    <row r="300" spans="1:27" x14ac:dyDescent="0.35">
      <c r="A300" s="19">
        <v>4620</v>
      </c>
      <c r="B300" s="20" t="s">
        <v>334</v>
      </c>
      <c r="C300" s="188">
        <v>22467667</v>
      </c>
      <c r="D300" s="188">
        <v>38502191</v>
      </c>
      <c r="E300" s="10">
        <v>38106161</v>
      </c>
      <c r="F300" s="10">
        <v>53348625</v>
      </c>
      <c r="G300" s="10">
        <v>2447055</v>
      </c>
      <c r="H300" s="196">
        <v>0</v>
      </c>
      <c r="I300" s="167">
        <v>0</v>
      </c>
      <c r="J300" s="16">
        <v>0</v>
      </c>
      <c r="K300" s="10">
        <v>1434892</v>
      </c>
      <c r="L300" s="188">
        <v>406245</v>
      </c>
      <c r="M300" s="10">
        <v>413271</v>
      </c>
      <c r="N300" s="10">
        <v>409759.05</v>
      </c>
      <c r="O300" s="10">
        <v>13801200</v>
      </c>
      <c r="P300" s="10">
        <v>63329.24</v>
      </c>
      <c r="Q300" s="188">
        <v>404070</v>
      </c>
      <c r="R300" s="16"/>
      <c r="S300" s="16"/>
      <c r="T300" s="188">
        <v>2031254</v>
      </c>
      <c r="U300" s="188">
        <v>2015827</v>
      </c>
      <c r="V300" s="188">
        <v>2017083</v>
      </c>
      <c r="W300" s="10">
        <v>2021387</v>
      </c>
      <c r="X300" s="10"/>
      <c r="Y300" s="10"/>
      <c r="Z300" s="16"/>
      <c r="AA300" s="11"/>
    </row>
    <row r="301" spans="1:27" x14ac:dyDescent="0.35">
      <c r="A301" s="19">
        <v>4627</v>
      </c>
      <c r="B301" s="20" t="s">
        <v>335</v>
      </c>
      <c r="C301" s="188">
        <v>231311</v>
      </c>
      <c r="D301" s="188">
        <v>639223</v>
      </c>
      <c r="E301" s="10">
        <v>544084</v>
      </c>
      <c r="F301" s="10">
        <v>761717</v>
      </c>
      <c r="G301" s="10">
        <v>34939</v>
      </c>
      <c r="H301" s="196">
        <v>0</v>
      </c>
      <c r="I301" s="167">
        <v>0</v>
      </c>
      <c r="J301" s="16">
        <v>0</v>
      </c>
      <c r="K301" s="10">
        <v>0</v>
      </c>
      <c r="L301" s="188">
        <v>0</v>
      </c>
      <c r="M301" s="10">
        <v>0</v>
      </c>
      <c r="N301" s="10">
        <v>0</v>
      </c>
      <c r="O301" s="10">
        <v>423682</v>
      </c>
      <c r="P301" s="10">
        <v>1944.14</v>
      </c>
      <c r="Q301" s="188">
        <v>17460</v>
      </c>
      <c r="R301" s="16"/>
      <c r="S301" s="16"/>
      <c r="T301" s="188">
        <v>52559</v>
      </c>
      <c r="U301" s="188">
        <v>50102</v>
      </c>
      <c r="V301" s="188">
        <v>51165</v>
      </c>
      <c r="W301" s="10">
        <v>51276</v>
      </c>
      <c r="X301" s="10"/>
      <c r="Y301" s="10"/>
      <c r="Z301" s="16"/>
      <c r="AA301" s="11"/>
    </row>
    <row r="302" spans="1:27" x14ac:dyDescent="0.35">
      <c r="A302" s="19">
        <v>4634</v>
      </c>
      <c r="B302" s="20" t="s">
        <v>336</v>
      </c>
      <c r="C302" s="188">
        <v>596120</v>
      </c>
      <c r="D302" s="188">
        <v>1085322</v>
      </c>
      <c r="E302" s="10">
        <v>1050901</v>
      </c>
      <c r="F302" s="10">
        <v>1471262</v>
      </c>
      <c r="G302" s="10">
        <v>67486</v>
      </c>
      <c r="H302" s="196">
        <v>0</v>
      </c>
      <c r="I302" s="167">
        <v>0</v>
      </c>
      <c r="J302" s="16">
        <v>0</v>
      </c>
      <c r="K302" s="10">
        <v>0</v>
      </c>
      <c r="L302" s="188">
        <v>41598</v>
      </c>
      <c r="M302" s="10">
        <v>40528</v>
      </c>
      <c r="N302" s="10">
        <v>41063.61</v>
      </c>
      <c r="O302" s="10">
        <v>375452</v>
      </c>
      <c r="P302" s="10">
        <v>1722.83</v>
      </c>
      <c r="Q302" s="188">
        <v>7715</v>
      </c>
      <c r="R302" s="16"/>
      <c r="S302" s="16"/>
      <c r="T302" s="188">
        <v>29111</v>
      </c>
      <c r="U302" s="188">
        <v>29111</v>
      </c>
      <c r="V302" s="188">
        <v>29018</v>
      </c>
      <c r="W302" s="10">
        <v>29080</v>
      </c>
      <c r="X302" s="10"/>
      <c r="Y302" s="10"/>
      <c r="Z302" s="16"/>
      <c r="AA302" s="11"/>
    </row>
    <row r="303" spans="1:27" x14ac:dyDescent="0.35">
      <c r="A303" s="19">
        <v>4641</v>
      </c>
      <c r="B303" s="20" t="s">
        <v>337</v>
      </c>
      <c r="C303" s="188">
        <v>512793</v>
      </c>
      <c r="D303" s="188">
        <v>1014133</v>
      </c>
      <c r="E303" s="10">
        <v>954329</v>
      </c>
      <c r="F303" s="10">
        <v>1336061</v>
      </c>
      <c r="G303" s="10">
        <v>61284</v>
      </c>
      <c r="H303" s="196">
        <v>0</v>
      </c>
      <c r="I303" s="167">
        <v>0</v>
      </c>
      <c r="J303" s="16">
        <v>0</v>
      </c>
      <c r="K303" s="10">
        <v>0</v>
      </c>
      <c r="L303" s="188">
        <v>61955</v>
      </c>
      <c r="M303" s="10">
        <v>60361</v>
      </c>
      <c r="N303" s="10">
        <v>61157.89</v>
      </c>
      <c r="O303" s="10">
        <v>588406</v>
      </c>
      <c r="P303" s="10">
        <v>2700</v>
      </c>
      <c r="Q303" s="188">
        <v>22975</v>
      </c>
      <c r="R303" s="16"/>
      <c r="S303" s="16"/>
      <c r="T303" s="188">
        <v>46190</v>
      </c>
      <c r="U303" s="188">
        <v>46190</v>
      </c>
      <c r="V303" s="188">
        <v>46042</v>
      </c>
      <c r="W303" s="10">
        <v>46141</v>
      </c>
      <c r="X303" s="10"/>
      <c r="Y303" s="10"/>
      <c r="Z303" s="16"/>
      <c r="AA303" s="11"/>
    </row>
    <row r="304" spans="1:27" x14ac:dyDescent="0.35">
      <c r="A304" s="19">
        <v>4686</v>
      </c>
      <c r="B304" s="20" t="s">
        <v>338</v>
      </c>
      <c r="C304" s="188">
        <v>27794</v>
      </c>
      <c r="D304" s="188">
        <v>413428</v>
      </c>
      <c r="E304" s="10">
        <v>275764</v>
      </c>
      <c r="F304" s="10">
        <v>386068</v>
      </c>
      <c r="G304" s="10">
        <v>17709</v>
      </c>
      <c r="H304" s="196">
        <v>0</v>
      </c>
      <c r="I304" s="167">
        <v>0</v>
      </c>
      <c r="J304" s="16">
        <v>0</v>
      </c>
      <c r="K304" s="10">
        <v>0</v>
      </c>
      <c r="L304" s="188">
        <v>0</v>
      </c>
      <c r="M304" s="10">
        <v>0</v>
      </c>
      <c r="N304" s="10">
        <v>0</v>
      </c>
      <c r="O304" s="10">
        <v>239666</v>
      </c>
      <c r="P304" s="10">
        <v>1099.75</v>
      </c>
      <c r="Q304" s="188">
        <v>9755</v>
      </c>
      <c r="R304" s="16"/>
      <c r="S304" s="16"/>
      <c r="T304" s="188">
        <v>20195</v>
      </c>
      <c r="U304" s="188">
        <v>20194</v>
      </c>
      <c r="V304" s="188">
        <v>20131</v>
      </c>
      <c r="W304" s="10">
        <v>20173</v>
      </c>
      <c r="X304" s="10"/>
      <c r="Y304" s="10"/>
      <c r="Z304" s="16"/>
      <c r="AA304" s="11"/>
    </row>
    <row r="305" spans="1:27" x14ac:dyDescent="0.35">
      <c r="A305" s="19">
        <v>4753</v>
      </c>
      <c r="B305" s="20" t="s">
        <v>339</v>
      </c>
      <c r="C305" s="188">
        <v>2536913</v>
      </c>
      <c r="D305" s="188">
        <v>4583230</v>
      </c>
      <c r="E305" s="10">
        <v>4450089</v>
      </c>
      <c r="F305" s="10">
        <v>6230126</v>
      </c>
      <c r="G305" s="10">
        <v>285770</v>
      </c>
      <c r="H305" s="196">
        <v>0</v>
      </c>
      <c r="I305" s="167">
        <v>0</v>
      </c>
      <c r="J305" s="16">
        <v>0</v>
      </c>
      <c r="K305" s="10">
        <v>0</v>
      </c>
      <c r="L305" s="188">
        <v>294727</v>
      </c>
      <c r="M305" s="10">
        <v>290643</v>
      </c>
      <c r="N305" s="10">
        <v>292683.61</v>
      </c>
      <c r="O305" s="10">
        <v>2022692</v>
      </c>
      <c r="P305" s="10">
        <v>9281.48</v>
      </c>
      <c r="Q305" s="188">
        <v>119900</v>
      </c>
      <c r="R305" s="16"/>
      <c r="S305" s="16"/>
      <c r="T305" s="188">
        <v>244666</v>
      </c>
      <c r="U305" s="188">
        <v>244665</v>
      </c>
      <c r="V305" s="188">
        <v>243885</v>
      </c>
      <c r="W305" s="10">
        <v>244405</v>
      </c>
      <c r="X305" s="10"/>
      <c r="Y305" s="10"/>
      <c r="Z305" s="16"/>
      <c r="AA305" s="11"/>
    </row>
    <row r="306" spans="1:27" x14ac:dyDescent="0.35">
      <c r="A306" s="19">
        <v>4760</v>
      </c>
      <c r="B306" s="20" t="s">
        <v>340</v>
      </c>
      <c r="C306" s="188">
        <v>636924</v>
      </c>
      <c r="D306" s="188">
        <v>1059378</v>
      </c>
      <c r="E306" s="10">
        <v>1060189</v>
      </c>
      <c r="F306" s="10">
        <v>1484265</v>
      </c>
      <c r="G306" s="10">
        <v>68082</v>
      </c>
      <c r="H306" s="196">
        <v>0</v>
      </c>
      <c r="I306" s="167">
        <v>0</v>
      </c>
      <c r="J306" s="16">
        <v>0</v>
      </c>
      <c r="K306" s="10">
        <v>0</v>
      </c>
      <c r="L306" s="188">
        <v>0</v>
      </c>
      <c r="M306" s="10">
        <v>0</v>
      </c>
      <c r="N306" s="10">
        <v>0</v>
      </c>
      <c r="O306" s="10">
        <v>458556</v>
      </c>
      <c r="P306" s="10">
        <v>2104.16</v>
      </c>
      <c r="Q306" s="188">
        <v>39300</v>
      </c>
      <c r="R306" s="16"/>
      <c r="S306" s="16"/>
      <c r="T306" s="188">
        <v>33306</v>
      </c>
      <c r="U306" s="188">
        <v>33307</v>
      </c>
      <c r="V306" s="188">
        <v>33200</v>
      </c>
      <c r="W306" s="10">
        <v>33271</v>
      </c>
      <c r="X306" s="10"/>
      <c r="Y306" s="10"/>
      <c r="Z306" s="16"/>
      <c r="AA306" s="11"/>
    </row>
    <row r="307" spans="1:27" x14ac:dyDescent="0.35">
      <c r="A307" s="19">
        <v>4781</v>
      </c>
      <c r="B307" s="20" t="s">
        <v>341</v>
      </c>
      <c r="C307" s="188">
        <v>736300</v>
      </c>
      <c r="D307" s="188">
        <v>1496247</v>
      </c>
      <c r="E307" s="10">
        <v>1395342</v>
      </c>
      <c r="F307" s="10">
        <v>1953478</v>
      </c>
      <c r="G307" s="10">
        <v>89604</v>
      </c>
      <c r="H307" s="196">
        <v>0</v>
      </c>
      <c r="I307" s="167">
        <v>0</v>
      </c>
      <c r="J307" s="16">
        <v>0</v>
      </c>
      <c r="K307" s="10">
        <v>163906</v>
      </c>
      <c r="L307" s="188">
        <v>172588</v>
      </c>
      <c r="M307" s="10">
        <v>168150</v>
      </c>
      <c r="N307" s="10">
        <v>170367.83</v>
      </c>
      <c r="O307" s="10">
        <v>1794156</v>
      </c>
      <c r="P307" s="10">
        <v>8232.7999999999993</v>
      </c>
      <c r="Q307" s="188">
        <v>90525</v>
      </c>
      <c r="R307" s="16"/>
      <c r="S307" s="16"/>
      <c r="T307" s="188">
        <v>229359</v>
      </c>
      <c r="U307" s="188">
        <v>229358</v>
      </c>
      <c r="V307" s="188">
        <v>228628</v>
      </c>
      <c r="W307" s="10">
        <v>229115</v>
      </c>
      <c r="X307" s="10"/>
      <c r="Y307" s="10"/>
      <c r="Z307" s="16"/>
      <c r="AA307" s="11"/>
    </row>
    <row r="308" spans="1:27" x14ac:dyDescent="0.35">
      <c r="A308" s="19">
        <v>4795</v>
      </c>
      <c r="B308" s="20" t="s">
        <v>342</v>
      </c>
      <c r="C308" s="188">
        <v>417827</v>
      </c>
      <c r="D308" s="188">
        <v>768339</v>
      </c>
      <c r="E308" s="10">
        <v>741354</v>
      </c>
      <c r="F308" s="10">
        <v>1037896</v>
      </c>
      <c r="G308" s="10">
        <v>47607</v>
      </c>
      <c r="H308" s="196">
        <v>0</v>
      </c>
      <c r="I308" s="167">
        <v>0</v>
      </c>
      <c r="J308" s="16">
        <v>0</v>
      </c>
      <c r="K308" s="10">
        <v>0</v>
      </c>
      <c r="L308" s="188">
        <v>61069</v>
      </c>
      <c r="M308" s="10">
        <v>59499</v>
      </c>
      <c r="N308" s="10">
        <v>60284.83</v>
      </c>
      <c r="O308" s="10">
        <v>355418</v>
      </c>
      <c r="P308" s="10">
        <v>1630.9</v>
      </c>
      <c r="Q308" s="188">
        <v>23695</v>
      </c>
      <c r="R308" s="16"/>
      <c r="S308" s="16"/>
      <c r="T308" s="188">
        <v>28172</v>
      </c>
      <c r="U308" s="188">
        <v>28171</v>
      </c>
      <c r="V308" s="188">
        <v>28082</v>
      </c>
      <c r="W308" s="10">
        <v>28141</v>
      </c>
      <c r="X308" s="10"/>
      <c r="Y308" s="10"/>
      <c r="Z308" s="16"/>
      <c r="AA308" s="11"/>
    </row>
    <row r="309" spans="1:27" x14ac:dyDescent="0.35">
      <c r="A309" s="19">
        <v>4802</v>
      </c>
      <c r="B309" s="20" t="s">
        <v>343</v>
      </c>
      <c r="C309" s="188">
        <v>1598195</v>
      </c>
      <c r="D309" s="188">
        <v>2926068</v>
      </c>
      <c r="E309" s="10">
        <v>2827664</v>
      </c>
      <c r="F309" s="10">
        <v>3958731</v>
      </c>
      <c r="G309" s="10">
        <v>181583</v>
      </c>
      <c r="H309" s="196">
        <v>0</v>
      </c>
      <c r="I309" s="167">
        <v>0</v>
      </c>
      <c r="J309" s="16">
        <v>0</v>
      </c>
      <c r="K309" s="10">
        <v>0</v>
      </c>
      <c r="L309" s="188">
        <v>261979</v>
      </c>
      <c r="M309" s="10">
        <v>255243</v>
      </c>
      <c r="N309" s="10">
        <v>258610.44</v>
      </c>
      <c r="O309" s="10">
        <v>1653918</v>
      </c>
      <c r="P309" s="10">
        <v>7589.29</v>
      </c>
      <c r="Q309" s="188">
        <v>75545</v>
      </c>
      <c r="R309" s="16"/>
      <c r="S309" s="16"/>
      <c r="T309" s="188">
        <v>177848</v>
      </c>
      <c r="U309" s="188">
        <v>177849</v>
      </c>
      <c r="V309" s="188">
        <v>177281</v>
      </c>
      <c r="W309" s="10">
        <v>177659</v>
      </c>
      <c r="X309" s="10"/>
      <c r="Y309" s="10"/>
      <c r="Z309" s="16"/>
      <c r="AA309" s="11"/>
    </row>
    <row r="310" spans="1:27" x14ac:dyDescent="0.35">
      <c r="A310" s="19">
        <v>4851</v>
      </c>
      <c r="B310" s="20" t="s">
        <v>344</v>
      </c>
      <c r="C310" s="188">
        <v>1343980</v>
      </c>
      <c r="D310" s="188">
        <v>2391929</v>
      </c>
      <c r="E310" s="10">
        <v>2334943</v>
      </c>
      <c r="F310" s="10">
        <v>3268921</v>
      </c>
      <c r="G310" s="10">
        <v>149943</v>
      </c>
      <c r="H310" s="196">
        <v>0</v>
      </c>
      <c r="I310" s="167">
        <v>0</v>
      </c>
      <c r="J310" s="16">
        <v>0</v>
      </c>
      <c r="K310" s="10">
        <v>95342</v>
      </c>
      <c r="L310" s="188">
        <v>154001</v>
      </c>
      <c r="M310" s="10">
        <v>150041</v>
      </c>
      <c r="N310" s="10">
        <v>152021.66</v>
      </c>
      <c r="O310" s="10">
        <v>1029896</v>
      </c>
      <c r="P310" s="10">
        <v>4725.8599999999997</v>
      </c>
      <c r="Q310" s="188">
        <v>66590</v>
      </c>
      <c r="R310" s="16"/>
      <c r="S310" s="16"/>
      <c r="T310" s="188">
        <v>105796</v>
      </c>
      <c r="U310" s="188">
        <v>105795</v>
      </c>
      <c r="V310" s="188">
        <v>105459</v>
      </c>
      <c r="W310" s="10">
        <v>105683</v>
      </c>
      <c r="X310" s="10"/>
      <c r="Y310" s="10"/>
      <c r="Z310" s="16"/>
      <c r="AA310" s="11"/>
    </row>
    <row r="311" spans="1:27" x14ac:dyDescent="0.35">
      <c r="A311" s="19">
        <v>3122</v>
      </c>
      <c r="B311" s="20" t="s">
        <v>345</v>
      </c>
      <c r="C311" s="188">
        <v>266012</v>
      </c>
      <c r="D311" s="188">
        <v>630136</v>
      </c>
      <c r="E311" s="10">
        <v>560092</v>
      </c>
      <c r="F311" s="10">
        <v>784130</v>
      </c>
      <c r="G311" s="10">
        <v>35967</v>
      </c>
      <c r="H311" s="196">
        <v>0</v>
      </c>
      <c r="I311" s="167">
        <v>0</v>
      </c>
      <c r="J311" s="16">
        <v>0</v>
      </c>
      <c r="K311" s="10">
        <v>0</v>
      </c>
      <c r="L311" s="188">
        <v>0</v>
      </c>
      <c r="M311" s="10">
        <v>0</v>
      </c>
      <c r="N311" s="10">
        <v>0</v>
      </c>
      <c r="O311" s="10">
        <v>290122</v>
      </c>
      <c r="P311" s="10">
        <v>1331.28</v>
      </c>
      <c r="Q311" s="188">
        <v>8505</v>
      </c>
      <c r="R311" s="16"/>
      <c r="S311" s="16"/>
      <c r="T311" s="188">
        <v>19486</v>
      </c>
      <c r="U311" s="188">
        <v>19487</v>
      </c>
      <c r="V311" s="188">
        <v>19424</v>
      </c>
      <c r="W311" s="10">
        <v>19466</v>
      </c>
      <c r="X311" s="10"/>
      <c r="Y311" s="10"/>
      <c r="Z311" s="16"/>
      <c r="AA311" s="11"/>
    </row>
    <row r="312" spans="1:27" x14ac:dyDescent="0.35">
      <c r="A312" s="19">
        <v>4865</v>
      </c>
      <c r="B312" s="20" t="s">
        <v>346</v>
      </c>
      <c r="C312" s="188">
        <v>367505</v>
      </c>
      <c r="D312" s="188">
        <v>648125</v>
      </c>
      <c r="E312" s="10">
        <v>634769</v>
      </c>
      <c r="F312" s="10">
        <v>888675</v>
      </c>
      <c r="G312" s="10">
        <v>40763</v>
      </c>
      <c r="H312" s="196">
        <v>0</v>
      </c>
      <c r="I312" s="167">
        <v>0</v>
      </c>
      <c r="J312" s="16">
        <v>0</v>
      </c>
      <c r="K312" s="10">
        <v>0</v>
      </c>
      <c r="L312" s="188">
        <v>0</v>
      </c>
      <c r="M312" s="10">
        <v>0</v>
      </c>
      <c r="N312" s="10">
        <v>0</v>
      </c>
      <c r="O312" s="10">
        <v>306446</v>
      </c>
      <c r="P312" s="10">
        <v>1406.18</v>
      </c>
      <c r="Q312" s="188">
        <v>8505</v>
      </c>
      <c r="R312" s="16"/>
      <c r="S312" s="16"/>
      <c r="T312" s="188">
        <v>20059</v>
      </c>
      <c r="U312" s="188">
        <v>20059</v>
      </c>
      <c r="V312" s="188">
        <v>19995</v>
      </c>
      <c r="W312" s="10">
        <v>20037</v>
      </c>
      <c r="X312" s="10"/>
      <c r="Y312" s="10"/>
      <c r="Z312" s="16"/>
      <c r="AA312" s="11"/>
    </row>
    <row r="313" spans="1:27" x14ac:dyDescent="0.35">
      <c r="A313" s="19">
        <v>4872</v>
      </c>
      <c r="B313" s="20" t="s">
        <v>347</v>
      </c>
      <c r="C313" s="188">
        <v>1659877</v>
      </c>
      <c r="D313" s="188">
        <v>3072378</v>
      </c>
      <c r="E313" s="10">
        <v>2957660</v>
      </c>
      <c r="F313" s="10">
        <v>4140724</v>
      </c>
      <c r="G313" s="10">
        <v>189931</v>
      </c>
      <c r="H313" s="196">
        <v>0</v>
      </c>
      <c r="I313" s="167">
        <v>0</v>
      </c>
      <c r="J313" s="16">
        <v>0</v>
      </c>
      <c r="K313" s="10">
        <v>0</v>
      </c>
      <c r="L313" s="188">
        <v>0</v>
      </c>
      <c r="M313" s="10">
        <v>0</v>
      </c>
      <c r="N313" s="10">
        <v>0</v>
      </c>
      <c r="O313" s="10">
        <v>1153810</v>
      </c>
      <c r="P313" s="10">
        <v>5294.46</v>
      </c>
      <c r="Q313" s="188">
        <v>23390</v>
      </c>
      <c r="R313" s="16"/>
      <c r="S313" s="16"/>
      <c r="T313" s="188">
        <v>86227</v>
      </c>
      <c r="U313" s="188">
        <v>86228</v>
      </c>
      <c r="V313" s="188">
        <v>85440</v>
      </c>
      <c r="W313" s="10">
        <v>85966</v>
      </c>
      <c r="X313" s="10"/>
      <c r="Y313" s="10"/>
      <c r="Z313" s="16"/>
      <c r="AA313" s="11"/>
    </row>
    <row r="314" spans="1:27" x14ac:dyDescent="0.35">
      <c r="A314" s="19">
        <v>4893</v>
      </c>
      <c r="B314" s="20" t="s">
        <v>348</v>
      </c>
      <c r="C314" s="188">
        <v>2596818</v>
      </c>
      <c r="D314" s="188">
        <v>4979607</v>
      </c>
      <c r="E314" s="10">
        <v>4735266</v>
      </c>
      <c r="F314" s="10">
        <v>6629371</v>
      </c>
      <c r="G314" s="10">
        <v>304084</v>
      </c>
      <c r="H314" s="196">
        <v>0</v>
      </c>
      <c r="I314" s="167">
        <v>0</v>
      </c>
      <c r="J314" s="16">
        <v>0</v>
      </c>
      <c r="K314" s="10">
        <v>0</v>
      </c>
      <c r="L314" s="188">
        <v>0</v>
      </c>
      <c r="M314" s="10">
        <v>0</v>
      </c>
      <c r="N314" s="10">
        <v>0</v>
      </c>
      <c r="O314" s="10">
        <v>2496088</v>
      </c>
      <c r="P314" s="10">
        <v>11453.74</v>
      </c>
      <c r="Q314" s="188">
        <v>74420</v>
      </c>
      <c r="R314" s="16"/>
      <c r="S314" s="16"/>
      <c r="T314" s="188">
        <v>193610</v>
      </c>
      <c r="U314" s="188">
        <v>193609</v>
      </c>
      <c r="V314" s="188">
        <v>192548</v>
      </c>
      <c r="W314" s="10">
        <v>193255</v>
      </c>
      <c r="X314" s="10"/>
      <c r="Y314" s="10"/>
      <c r="Z314" s="16"/>
      <c r="AA314" s="11"/>
    </row>
    <row r="315" spans="1:27" x14ac:dyDescent="0.35">
      <c r="A315" s="19">
        <v>4904</v>
      </c>
      <c r="B315" s="20" t="s">
        <v>349</v>
      </c>
      <c r="C315" s="188">
        <v>624945</v>
      </c>
      <c r="D315" s="188">
        <v>1059622</v>
      </c>
      <c r="E315" s="10">
        <v>1052855</v>
      </c>
      <c r="F315" s="10">
        <v>1473996</v>
      </c>
      <c r="G315" s="10">
        <v>67611</v>
      </c>
      <c r="H315" s="196">
        <v>0</v>
      </c>
      <c r="I315" s="167">
        <v>0</v>
      </c>
      <c r="J315" s="16">
        <v>0</v>
      </c>
      <c r="K315" s="10">
        <v>0</v>
      </c>
      <c r="L315" s="188">
        <v>0</v>
      </c>
      <c r="M315" s="10">
        <v>0</v>
      </c>
      <c r="N315" s="10">
        <v>0</v>
      </c>
      <c r="O315" s="10">
        <v>407358</v>
      </c>
      <c r="P315" s="10">
        <v>1869.23</v>
      </c>
      <c r="Q315" s="188">
        <v>36838</v>
      </c>
      <c r="R315" s="16"/>
      <c r="S315" s="16"/>
      <c r="T315" s="188">
        <v>40873</v>
      </c>
      <c r="U315" s="188">
        <v>40872</v>
      </c>
      <c r="V315" s="188">
        <v>40742</v>
      </c>
      <c r="W315" s="10">
        <v>40829</v>
      </c>
      <c r="X315" s="10"/>
      <c r="Y315" s="10"/>
      <c r="Z315" s="16"/>
      <c r="AA315" s="11"/>
    </row>
    <row r="316" spans="1:27" x14ac:dyDescent="0.35">
      <c r="A316" s="19">
        <v>5523</v>
      </c>
      <c r="B316" s="20" t="s">
        <v>350</v>
      </c>
      <c r="C316" s="188">
        <v>776249</v>
      </c>
      <c r="D316" s="188">
        <v>1463218</v>
      </c>
      <c r="E316" s="10">
        <v>1399667</v>
      </c>
      <c r="F316" s="10">
        <v>1959533</v>
      </c>
      <c r="G316" s="10">
        <v>89882</v>
      </c>
      <c r="H316" s="196">
        <v>0</v>
      </c>
      <c r="I316" s="167">
        <v>0</v>
      </c>
      <c r="J316" s="16">
        <v>0</v>
      </c>
      <c r="K316" s="10">
        <v>0</v>
      </c>
      <c r="L316" s="188">
        <v>81426</v>
      </c>
      <c r="M316" s="10">
        <v>91564</v>
      </c>
      <c r="N316" s="10">
        <v>86494.5</v>
      </c>
      <c r="O316" s="10">
        <v>907466</v>
      </c>
      <c r="P316" s="10">
        <v>4164.07</v>
      </c>
      <c r="Q316" s="188">
        <v>8505</v>
      </c>
      <c r="R316" s="16"/>
      <c r="S316" s="16"/>
      <c r="T316" s="188">
        <v>114711</v>
      </c>
      <c r="U316" s="188">
        <v>114711</v>
      </c>
      <c r="V316" s="188">
        <v>114345</v>
      </c>
      <c r="W316" s="10">
        <v>114589</v>
      </c>
      <c r="X316" s="10"/>
      <c r="Y316" s="10"/>
      <c r="Z316" s="16"/>
      <c r="AA316" s="11"/>
    </row>
    <row r="317" spans="1:27" x14ac:dyDescent="0.35">
      <c r="A317" s="19">
        <v>3850</v>
      </c>
      <c r="B317" s="20" t="s">
        <v>351</v>
      </c>
      <c r="C317" s="188">
        <v>738342</v>
      </c>
      <c r="D317" s="188">
        <v>1301556</v>
      </c>
      <c r="E317" s="10">
        <v>1274936</v>
      </c>
      <c r="F317" s="10">
        <v>1784912</v>
      </c>
      <c r="G317" s="10">
        <v>81872</v>
      </c>
      <c r="H317" s="196">
        <v>0</v>
      </c>
      <c r="I317" s="167">
        <v>0</v>
      </c>
      <c r="J317" s="16">
        <v>0</v>
      </c>
      <c r="K317" s="10">
        <v>48266</v>
      </c>
      <c r="L317" s="188">
        <v>88507</v>
      </c>
      <c r="M317" s="10">
        <v>86231</v>
      </c>
      <c r="N317" s="10">
        <v>87367.55</v>
      </c>
      <c r="O317" s="10">
        <v>528304</v>
      </c>
      <c r="P317" s="10">
        <v>2424.2199999999998</v>
      </c>
      <c r="Q317" s="188">
        <v>9535</v>
      </c>
      <c r="R317" s="16"/>
      <c r="S317" s="16"/>
      <c r="T317" s="188">
        <v>55947</v>
      </c>
      <c r="U317" s="188">
        <v>55946</v>
      </c>
      <c r="V317" s="188">
        <v>55769</v>
      </c>
      <c r="W317" s="10">
        <v>55887</v>
      </c>
      <c r="X317" s="10"/>
      <c r="Y317" s="10"/>
      <c r="Z317" s="16"/>
      <c r="AA317" s="11"/>
    </row>
    <row r="318" spans="1:27" x14ac:dyDescent="0.35">
      <c r="A318" s="19">
        <v>4956</v>
      </c>
      <c r="B318" s="20" t="s">
        <v>352</v>
      </c>
      <c r="C318" s="188">
        <v>937404</v>
      </c>
      <c r="D318" s="188">
        <v>1527728</v>
      </c>
      <c r="E318" s="10">
        <v>1540708</v>
      </c>
      <c r="F318" s="10">
        <v>2156991</v>
      </c>
      <c r="G318" s="10">
        <v>98939</v>
      </c>
      <c r="H318" s="196">
        <v>0</v>
      </c>
      <c r="I318" s="167">
        <v>0</v>
      </c>
      <c r="J318" s="16">
        <v>0</v>
      </c>
      <c r="K318" s="10">
        <v>0</v>
      </c>
      <c r="L318" s="188">
        <v>0</v>
      </c>
      <c r="M318" s="10">
        <v>0</v>
      </c>
      <c r="N318" s="10">
        <v>0</v>
      </c>
      <c r="O318" s="10">
        <v>647766</v>
      </c>
      <c r="P318" s="10">
        <v>2972.39</v>
      </c>
      <c r="Q318" s="188">
        <v>23390</v>
      </c>
      <c r="R318" s="16"/>
      <c r="S318" s="16"/>
      <c r="T318" s="188">
        <v>43133</v>
      </c>
      <c r="U318" s="188">
        <v>43133</v>
      </c>
      <c r="V318" s="188">
        <v>42996</v>
      </c>
      <c r="W318" s="10">
        <v>43087</v>
      </c>
      <c r="X318" s="10"/>
      <c r="Y318" s="10"/>
      <c r="Z318" s="16"/>
      <c r="AA318" s="11"/>
    </row>
    <row r="319" spans="1:27" x14ac:dyDescent="0.35">
      <c r="A319" s="19">
        <v>4963</v>
      </c>
      <c r="B319" s="20" t="s">
        <v>353</v>
      </c>
      <c r="C319" s="188">
        <v>405019</v>
      </c>
      <c r="D319" s="188">
        <v>612091</v>
      </c>
      <c r="E319" s="10">
        <v>635694</v>
      </c>
      <c r="F319" s="10">
        <v>889972</v>
      </c>
      <c r="G319" s="10">
        <v>40822</v>
      </c>
      <c r="H319" s="196">
        <v>0</v>
      </c>
      <c r="I319" s="167">
        <v>0</v>
      </c>
      <c r="J319" s="16">
        <v>0</v>
      </c>
      <c r="K319" s="10">
        <v>0</v>
      </c>
      <c r="L319" s="188">
        <v>0</v>
      </c>
      <c r="M319" s="10">
        <v>0</v>
      </c>
      <c r="N319" s="10">
        <v>0</v>
      </c>
      <c r="O319" s="10">
        <v>388808</v>
      </c>
      <c r="P319" s="10">
        <v>1784.11</v>
      </c>
      <c r="Q319" s="188">
        <v>74420</v>
      </c>
      <c r="R319" s="16"/>
      <c r="S319" s="16"/>
      <c r="T319" s="188">
        <v>537</v>
      </c>
      <c r="U319" s="188">
        <v>536</v>
      </c>
      <c r="V319" s="188">
        <v>536</v>
      </c>
      <c r="W319" s="10">
        <v>536</v>
      </c>
      <c r="X319" s="10"/>
      <c r="Y319" s="10"/>
      <c r="Z319" s="16"/>
      <c r="AA319" s="11"/>
    </row>
    <row r="320" spans="1:27" x14ac:dyDescent="0.35">
      <c r="A320" s="19">
        <v>1673</v>
      </c>
      <c r="B320" s="20" t="s">
        <v>354</v>
      </c>
      <c r="C320" s="188">
        <v>635093</v>
      </c>
      <c r="D320" s="188">
        <v>1182846</v>
      </c>
      <c r="E320" s="10">
        <v>1136212</v>
      </c>
      <c r="F320" s="10">
        <v>1590697</v>
      </c>
      <c r="G320" s="10">
        <v>72964</v>
      </c>
      <c r="H320" s="196">
        <v>0</v>
      </c>
      <c r="I320" s="167">
        <v>0</v>
      </c>
      <c r="J320" s="16">
        <v>0</v>
      </c>
      <c r="K320" s="10">
        <v>37423</v>
      </c>
      <c r="L320" s="188">
        <v>56644</v>
      </c>
      <c r="M320" s="10">
        <v>55188</v>
      </c>
      <c r="N320" s="10">
        <v>55915.55</v>
      </c>
      <c r="O320" s="10">
        <v>417004</v>
      </c>
      <c r="P320" s="10">
        <v>1913.5</v>
      </c>
      <c r="Q320" s="188">
        <v>36535</v>
      </c>
      <c r="R320" s="16"/>
      <c r="S320" s="16"/>
      <c r="T320" s="188">
        <v>29339</v>
      </c>
      <c r="U320" s="188">
        <v>29339</v>
      </c>
      <c r="V320" s="188">
        <v>29247</v>
      </c>
      <c r="W320" s="10">
        <v>29308</v>
      </c>
      <c r="X320" s="10"/>
      <c r="Y320" s="10"/>
      <c r="Z320" s="16"/>
      <c r="AA320" s="11"/>
    </row>
    <row r="321" spans="1:27" x14ac:dyDescent="0.35">
      <c r="A321" s="19">
        <v>2422</v>
      </c>
      <c r="B321" s="20" t="s">
        <v>355</v>
      </c>
      <c r="C321" s="188">
        <v>1741119</v>
      </c>
      <c r="D321" s="188">
        <v>3019072</v>
      </c>
      <c r="E321" s="10">
        <v>2975120</v>
      </c>
      <c r="F321" s="10">
        <v>4165167</v>
      </c>
      <c r="G321" s="10">
        <v>191053</v>
      </c>
      <c r="H321" s="196">
        <v>0</v>
      </c>
      <c r="I321" s="167">
        <v>0</v>
      </c>
      <c r="J321" s="16">
        <v>0</v>
      </c>
      <c r="K321" s="10">
        <v>0</v>
      </c>
      <c r="L321" s="188">
        <v>0</v>
      </c>
      <c r="M321" s="10">
        <v>0</v>
      </c>
      <c r="N321" s="10">
        <v>0</v>
      </c>
      <c r="O321" s="10">
        <v>1193878</v>
      </c>
      <c r="P321" s="10">
        <v>5478.32</v>
      </c>
      <c r="Q321" s="188">
        <v>89080</v>
      </c>
      <c r="R321" s="16"/>
      <c r="S321" s="16"/>
      <c r="T321" s="188">
        <v>113450</v>
      </c>
      <c r="U321" s="188">
        <v>113449</v>
      </c>
      <c r="V321" s="188">
        <v>113088</v>
      </c>
      <c r="W321" s="10">
        <v>113329</v>
      </c>
      <c r="X321" s="10"/>
      <c r="Y321" s="10"/>
      <c r="Z321" s="16"/>
      <c r="AA321" s="11"/>
    </row>
    <row r="322" spans="1:27" x14ac:dyDescent="0.35">
      <c r="A322" s="19">
        <v>5019</v>
      </c>
      <c r="B322" s="20" t="s">
        <v>356</v>
      </c>
      <c r="C322" s="188">
        <v>856565</v>
      </c>
      <c r="D322" s="188">
        <v>1612193</v>
      </c>
      <c r="E322" s="10">
        <v>1542974</v>
      </c>
      <c r="F322" s="10">
        <v>2160162</v>
      </c>
      <c r="G322" s="10">
        <v>99085</v>
      </c>
      <c r="H322" s="196">
        <v>0</v>
      </c>
      <c r="I322" s="167">
        <v>0</v>
      </c>
      <c r="J322" s="16">
        <v>0</v>
      </c>
      <c r="K322" s="10">
        <v>0</v>
      </c>
      <c r="L322" s="188">
        <v>89392</v>
      </c>
      <c r="M322" s="10">
        <v>94082</v>
      </c>
      <c r="N322" s="10">
        <v>91736.83</v>
      </c>
      <c r="O322" s="10">
        <v>804328</v>
      </c>
      <c r="P322" s="10">
        <v>3690.8</v>
      </c>
      <c r="Q322" s="188">
        <v>29925</v>
      </c>
      <c r="R322" s="16"/>
      <c r="S322" s="16"/>
      <c r="T322" s="188">
        <v>64907</v>
      </c>
      <c r="U322" s="188">
        <v>64907</v>
      </c>
      <c r="V322" s="188">
        <v>64700</v>
      </c>
      <c r="W322" s="10">
        <v>64838</v>
      </c>
      <c r="X322" s="10"/>
      <c r="Y322" s="10"/>
      <c r="Z322" s="16"/>
      <c r="AA322" s="11"/>
    </row>
    <row r="323" spans="1:27" x14ac:dyDescent="0.35">
      <c r="A323" s="19">
        <v>5026</v>
      </c>
      <c r="B323" s="20" t="s">
        <v>357</v>
      </c>
      <c r="C323" s="188">
        <v>604868</v>
      </c>
      <c r="D323" s="188">
        <v>963346</v>
      </c>
      <c r="E323" s="10">
        <v>980134</v>
      </c>
      <c r="F323" s="10">
        <v>1372187</v>
      </c>
      <c r="G323" s="10">
        <v>62941</v>
      </c>
      <c r="H323" s="196">
        <v>0</v>
      </c>
      <c r="I323" s="167">
        <v>0</v>
      </c>
      <c r="J323" s="16">
        <v>0</v>
      </c>
      <c r="K323" s="10">
        <v>0</v>
      </c>
      <c r="L323" s="188">
        <v>0</v>
      </c>
      <c r="M323" s="10">
        <v>0</v>
      </c>
      <c r="N323" s="10">
        <v>0</v>
      </c>
      <c r="O323" s="10">
        <v>596568</v>
      </c>
      <c r="P323" s="10">
        <v>2737.46</v>
      </c>
      <c r="Q323" s="188">
        <v>42090</v>
      </c>
      <c r="R323" s="16"/>
      <c r="S323" s="16"/>
      <c r="T323" s="188">
        <v>0</v>
      </c>
      <c r="U323" s="188">
        <v>189138</v>
      </c>
      <c r="V323" s="188">
        <v>94267</v>
      </c>
      <c r="W323" s="10">
        <v>94468</v>
      </c>
      <c r="X323" s="10"/>
      <c r="Y323" s="10"/>
      <c r="Z323" s="16"/>
      <c r="AA323" s="11"/>
    </row>
    <row r="324" spans="1:27" x14ac:dyDescent="0.35">
      <c r="A324" s="19">
        <v>5068</v>
      </c>
      <c r="B324" s="20" t="s">
        <v>358</v>
      </c>
      <c r="C324" s="188">
        <v>1014271</v>
      </c>
      <c r="D324" s="188">
        <v>1798986</v>
      </c>
      <c r="E324" s="10">
        <v>1758285</v>
      </c>
      <c r="F324" s="10">
        <v>2461600</v>
      </c>
      <c r="G324" s="10">
        <v>112911</v>
      </c>
      <c r="H324" s="196">
        <v>0</v>
      </c>
      <c r="I324" s="167">
        <v>0</v>
      </c>
      <c r="J324" s="16">
        <v>0</v>
      </c>
      <c r="K324" s="10">
        <v>0</v>
      </c>
      <c r="L324" s="188">
        <v>0</v>
      </c>
      <c r="M324" s="10">
        <v>0</v>
      </c>
      <c r="N324" s="10">
        <v>0</v>
      </c>
      <c r="O324" s="10">
        <v>802102</v>
      </c>
      <c r="P324" s="10">
        <v>3680.59</v>
      </c>
      <c r="Q324" s="188">
        <v>40270</v>
      </c>
      <c r="R324" s="16"/>
      <c r="S324" s="16"/>
      <c r="T324" s="188">
        <v>93076</v>
      </c>
      <c r="U324" s="188">
        <v>92981</v>
      </c>
      <c r="V324" s="188">
        <v>92732</v>
      </c>
      <c r="W324" s="10">
        <v>92930</v>
      </c>
      <c r="X324" s="10"/>
      <c r="Y324" s="10"/>
      <c r="Z324" s="16"/>
      <c r="AA324" s="11"/>
    </row>
    <row r="325" spans="1:27" x14ac:dyDescent="0.35">
      <c r="A325" s="19">
        <v>5100</v>
      </c>
      <c r="B325" s="20" t="s">
        <v>359</v>
      </c>
      <c r="C325" s="188">
        <v>1745656</v>
      </c>
      <c r="D325" s="188">
        <v>3176691</v>
      </c>
      <c r="E325" s="10">
        <v>3076467</v>
      </c>
      <c r="F325" s="10">
        <v>4307053</v>
      </c>
      <c r="G325" s="10">
        <v>197561</v>
      </c>
      <c r="H325" s="196">
        <v>0</v>
      </c>
      <c r="I325" s="167">
        <v>0</v>
      </c>
      <c r="J325" s="16">
        <v>0</v>
      </c>
      <c r="K325" s="10">
        <v>0</v>
      </c>
      <c r="L325" s="188">
        <v>0</v>
      </c>
      <c r="M325" s="10">
        <v>0</v>
      </c>
      <c r="N325" s="10">
        <v>0</v>
      </c>
      <c r="O325" s="10">
        <v>1955170</v>
      </c>
      <c r="P325" s="10">
        <v>8971.64</v>
      </c>
      <c r="Q325" s="188">
        <v>24925</v>
      </c>
      <c r="R325" s="16"/>
      <c r="S325" s="16"/>
      <c r="T325" s="188">
        <v>207736</v>
      </c>
      <c r="U325" s="188">
        <v>203748</v>
      </c>
      <c r="V325" s="188">
        <v>205085</v>
      </c>
      <c r="W325" s="10">
        <v>205523</v>
      </c>
      <c r="X325" s="10"/>
      <c r="Y325" s="10"/>
      <c r="Z325" s="16"/>
      <c r="AA325" s="11"/>
    </row>
    <row r="326" spans="1:27" x14ac:dyDescent="0.35">
      <c r="A326" s="19">
        <v>5124</v>
      </c>
      <c r="B326" s="20" t="s">
        <v>360</v>
      </c>
      <c r="C326" s="188">
        <v>234336</v>
      </c>
      <c r="D326" s="188">
        <v>359415</v>
      </c>
      <c r="E326" s="10">
        <v>371094</v>
      </c>
      <c r="F326" s="10">
        <v>519533</v>
      </c>
      <c r="G326" s="10">
        <v>23830</v>
      </c>
      <c r="H326" s="196">
        <v>0</v>
      </c>
      <c r="I326" s="167">
        <v>0</v>
      </c>
      <c r="J326" s="16">
        <v>0</v>
      </c>
      <c r="K326" s="10">
        <v>18711</v>
      </c>
      <c r="L326" s="188">
        <v>24782</v>
      </c>
      <c r="M326" s="10">
        <v>24144</v>
      </c>
      <c r="N326" s="10">
        <v>24463.56</v>
      </c>
      <c r="O326" s="10">
        <v>192920</v>
      </c>
      <c r="P326" s="10">
        <v>885.25</v>
      </c>
      <c r="Q326" s="188">
        <v>60485</v>
      </c>
      <c r="R326" s="16"/>
      <c r="S326" s="16"/>
      <c r="T326" s="188">
        <v>20693</v>
      </c>
      <c r="U326" s="188">
        <v>20692</v>
      </c>
      <c r="V326" s="188">
        <v>20626</v>
      </c>
      <c r="W326" s="10">
        <v>20670</v>
      </c>
      <c r="X326" s="10"/>
      <c r="Y326" s="10"/>
      <c r="Z326" s="16"/>
      <c r="AA326" s="11"/>
    </row>
    <row r="327" spans="1:27" x14ac:dyDescent="0.35">
      <c r="A327" s="19">
        <v>5130</v>
      </c>
      <c r="B327" s="20" t="s">
        <v>361</v>
      </c>
      <c r="C327" s="188">
        <v>0</v>
      </c>
      <c r="D327" s="188">
        <v>0</v>
      </c>
      <c r="E327" s="10">
        <v>0</v>
      </c>
      <c r="F327" s="10">
        <v>0</v>
      </c>
      <c r="G327" s="10">
        <v>0</v>
      </c>
      <c r="H327" s="196">
        <v>2587</v>
      </c>
      <c r="I327" s="167">
        <v>1617</v>
      </c>
      <c r="J327" s="16">
        <v>2263</v>
      </c>
      <c r="K327" s="10">
        <v>0</v>
      </c>
      <c r="L327" s="188">
        <v>0</v>
      </c>
      <c r="M327" s="10">
        <v>0</v>
      </c>
      <c r="N327" s="10">
        <v>0</v>
      </c>
      <c r="O327" s="10">
        <v>406616</v>
      </c>
      <c r="P327" s="10">
        <v>1865.83</v>
      </c>
      <c r="Q327" s="188">
        <v>93640</v>
      </c>
      <c r="R327" s="16"/>
      <c r="S327" s="16"/>
      <c r="T327" s="188">
        <v>50228</v>
      </c>
      <c r="U327" s="188">
        <v>50228</v>
      </c>
      <c r="V327" s="188">
        <v>50068</v>
      </c>
      <c r="W327" s="10">
        <v>50175</v>
      </c>
      <c r="X327" s="10"/>
      <c r="Y327" s="10"/>
      <c r="Z327" s="16"/>
      <c r="AA327" s="11"/>
    </row>
    <row r="328" spans="1:27" x14ac:dyDescent="0.35">
      <c r="A328" s="19">
        <v>5138</v>
      </c>
      <c r="B328" s="20" t="s">
        <v>362</v>
      </c>
      <c r="C328" s="188">
        <v>2568691</v>
      </c>
      <c r="D328" s="188">
        <v>4297902</v>
      </c>
      <c r="E328" s="10">
        <v>4291621</v>
      </c>
      <c r="F328" s="10">
        <v>6008269</v>
      </c>
      <c r="G328" s="10">
        <v>275594</v>
      </c>
      <c r="H328" s="196">
        <v>0</v>
      </c>
      <c r="I328" s="167">
        <v>0</v>
      </c>
      <c r="J328" s="16">
        <v>0</v>
      </c>
      <c r="K328" s="10">
        <v>0</v>
      </c>
      <c r="L328" s="188">
        <v>0</v>
      </c>
      <c r="M328" s="10">
        <v>0</v>
      </c>
      <c r="N328" s="10">
        <v>0</v>
      </c>
      <c r="O328" s="10">
        <v>1610140</v>
      </c>
      <c r="P328" s="10">
        <v>7388.41</v>
      </c>
      <c r="Q328" s="188">
        <v>24610</v>
      </c>
      <c r="R328" s="16"/>
      <c r="S328" s="16"/>
      <c r="T328" s="188">
        <v>122235</v>
      </c>
      <c r="U328" s="188">
        <v>122236</v>
      </c>
      <c r="V328" s="188">
        <v>121844</v>
      </c>
      <c r="W328" s="10">
        <v>122105</v>
      </c>
      <c r="X328" s="10"/>
      <c r="Y328" s="10"/>
      <c r="Z328" s="16"/>
      <c r="AA328" s="11"/>
    </row>
    <row r="329" spans="1:27" x14ac:dyDescent="0.35">
      <c r="A329" s="19">
        <v>5258</v>
      </c>
      <c r="B329" s="20" t="s">
        <v>363</v>
      </c>
      <c r="C329" s="188">
        <v>319326</v>
      </c>
      <c r="D329" s="188">
        <v>557463</v>
      </c>
      <c r="E329" s="10">
        <v>547993</v>
      </c>
      <c r="F329" s="10">
        <v>767190</v>
      </c>
      <c r="G329" s="10">
        <v>35190</v>
      </c>
      <c r="H329" s="196">
        <v>0</v>
      </c>
      <c r="I329" s="167">
        <v>0</v>
      </c>
      <c r="J329" s="16">
        <v>0</v>
      </c>
      <c r="K329" s="10">
        <v>15670</v>
      </c>
      <c r="L329" s="188">
        <v>0</v>
      </c>
      <c r="M329" s="10">
        <v>0</v>
      </c>
      <c r="N329" s="10">
        <v>0</v>
      </c>
      <c r="O329" s="10">
        <v>170660</v>
      </c>
      <c r="P329" s="10">
        <v>783.1</v>
      </c>
      <c r="Q329" s="188">
        <v>84375</v>
      </c>
      <c r="R329" s="16"/>
      <c r="S329" s="16"/>
      <c r="T329" s="188">
        <v>18656</v>
      </c>
      <c r="U329" s="188">
        <v>18656</v>
      </c>
      <c r="V329" s="188">
        <v>18596</v>
      </c>
      <c r="W329" s="10">
        <v>16847</v>
      </c>
      <c r="X329" s="10"/>
      <c r="Y329" s="10"/>
      <c r="Z329" s="16"/>
      <c r="AA329" s="11"/>
    </row>
    <row r="330" spans="1:27" x14ac:dyDescent="0.35">
      <c r="A330" s="19">
        <v>5264</v>
      </c>
      <c r="B330" s="20" t="s">
        <v>364</v>
      </c>
      <c r="C330" s="188">
        <v>2261766</v>
      </c>
      <c r="D330" s="188">
        <v>3915183</v>
      </c>
      <c r="E330" s="10">
        <v>3860593</v>
      </c>
      <c r="F330" s="10">
        <v>5404831</v>
      </c>
      <c r="G330" s="10">
        <v>247915</v>
      </c>
      <c r="H330" s="196">
        <v>0</v>
      </c>
      <c r="I330" s="167">
        <v>0</v>
      </c>
      <c r="J330" s="16">
        <v>0</v>
      </c>
      <c r="K330" s="10">
        <v>167146</v>
      </c>
      <c r="L330" s="188">
        <v>301807</v>
      </c>
      <c r="M330" s="10">
        <v>294047</v>
      </c>
      <c r="N330" s="10">
        <v>297925.94</v>
      </c>
      <c r="O330" s="10">
        <v>1721440</v>
      </c>
      <c r="P330" s="10">
        <v>7899.13</v>
      </c>
      <c r="Q330" s="188">
        <v>6340</v>
      </c>
      <c r="R330" s="16"/>
      <c r="S330" s="16"/>
      <c r="T330" s="188">
        <v>185780</v>
      </c>
      <c r="U330" s="188">
        <v>185780</v>
      </c>
      <c r="V330" s="188">
        <v>185188</v>
      </c>
      <c r="W330" s="10">
        <v>185582</v>
      </c>
      <c r="X330" s="10"/>
      <c r="Y330" s="10"/>
      <c r="Z330" s="16"/>
      <c r="AA330" s="11"/>
    </row>
    <row r="331" spans="1:27" x14ac:dyDescent="0.35">
      <c r="A331" s="19">
        <v>5271</v>
      </c>
      <c r="B331" s="20" t="s">
        <v>365</v>
      </c>
      <c r="C331" s="188">
        <v>11416004</v>
      </c>
      <c r="D331" s="188">
        <v>19543349</v>
      </c>
      <c r="E331" s="10">
        <v>19349595</v>
      </c>
      <c r="F331" s="10">
        <v>27089433</v>
      </c>
      <c r="G331" s="10">
        <v>1242569</v>
      </c>
      <c r="H331" s="196">
        <v>0</v>
      </c>
      <c r="I331" s="167">
        <v>0</v>
      </c>
      <c r="J331" s="16">
        <v>0</v>
      </c>
      <c r="K331" s="10">
        <v>689412</v>
      </c>
      <c r="L331" s="188">
        <v>491211</v>
      </c>
      <c r="M331" s="10">
        <v>590411</v>
      </c>
      <c r="N331" s="10">
        <v>540811.38</v>
      </c>
      <c r="O331" s="10">
        <v>7396256</v>
      </c>
      <c r="P331" s="10">
        <v>33939.019999999997</v>
      </c>
      <c r="Q331" s="188">
        <v>44850</v>
      </c>
      <c r="R331" s="16"/>
      <c r="S331" s="16"/>
      <c r="T331" s="188">
        <v>737180</v>
      </c>
      <c r="U331" s="188">
        <v>737181</v>
      </c>
      <c r="V331" s="188">
        <v>734828</v>
      </c>
      <c r="W331" s="10">
        <v>736396</v>
      </c>
      <c r="X331" s="10"/>
      <c r="Y331" s="10"/>
      <c r="Z331" s="16"/>
      <c r="AA331" s="11"/>
    </row>
    <row r="332" spans="1:27" x14ac:dyDescent="0.35">
      <c r="A332" s="19">
        <v>5278</v>
      </c>
      <c r="B332" s="20" t="s">
        <v>366</v>
      </c>
      <c r="C332" s="188">
        <v>1427767</v>
      </c>
      <c r="D332" s="188">
        <v>2440689</v>
      </c>
      <c r="E332" s="10">
        <v>2417785</v>
      </c>
      <c r="F332" s="10">
        <v>3384900</v>
      </c>
      <c r="G332" s="10">
        <v>155262</v>
      </c>
      <c r="H332" s="196">
        <v>0</v>
      </c>
      <c r="I332" s="167">
        <v>0</v>
      </c>
      <c r="J332" s="16">
        <v>0</v>
      </c>
      <c r="K332" s="10">
        <v>0</v>
      </c>
      <c r="L332" s="188">
        <v>100012</v>
      </c>
      <c r="M332" s="10">
        <v>97440</v>
      </c>
      <c r="N332" s="10">
        <v>98727.28</v>
      </c>
      <c r="O332" s="10">
        <v>1206492</v>
      </c>
      <c r="P332" s="10">
        <v>5536.2</v>
      </c>
      <c r="Q332" s="188">
        <v>17085</v>
      </c>
      <c r="R332" s="16"/>
      <c r="S332" s="16"/>
      <c r="T332" s="188">
        <v>122023</v>
      </c>
      <c r="U332" s="188">
        <v>122023</v>
      </c>
      <c r="V332" s="188">
        <v>121634</v>
      </c>
      <c r="W332" s="10">
        <v>121893</v>
      </c>
      <c r="X332" s="10"/>
      <c r="Y332" s="10"/>
      <c r="Z332" s="16"/>
      <c r="AA332" s="11"/>
    </row>
    <row r="333" spans="1:27" x14ac:dyDescent="0.35">
      <c r="A333" s="19">
        <v>5306</v>
      </c>
      <c r="B333" s="20" t="s">
        <v>367</v>
      </c>
      <c r="C333" s="188">
        <v>507573</v>
      </c>
      <c r="D333" s="188">
        <v>819828</v>
      </c>
      <c r="E333" s="10">
        <v>829626</v>
      </c>
      <c r="F333" s="10">
        <v>1161476</v>
      </c>
      <c r="G333" s="10">
        <v>53276</v>
      </c>
      <c r="H333" s="196">
        <v>0</v>
      </c>
      <c r="I333" s="167">
        <v>0</v>
      </c>
      <c r="J333" s="16">
        <v>0</v>
      </c>
      <c r="K333" s="10">
        <v>41985</v>
      </c>
      <c r="L333" s="188">
        <v>52219</v>
      </c>
      <c r="M333" s="10">
        <v>50875</v>
      </c>
      <c r="N333" s="10">
        <v>51548.28</v>
      </c>
      <c r="O333" s="10">
        <v>440006</v>
      </c>
      <c r="P333" s="10">
        <v>2019.04</v>
      </c>
      <c r="Q333" s="188">
        <v>32445</v>
      </c>
      <c r="R333" s="16"/>
      <c r="S333" s="16"/>
      <c r="T333" s="188">
        <v>41524</v>
      </c>
      <c r="U333" s="188">
        <v>41523</v>
      </c>
      <c r="V333" s="188">
        <v>41390</v>
      </c>
      <c r="W333" s="10">
        <v>41479</v>
      </c>
      <c r="X333" s="10"/>
      <c r="Y333" s="10"/>
      <c r="Z333" s="16"/>
      <c r="AA333" s="11"/>
    </row>
    <row r="334" spans="1:27" x14ac:dyDescent="0.35">
      <c r="A334" s="19">
        <v>5348</v>
      </c>
      <c r="B334" s="20" t="s">
        <v>368</v>
      </c>
      <c r="C334" s="188">
        <v>690525</v>
      </c>
      <c r="D334" s="188">
        <v>1254685</v>
      </c>
      <c r="E334" s="10">
        <v>1215756</v>
      </c>
      <c r="F334" s="10">
        <v>1702059</v>
      </c>
      <c r="G334" s="10">
        <v>78072</v>
      </c>
      <c r="H334" s="196">
        <v>0</v>
      </c>
      <c r="I334" s="167">
        <v>0</v>
      </c>
      <c r="J334" s="16">
        <v>0</v>
      </c>
      <c r="K334" s="10">
        <v>0</v>
      </c>
      <c r="L334" s="188">
        <v>0</v>
      </c>
      <c r="M334" s="10">
        <v>0</v>
      </c>
      <c r="N334" s="10">
        <v>0</v>
      </c>
      <c r="O334" s="10">
        <v>518658</v>
      </c>
      <c r="P334" s="10">
        <v>2379.9499999999998</v>
      </c>
      <c r="Q334" s="188">
        <v>26775</v>
      </c>
      <c r="R334" s="16"/>
      <c r="S334" s="16"/>
      <c r="T334" s="188">
        <v>41701</v>
      </c>
      <c r="U334" s="188">
        <v>41700</v>
      </c>
      <c r="V334" s="188">
        <v>41568</v>
      </c>
      <c r="W334" s="10">
        <v>41656</v>
      </c>
      <c r="X334" s="10"/>
      <c r="Y334" s="10"/>
      <c r="Z334" s="16"/>
      <c r="AA334" s="11"/>
    </row>
    <row r="335" spans="1:27" x14ac:dyDescent="0.35">
      <c r="A335" s="19">
        <v>5355</v>
      </c>
      <c r="B335" s="20" t="s">
        <v>369</v>
      </c>
      <c r="C335" s="188">
        <v>699894</v>
      </c>
      <c r="D335" s="188">
        <v>1612076</v>
      </c>
      <c r="E335" s="10">
        <v>1444981</v>
      </c>
      <c r="F335" s="10">
        <v>2022974</v>
      </c>
      <c r="G335" s="10">
        <v>92792</v>
      </c>
      <c r="H335" s="196">
        <v>0</v>
      </c>
      <c r="I335" s="167">
        <v>0</v>
      </c>
      <c r="J335" s="16">
        <v>0</v>
      </c>
      <c r="K335" s="10">
        <v>0</v>
      </c>
      <c r="L335" s="188">
        <v>0</v>
      </c>
      <c r="M335" s="10">
        <v>0</v>
      </c>
      <c r="N335" s="10">
        <v>0</v>
      </c>
      <c r="O335" s="10">
        <v>1348956</v>
      </c>
      <c r="P335" s="10">
        <v>6189.92</v>
      </c>
      <c r="Q335" s="188">
        <v>0</v>
      </c>
      <c r="R335" s="16"/>
      <c r="S335" s="16"/>
      <c r="T335" s="188">
        <v>161221</v>
      </c>
      <c r="U335" s="188">
        <v>161221</v>
      </c>
      <c r="V335" s="188">
        <v>160706</v>
      </c>
      <c r="W335" s="10">
        <v>161050</v>
      </c>
      <c r="X335" s="10"/>
      <c r="Y335" s="10"/>
      <c r="Z335" s="16"/>
      <c r="AA335" s="11"/>
    </row>
    <row r="336" spans="1:27" x14ac:dyDescent="0.35">
      <c r="A336" s="19">
        <v>5362</v>
      </c>
      <c r="B336" s="20" t="s">
        <v>370</v>
      </c>
      <c r="C336" s="188">
        <v>389459</v>
      </c>
      <c r="D336" s="188">
        <v>636316</v>
      </c>
      <c r="E336" s="10">
        <v>641110</v>
      </c>
      <c r="F336" s="10">
        <v>897553</v>
      </c>
      <c r="G336" s="10">
        <v>41170</v>
      </c>
      <c r="H336" s="196">
        <v>0</v>
      </c>
      <c r="I336" s="167">
        <v>0</v>
      </c>
      <c r="J336" s="16">
        <v>0</v>
      </c>
      <c r="K336" s="10">
        <v>0</v>
      </c>
      <c r="L336" s="188">
        <v>30092</v>
      </c>
      <c r="M336" s="10">
        <v>29318</v>
      </c>
      <c r="N336" s="10">
        <v>29705.89</v>
      </c>
      <c r="O336" s="10">
        <v>255990</v>
      </c>
      <c r="P336" s="10">
        <v>1174.6600000000001</v>
      </c>
      <c r="Q336" s="188">
        <v>6110</v>
      </c>
      <c r="R336" s="16"/>
      <c r="S336" s="16"/>
      <c r="T336" s="188">
        <v>16984</v>
      </c>
      <c r="U336" s="188">
        <v>16984</v>
      </c>
      <c r="V336" s="188">
        <v>16930</v>
      </c>
      <c r="W336" s="10">
        <v>16966</v>
      </c>
      <c r="X336" s="10"/>
      <c r="Y336" s="10"/>
      <c r="Z336" s="16"/>
      <c r="AA336" s="11"/>
    </row>
    <row r="337" spans="1:27" x14ac:dyDescent="0.35">
      <c r="A337" s="19">
        <v>5369</v>
      </c>
      <c r="B337" s="20" t="s">
        <v>371</v>
      </c>
      <c r="C337" s="188">
        <v>391950</v>
      </c>
      <c r="D337" s="188">
        <v>615028</v>
      </c>
      <c r="E337" s="10">
        <v>629361</v>
      </c>
      <c r="F337" s="10">
        <v>881105</v>
      </c>
      <c r="G337" s="10">
        <v>40416</v>
      </c>
      <c r="H337" s="196">
        <v>0</v>
      </c>
      <c r="I337" s="167">
        <v>0</v>
      </c>
      <c r="J337" s="16">
        <v>0</v>
      </c>
      <c r="K337" s="10">
        <v>0</v>
      </c>
      <c r="L337" s="188">
        <v>0</v>
      </c>
      <c r="M337" s="10">
        <v>0</v>
      </c>
      <c r="N337" s="10">
        <v>0</v>
      </c>
      <c r="O337" s="10">
        <v>324996</v>
      </c>
      <c r="P337" s="10">
        <v>1491.3</v>
      </c>
      <c r="Q337" s="188">
        <v>6655</v>
      </c>
      <c r="R337" s="16"/>
      <c r="S337" s="16"/>
      <c r="T337" s="188">
        <v>28533</v>
      </c>
      <c r="U337" s="188">
        <v>28533</v>
      </c>
      <c r="V337" s="188">
        <v>28442</v>
      </c>
      <c r="W337" s="10">
        <v>28503</v>
      </c>
      <c r="X337" s="10"/>
      <c r="Y337" s="10"/>
      <c r="Z337" s="16"/>
      <c r="AA337" s="11"/>
    </row>
    <row r="338" spans="1:27" x14ac:dyDescent="0.35">
      <c r="A338" s="19">
        <v>5376</v>
      </c>
      <c r="B338" s="20" t="s">
        <v>46</v>
      </c>
      <c r="C338" s="188">
        <v>70120</v>
      </c>
      <c r="D338" s="188">
        <v>166761</v>
      </c>
      <c r="E338" s="10">
        <v>148051</v>
      </c>
      <c r="F338" s="10">
        <v>207272</v>
      </c>
      <c r="G338" s="10">
        <v>9507</v>
      </c>
      <c r="H338" s="196">
        <v>0</v>
      </c>
      <c r="I338" s="167">
        <v>0</v>
      </c>
      <c r="J338" s="16">
        <v>0</v>
      </c>
      <c r="K338" s="10">
        <v>31604</v>
      </c>
      <c r="L338" s="188">
        <v>83196</v>
      </c>
      <c r="M338" s="10">
        <v>81056</v>
      </c>
      <c r="N338" s="10">
        <v>82127.22</v>
      </c>
      <c r="O338" s="10">
        <v>336868</v>
      </c>
      <c r="P338" s="10">
        <v>1545.78</v>
      </c>
      <c r="Q338" s="188">
        <v>34555</v>
      </c>
      <c r="R338" s="16"/>
      <c r="S338" s="16"/>
      <c r="T338" s="188">
        <v>44777</v>
      </c>
      <c r="U338" s="188">
        <v>44777</v>
      </c>
      <c r="V338" s="188">
        <v>44634</v>
      </c>
      <c r="W338" s="10">
        <v>44730</v>
      </c>
      <c r="X338" s="10"/>
      <c r="Y338" s="10"/>
      <c r="Z338" s="16"/>
      <c r="AA338" s="11"/>
    </row>
    <row r="339" spans="1:27" x14ac:dyDescent="0.35">
      <c r="A339" s="19">
        <v>5390</v>
      </c>
      <c r="B339" s="20" t="s">
        <v>372</v>
      </c>
      <c r="C339" s="188">
        <v>1923033</v>
      </c>
      <c r="D339" s="188">
        <v>3551832</v>
      </c>
      <c r="E339" s="10">
        <v>3421791</v>
      </c>
      <c r="F339" s="10">
        <v>4790508</v>
      </c>
      <c r="G339" s="10">
        <v>219736</v>
      </c>
      <c r="H339" s="196">
        <v>0</v>
      </c>
      <c r="I339" s="167">
        <v>0</v>
      </c>
      <c r="J339" s="16">
        <v>0</v>
      </c>
      <c r="K339" s="10">
        <v>0</v>
      </c>
      <c r="L339" s="188">
        <v>0</v>
      </c>
      <c r="M339" s="10">
        <v>0</v>
      </c>
      <c r="N339" s="10">
        <v>0</v>
      </c>
      <c r="O339" s="10">
        <v>2093924</v>
      </c>
      <c r="P339" s="10">
        <v>9608.34</v>
      </c>
      <c r="Q339" s="188">
        <v>92915</v>
      </c>
      <c r="R339" s="16"/>
      <c r="S339" s="16"/>
      <c r="T339" s="188">
        <v>148524</v>
      </c>
      <c r="U339" s="188">
        <v>148524</v>
      </c>
      <c r="V339" s="188">
        <v>148050</v>
      </c>
      <c r="W339" s="10">
        <v>148366</v>
      </c>
      <c r="X339" s="10"/>
      <c r="Y339" s="10"/>
      <c r="Z339" s="16"/>
      <c r="AA339" s="11"/>
    </row>
    <row r="340" spans="1:27" x14ac:dyDescent="0.35">
      <c r="A340" s="19">
        <v>5397</v>
      </c>
      <c r="B340" s="20" t="s">
        <v>373</v>
      </c>
      <c r="C340" s="188">
        <v>197136</v>
      </c>
      <c r="D340" s="188">
        <v>361348</v>
      </c>
      <c r="E340" s="10">
        <v>349052</v>
      </c>
      <c r="F340" s="10">
        <v>488673</v>
      </c>
      <c r="G340" s="10">
        <v>22415</v>
      </c>
      <c r="H340" s="196">
        <v>0</v>
      </c>
      <c r="I340" s="167">
        <v>0</v>
      </c>
      <c r="J340" s="16">
        <v>0</v>
      </c>
      <c r="K340" s="10">
        <v>0</v>
      </c>
      <c r="L340" s="188">
        <v>21242</v>
      </c>
      <c r="M340" s="10">
        <v>20694</v>
      </c>
      <c r="N340" s="10">
        <v>20969.330000000002</v>
      </c>
      <c r="O340" s="10">
        <v>230762</v>
      </c>
      <c r="P340" s="10">
        <v>1058.8900000000001</v>
      </c>
      <c r="Q340" s="188">
        <v>12795</v>
      </c>
      <c r="R340" s="16"/>
      <c r="S340" s="16"/>
      <c r="T340" s="188">
        <v>21737</v>
      </c>
      <c r="U340" s="188">
        <v>21736</v>
      </c>
      <c r="V340" s="188">
        <v>21668</v>
      </c>
      <c r="W340" s="10">
        <v>21713</v>
      </c>
      <c r="X340" s="10"/>
      <c r="Y340" s="10"/>
      <c r="Z340" s="16"/>
      <c r="AA340" s="11"/>
    </row>
    <row r="341" spans="1:27" x14ac:dyDescent="0.35">
      <c r="A341" s="19">
        <v>5432</v>
      </c>
      <c r="B341" s="20" t="s">
        <v>374</v>
      </c>
      <c r="C341" s="188">
        <v>1378655</v>
      </c>
      <c r="D341" s="188">
        <v>2394289</v>
      </c>
      <c r="E341" s="10">
        <v>2358090</v>
      </c>
      <c r="F341" s="10">
        <v>3301325</v>
      </c>
      <c r="G341" s="10">
        <v>151429</v>
      </c>
      <c r="H341" s="196">
        <v>0</v>
      </c>
      <c r="I341" s="167">
        <v>0</v>
      </c>
      <c r="J341" s="16">
        <v>0</v>
      </c>
      <c r="K341" s="10">
        <v>0</v>
      </c>
      <c r="L341" s="188">
        <v>0</v>
      </c>
      <c r="M341" s="10">
        <v>0</v>
      </c>
      <c r="N341" s="10">
        <v>0</v>
      </c>
      <c r="O341" s="10">
        <v>1095934</v>
      </c>
      <c r="P341" s="10">
        <v>5028.8900000000003</v>
      </c>
      <c r="Q341" s="188">
        <v>42545</v>
      </c>
      <c r="R341" s="16"/>
      <c r="S341" s="16"/>
      <c r="T341" s="188">
        <v>110480</v>
      </c>
      <c r="U341" s="188">
        <v>110481</v>
      </c>
      <c r="V341" s="188">
        <v>110128</v>
      </c>
      <c r="W341" s="10">
        <v>110363</v>
      </c>
      <c r="X341" s="10"/>
      <c r="Y341" s="10"/>
      <c r="Z341" s="16"/>
      <c r="AA341" s="11"/>
    </row>
    <row r="342" spans="1:27" x14ac:dyDescent="0.35">
      <c r="A342" s="19">
        <v>5439</v>
      </c>
      <c r="B342" s="20" t="s">
        <v>375</v>
      </c>
      <c r="C342" s="188">
        <v>3334374</v>
      </c>
      <c r="D342" s="188">
        <v>5917890</v>
      </c>
      <c r="E342" s="10">
        <v>5782665</v>
      </c>
      <c r="F342" s="10">
        <v>8095731</v>
      </c>
      <c r="G342" s="10">
        <v>371344</v>
      </c>
      <c r="H342" s="196">
        <v>0</v>
      </c>
      <c r="I342" s="167">
        <v>0</v>
      </c>
      <c r="J342" s="16">
        <v>0</v>
      </c>
      <c r="K342" s="10">
        <v>0</v>
      </c>
      <c r="L342" s="188">
        <v>86736</v>
      </c>
      <c r="M342" s="10">
        <v>84506</v>
      </c>
      <c r="N342" s="10">
        <v>85621.440000000002</v>
      </c>
      <c r="O342" s="10">
        <v>2128798</v>
      </c>
      <c r="P342" s="10">
        <v>9768.36</v>
      </c>
      <c r="Q342" s="188">
        <v>0</v>
      </c>
      <c r="R342" s="16"/>
      <c r="S342" s="16"/>
      <c r="T342" s="188">
        <v>227502</v>
      </c>
      <c r="U342" s="188">
        <v>227501</v>
      </c>
      <c r="V342" s="188">
        <v>226776</v>
      </c>
      <c r="W342" s="10">
        <v>227259</v>
      </c>
      <c r="X342" s="10"/>
      <c r="Y342" s="10"/>
      <c r="Z342" s="16"/>
      <c r="AA342" s="11"/>
    </row>
    <row r="343" spans="1:27" x14ac:dyDescent="0.35">
      <c r="A343" s="19">
        <v>4522</v>
      </c>
      <c r="B343" s="20" t="s">
        <v>12</v>
      </c>
      <c r="C343" s="188">
        <v>5741</v>
      </c>
      <c r="D343" s="188">
        <v>6068</v>
      </c>
      <c r="E343" s="10">
        <v>7381</v>
      </c>
      <c r="F343" s="10">
        <v>10332</v>
      </c>
      <c r="G343" s="10">
        <v>474</v>
      </c>
      <c r="H343" s="196">
        <v>3326</v>
      </c>
      <c r="I343" s="167">
        <v>2079</v>
      </c>
      <c r="J343" s="16">
        <v>2909</v>
      </c>
      <c r="K343" s="10">
        <v>13885</v>
      </c>
      <c r="L343" s="188">
        <v>27437</v>
      </c>
      <c r="M343" s="10">
        <v>26731</v>
      </c>
      <c r="N343" s="10">
        <v>27084.720000000001</v>
      </c>
      <c r="O343" s="10">
        <v>146916</v>
      </c>
      <c r="P343" s="10">
        <v>674.15</v>
      </c>
      <c r="Q343" s="188">
        <v>49280</v>
      </c>
      <c r="R343" s="16"/>
      <c r="S343" s="16"/>
      <c r="T343" s="188">
        <v>13542</v>
      </c>
      <c r="U343" s="188">
        <v>13542</v>
      </c>
      <c r="V343" s="188">
        <v>13499</v>
      </c>
      <c r="W343" s="10">
        <v>13527</v>
      </c>
      <c r="X343" s="10"/>
      <c r="Y343" s="10"/>
      <c r="Z343" s="16"/>
      <c r="AA343" s="11"/>
    </row>
    <row r="344" spans="1:27" x14ac:dyDescent="0.35">
      <c r="A344" s="19">
        <v>5457</v>
      </c>
      <c r="B344" s="20" t="s">
        <v>376</v>
      </c>
      <c r="C344" s="188">
        <v>200158</v>
      </c>
      <c r="D344" s="188">
        <v>545136</v>
      </c>
      <c r="E344" s="10">
        <v>465809</v>
      </c>
      <c r="F344" s="10">
        <v>652131</v>
      </c>
      <c r="G344" s="10">
        <v>29913</v>
      </c>
      <c r="H344" s="196">
        <v>0</v>
      </c>
      <c r="I344" s="167">
        <v>0</v>
      </c>
      <c r="J344" s="16">
        <v>0</v>
      </c>
      <c r="K344" s="10">
        <v>0</v>
      </c>
      <c r="L344" s="188">
        <v>84966</v>
      </c>
      <c r="M344" s="10">
        <v>82782</v>
      </c>
      <c r="N344" s="10">
        <v>83873.33</v>
      </c>
      <c r="O344" s="10">
        <v>777616</v>
      </c>
      <c r="P344" s="10">
        <v>3568.23</v>
      </c>
      <c r="Q344" s="188">
        <v>91325</v>
      </c>
      <c r="R344" s="16"/>
      <c r="S344" s="16"/>
      <c r="T344" s="188">
        <v>84338</v>
      </c>
      <c r="U344" s="188">
        <v>84337</v>
      </c>
      <c r="V344" s="188">
        <v>83996</v>
      </c>
      <c r="W344" s="10">
        <v>84224</v>
      </c>
      <c r="X344" s="10"/>
      <c r="Y344" s="10"/>
      <c r="Z344" s="16"/>
      <c r="AA344" s="11"/>
    </row>
    <row r="345" spans="1:27" x14ac:dyDescent="0.35">
      <c r="A345" s="19">
        <v>2485</v>
      </c>
      <c r="B345" s="20" t="s">
        <v>377</v>
      </c>
      <c r="C345" s="188">
        <v>319465</v>
      </c>
      <c r="D345" s="188">
        <v>1087414</v>
      </c>
      <c r="E345" s="10">
        <v>879299</v>
      </c>
      <c r="F345" s="10">
        <v>1231019</v>
      </c>
      <c r="G345" s="10">
        <v>56466</v>
      </c>
      <c r="H345" s="196">
        <v>0</v>
      </c>
      <c r="I345" s="167">
        <v>0</v>
      </c>
      <c r="J345" s="16">
        <v>0</v>
      </c>
      <c r="K345" s="10">
        <v>0</v>
      </c>
      <c r="L345" s="188">
        <v>55759</v>
      </c>
      <c r="M345" s="10">
        <v>57821</v>
      </c>
      <c r="N345" s="10">
        <v>56788.61</v>
      </c>
      <c r="O345" s="10">
        <v>398454</v>
      </c>
      <c r="P345" s="10">
        <v>1828.38</v>
      </c>
      <c r="Q345" s="188">
        <v>61500</v>
      </c>
      <c r="R345" s="16"/>
      <c r="S345" s="16"/>
      <c r="T345" s="188">
        <v>38903</v>
      </c>
      <c r="U345" s="188">
        <v>38903</v>
      </c>
      <c r="V345" s="188">
        <v>46701</v>
      </c>
      <c r="W345" s="10">
        <v>41502</v>
      </c>
      <c r="X345" s="10"/>
      <c r="Y345" s="10"/>
      <c r="Z345" s="16"/>
      <c r="AA345" s="11"/>
    </row>
    <row r="346" spans="1:27" x14ac:dyDescent="0.35">
      <c r="A346" s="19">
        <v>5460</v>
      </c>
      <c r="B346" s="20" t="s">
        <v>378</v>
      </c>
      <c r="C346" s="188">
        <v>3251547</v>
      </c>
      <c r="D346" s="188">
        <v>5703378</v>
      </c>
      <c r="E346" s="10">
        <v>5596828</v>
      </c>
      <c r="F346" s="10">
        <v>7835560</v>
      </c>
      <c r="G346" s="10">
        <v>359410</v>
      </c>
      <c r="H346" s="196">
        <v>0</v>
      </c>
      <c r="I346" s="167">
        <v>0</v>
      </c>
      <c r="J346" s="16">
        <v>0</v>
      </c>
      <c r="K346" s="10">
        <v>210255</v>
      </c>
      <c r="L346" s="188">
        <v>292072</v>
      </c>
      <c r="M346" s="10">
        <v>338728</v>
      </c>
      <c r="N346" s="10">
        <v>315401.05</v>
      </c>
      <c r="O346" s="10">
        <v>2284618</v>
      </c>
      <c r="P346" s="10">
        <v>10483.370000000001</v>
      </c>
      <c r="Q346" s="188">
        <v>104645</v>
      </c>
      <c r="R346" s="16"/>
      <c r="S346" s="16"/>
      <c r="T346" s="188">
        <v>213539</v>
      </c>
      <c r="U346" s="188">
        <v>213540</v>
      </c>
      <c r="V346" s="188">
        <v>212857</v>
      </c>
      <c r="W346" s="10">
        <v>213311</v>
      </c>
      <c r="X346" s="10"/>
      <c r="Y346" s="10"/>
      <c r="Z346" s="16"/>
      <c r="AA346" s="11"/>
    </row>
    <row r="347" spans="1:27" x14ac:dyDescent="0.35">
      <c r="A347" s="19">
        <v>5467</v>
      </c>
      <c r="B347" s="20" t="s">
        <v>379</v>
      </c>
      <c r="C347" s="188">
        <v>840068</v>
      </c>
      <c r="D347" s="188">
        <v>1491907</v>
      </c>
      <c r="E347" s="10">
        <v>1457484</v>
      </c>
      <c r="F347" s="10">
        <v>2040478</v>
      </c>
      <c r="G347" s="10">
        <v>93595</v>
      </c>
      <c r="H347" s="196">
        <v>0</v>
      </c>
      <c r="I347" s="167">
        <v>0</v>
      </c>
      <c r="J347" s="16">
        <v>0</v>
      </c>
      <c r="K347" s="10">
        <v>0</v>
      </c>
      <c r="L347" s="188">
        <v>0</v>
      </c>
      <c r="M347" s="10">
        <v>0</v>
      </c>
      <c r="N347" s="10">
        <v>0</v>
      </c>
      <c r="O347" s="10">
        <v>514206</v>
      </c>
      <c r="P347" s="10">
        <v>2359.52</v>
      </c>
      <c r="Q347" s="188">
        <v>11675</v>
      </c>
      <c r="R347" s="16"/>
      <c r="S347" s="16"/>
      <c r="T347" s="188">
        <v>1713</v>
      </c>
      <c r="U347" s="188">
        <v>1713</v>
      </c>
      <c r="V347" s="188">
        <v>1708</v>
      </c>
      <c r="W347" s="10">
        <v>1711</v>
      </c>
      <c r="X347" s="10"/>
      <c r="Y347" s="10"/>
      <c r="Z347" s="16"/>
      <c r="AA347" s="11"/>
    </row>
    <row r="348" spans="1:27" x14ac:dyDescent="0.35">
      <c r="A348" s="19">
        <v>5474</v>
      </c>
      <c r="B348" s="20" t="s">
        <v>34</v>
      </c>
      <c r="C348" s="188">
        <v>62547</v>
      </c>
      <c r="D348" s="188">
        <v>77756</v>
      </c>
      <c r="E348" s="10">
        <v>87689</v>
      </c>
      <c r="F348" s="10">
        <v>122766</v>
      </c>
      <c r="G348" s="10">
        <v>5631</v>
      </c>
      <c r="H348" s="196">
        <v>1462</v>
      </c>
      <c r="I348" s="167">
        <v>914</v>
      </c>
      <c r="J348" s="16">
        <v>1278</v>
      </c>
      <c r="K348" s="10">
        <v>83904</v>
      </c>
      <c r="L348" s="188">
        <v>148691</v>
      </c>
      <c r="M348" s="10">
        <v>144867</v>
      </c>
      <c r="N348" s="10">
        <v>146779.32999999999</v>
      </c>
      <c r="O348" s="10">
        <v>908950</v>
      </c>
      <c r="P348" s="10">
        <v>4170.88</v>
      </c>
      <c r="Q348" s="188">
        <v>100405</v>
      </c>
      <c r="R348" s="16"/>
      <c r="S348" s="16"/>
      <c r="T348" s="188">
        <v>84984</v>
      </c>
      <c r="U348" s="188">
        <v>84983</v>
      </c>
      <c r="V348" s="188">
        <v>84714</v>
      </c>
      <c r="W348" s="10">
        <v>84893</v>
      </c>
      <c r="X348" s="10"/>
      <c r="Y348" s="10"/>
      <c r="Z348" s="16"/>
      <c r="AA348" s="11"/>
    </row>
    <row r="349" spans="1:27" x14ac:dyDescent="0.35">
      <c r="A349" s="19">
        <v>5586</v>
      </c>
      <c r="B349" s="20" t="s">
        <v>380</v>
      </c>
      <c r="C349" s="188">
        <v>811672</v>
      </c>
      <c r="D349" s="188">
        <v>1275978</v>
      </c>
      <c r="E349" s="10">
        <v>1304781</v>
      </c>
      <c r="F349" s="10">
        <v>1826693</v>
      </c>
      <c r="G349" s="10">
        <v>83789</v>
      </c>
      <c r="H349" s="196">
        <v>0</v>
      </c>
      <c r="I349" s="167">
        <v>0</v>
      </c>
      <c r="J349" s="16">
        <v>0</v>
      </c>
      <c r="K349" s="10">
        <v>0</v>
      </c>
      <c r="L349" s="188">
        <v>41598</v>
      </c>
      <c r="M349" s="10">
        <v>40528</v>
      </c>
      <c r="N349" s="10">
        <v>41063.61</v>
      </c>
      <c r="O349" s="10">
        <v>555758</v>
      </c>
      <c r="P349" s="10">
        <v>2550.19</v>
      </c>
      <c r="Q349" s="188">
        <v>43120</v>
      </c>
      <c r="R349" s="16"/>
      <c r="S349" s="16"/>
      <c r="T349" s="188">
        <v>25731</v>
      </c>
      <c r="U349" s="188">
        <v>25730</v>
      </c>
      <c r="V349" s="188">
        <v>25648</v>
      </c>
      <c r="W349" s="10">
        <v>25703</v>
      </c>
      <c r="X349" s="10"/>
      <c r="Y349" s="10"/>
      <c r="Z349" s="16"/>
      <c r="AA349" s="11"/>
    </row>
    <row r="350" spans="1:27" x14ac:dyDescent="0.35">
      <c r="A350" s="19">
        <v>5593</v>
      </c>
      <c r="B350" s="20" t="s">
        <v>381</v>
      </c>
      <c r="C350" s="188">
        <v>1160995</v>
      </c>
      <c r="D350" s="188">
        <v>1993927</v>
      </c>
      <c r="E350" s="10">
        <v>1971826</v>
      </c>
      <c r="F350" s="10">
        <v>2760558</v>
      </c>
      <c r="G350" s="10">
        <v>126624</v>
      </c>
      <c r="H350" s="196">
        <v>0</v>
      </c>
      <c r="I350" s="167">
        <v>0</v>
      </c>
      <c r="J350" s="16">
        <v>0</v>
      </c>
      <c r="K350" s="10">
        <v>73986</v>
      </c>
      <c r="L350" s="188">
        <v>126564</v>
      </c>
      <c r="M350" s="10">
        <v>123310</v>
      </c>
      <c r="N350" s="10">
        <v>124936.94</v>
      </c>
      <c r="O350" s="10">
        <v>796908</v>
      </c>
      <c r="P350" s="10">
        <v>3656.75</v>
      </c>
      <c r="Q350" s="188">
        <v>59705</v>
      </c>
      <c r="R350" s="16"/>
      <c r="S350" s="16"/>
      <c r="T350" s="188">
        <v>55051</v>
      </c>
      <c r="U350" s="188">
        <v>55051</v>
      </c>
      <c r="V350" s="188">
        <v>54875</v>
      </c>
      <c r="W350" s="10">
        <v>54992</v>
      </c>
      <c r="X350" s="10"/>
      <c r="Y350" s="10"/>
      <c r="Z350" s="16"/>
      <c r="AA350" s="11"/>
    </row>
    <row r="351" spans="1:27" x14ac:dyDescent="0.35">
      <c r="A351" s="19">
        <v>5607</v>
      </c>
      <c r="B351" s="20" t="s">
        <v>382</v>
      </c>
      <c r="C351" s="188">
        <v>5856077</v>
      </c>
      <c r="D351" s="188">
        <v>10929652</v>
      </c>
      <c r="E351" s="10">
        <v>10491081</v>
      </c>
      <c r="F351" s="10">
        <v>14687513</v>
      </c>
      <c r="G351" s="10">
        <v>673703</v>
      </c>
      <c r="H351" s="196">
        <v>0</v>
      </c>
      <c r="I351" s="167">
        <v>0</v>
      </c>
      <c r="J351" s="16">
        <v>0</v>
      </c>
      <c r="K351" s="10">
        <v>0</v>
      </c>
      <c r="L351" s="188">
        <v>0</v>
      </c>
      <c r="M351" s="10">
        <v>0</v>
      </c>
      <c r="N351" s="10">
        <v>0</v>
      </c>
      <c r="O351" s="10">
        <v>5355756</v>
      </c>
      <c r="P351" s="10">
        <v>24575.83</v>
      </c>
      <c r="Q351" s="188">
        <v>233790</v>
      </c>
      <c r="R351" s="16"/>
      <c r="S351" s="16"/>
      <c r="T351" s="188">
        <v>643278</v>
      </c>
      <c r="U351" s="188">
        <v>643278</v>
      </c>
      <c r="V351" s="188">
        <v>643467</v>
      </c>
      <c r="W351" s="10">
        <v>643341</v>
      </c>
      <c r="X351" s="10"/>
      <c r="Y351" s="10"/>
      <c r="Z351" s="16"/>
      <c r="AA351" s="11"/>
    </row>
    <row r="352" spans="1:27" x14ac:dyDescent="0.35">
      <c r="A352" s="19">
        <v>5614</v>
      </c>
      <c r="B352" s="20" t="s">
        <v>50</v>
      </c>
      <c r="C352" s="188">
        <v>120831</v>
      </c>
      <c r="D352" s="188">
        <v>196750</v>
      </c>
      <c r="E352" s="10">
        <v>198488</v>
      </c>
      <c r="F352" s="10">
        <v>277883</v>
      </c>
      <c r="G352" s="10">
        <v>12746</v>
      </c>
      <c r="H352" s="196">
        <v>0</v>
      </c>
      <c r="I352" s="167">
        <v>0</v>
      </c>
      <c r="J352" s="16">
        <v>0</v>
      </c>
      <c r="K352" s="10">
        <v>0</v>
      </c>
      <c r="L352" s="188">
        <v>0</v>
      </c>
      <c r="M352" s="10">
        <v>0</v>
      </c>
      <c r="N352" s="10">
        <v>0</v>
      </c>
      <c r="O352" s="10">
        <v>177338</v>
      </c>
      <c r="P352" s="10">
        <v>813.75</v>
      </c>
      <c r="Q352" s="188">
        <v>2670</v>
      </c>
      <c r="R352" s="16"/>
      <c r="S352" s="16"/>
      <c r="T352" s="188">
        <v>8249</v>
      </c>
      <c r="U352" s="188">
        <v>8249</v>
      </c>
      <c r="V352" s="188">
        <v>8223</v>
      </c>
      <c r="W352" s="10">
        <v>8240</v>
      </c>
      <c r="X352" s="10"/>
      <c r="Y352" s="10"/>
      <c r="Z352" s="16"/>
      <c r="AA352" s="11"/>
    </row>
    <row r="353" spans="1:27" x14ac:dyDescent="0.35">
      <c r="A353" s="19">
        <v>3542</v>
      </c>
      <c r="B353" s="20" t="s">
        <v>383</v>
      </c>
      <c r="C353" s="188">
        <v>7683</v>
      </c>
      <c r="D353" s="188">
        <v>6569</v>
      </c>
      <c r="E353" s="10">
        <v>8907</v>
      </c>
      <c r="F353" s="10">
        <v>12471</v>
      </c>
      <c r="G353" s="10">
        <v>572</v>
      </c>
      <c r="H353" s="196">
        <v>3210</v>
      </c>
      <c r="I353" s="167">
        <v>2007</v>
      </c>
      <c r="J353" s="16">
        <v>2809</v>
      </c>
      <c r="K353" s="10">
        <v>0</v>
      </c>
      <c r="L353" s="188">
        <v>0</v>
      </c>
      <c r="M353" s="10">
        <v>0</v>
      </c>
      <c r="N353" s="10">
        <v>0</v>
      </c>
      <c r="O353" s="10">
        <v>209244</v>
      </c>
      <c r="P353" s="10">
        <v>960.15</v>
      </c>
      <c r="Q353" s="188">
        <v>5960</v>
      </c>
      <c r="R353" s="16"/>
      <c r="S353" s="16"/>
      <c r="T353" s="188">
        <v>17740</v>
      </c>
      <c r="U353" s="188">
        <v>15852</v>
      </c>
      <c r="V353" s="188">
        <v>16743</v>
      </c>
      <c r="W353" s="10">
        <v>16779</v>
      </c>
      <c r="X353" s="10"/>
      <c r="Y353" s="10"/>
      <c r="Z353" s="16"/>
      <c r="AA353" s="11"/>
    </row>
    <row r="354" spans="1:27" x14ac:dyDescent="0.35">
      <c r="A354" s="19">
        <v>5621</v>
      </c>
      <c r="B354" s="20" t="s">
        <v>384</v>
      </c>
      <c r="C354" s="188">
        <v>1755174</v>
      </c>
      <c r="D354" s="188">
        <v>3143094</v>
      </c>
      <c r="E354" s="10">
        <v>3061418</v>
      </c>
      <c r="F354" s="10">
        <v>4285985</v>
      </c>
      <c r="G354" s="10">
        <v>196594</v>
      </c>
      <c r="H354" s="196">
        <v>0</v>
      </c>
      <c r="I354" s="167">
        <v>0</v>
      </c>
      <c r="J354" s="16">
        <v>0</v>
      </c>
      <c r="K354" s="10">
        <v>0</v>
      </c>
      <c r="L354" s="188">
        <v>0</v>
      </c>
      <c r="M354" s="10">
        <v>0</v>
      </c>
      <c r="N354" s="10">
        <v>0</v>
      </c>
      <c r="O354" s="10">
        <v>2188900</v>
      </c>
      <c r="P354" s="10">
        <v>10044.15</v>
      </c>
      <c r="Q354" s="188">
        <v>36370</v>
      </c>
      <c r="R354" s="16"/>
      <c r="S354" s="16"/>
      <c r="T354" s="188">
        <v>244639</v>
      </c>
      <c r="U354" s="188">
        <v>244639</v>
      </c>
      <c r="V354" s="188">
        <v>243858</v>
      </c>
      <c r="W354" s="10">
        <v>244379</v>
      </c>
      <c r="X354" s="10"/>
      <c r="Y354" s="10"/>
      <c r="Z354" s="16"/>
      <c r="AA354" s="11"/>
    </row>
    <row r="355" spans="1:27" x14ac:dyDescent="0.35">
      <c r="A355" s="19">
        <v>5628</v>
      </c>
      <c r="B355" s="20" t="s">
        <v>385</v>
      </c>
      <c r="C355" s="188">
        <v>937158</v>
      </c>
      <c r="D355" s="188">
        <v>1665941</v>
      </c>
      <c r="E355" s="10">
        <v>1626937</v>
      </c>
      <c r="F355" s="10">
        <v>2277711</v>
      </c>
      <c r="G355" s="10">
        <v>104477</v>
      </c>
      <c r="H355" s="196">
        <v>0</v>
      </c>
      <c r="I355" s="167">
        <v>0</v>
      </c>
      <c r="J355" s="16">
        <v>0</v>
      </c>
      <c r="K355" s="10">
        <v>0</v>
      </c>
      <c r="L355" s="188">
        <v>39828</v>
      </c>
      <c r="M355" s="10">
        <v>38804</v>
      </c>
      <c r="N355" s="10">
        <v>39315.5</v>
      </c>
      <c r="O355" s="10">
        <v>647024</v>
      </c>
      <c r="P355" s="10">
        <v>2968.98</v>
      </c>
      <c r="Q355" s="188">
        <v>25790</v>
      </c>
      <c r="R355" s="16"/>
      <c r="S355" s="16"/>
      <c r="T355" s="188">
        <v>42995</v>
      </c>
      <c r="U355" s="188">
        <v>42994</v>
      </c>
      <c r="V355" s="188">
        <v>42857</v>
      </c>
      <c r="W355" s="10">
        <v>42949</v>
      </c>
      <c r="X355" s="10"/>
      <c r="Y355" s="10"/>
      <c r="Z355" s="16"/>
      <c r="AA355" s="11"/>
    </row>
    <row r="356" spans="1:27" x14ac:dyDescent="0.35">
      <c r="A356" s="19">
        <v>5642</v>
      </c>
      <c r="B356" s="20" t="s">
        <v>386</v>
      </c>
      <c r="C356" s="188">
        <v>640894</v>
      </c>
      <c r="D356" s="188">
        <v>1082327</v>
      </c>
      <c r="E356" s="10">
        <v>1077013</v>
      </c>
      <c r="F356" s="10">
        <v>1507819</v>
      </c>
      <c r="G356" s="10">
        <v>69162</v>
      </c>
      <c r="H356" s="196">
        <v>0</v>
      </c>
      <c r="I356" s="167">
        <v>0</v>
      </c>
      <c r="J356" s="16">
        <v>0</v>
      </c>
      <c r="K356" s="10">
        <v>0</v>
      </c>
      <c r="L356" s="188">
        <v>123909</v>
      </c>
      <c r="M356" s="10">
        <v>120723</v>
      </c>
      <c r="N356" s="10">
        <v>122315.78</v>
      </c>
      <c r="O356" s="10">
        <v>811006</v>
      </c>
      <c r="P356" s="10">
        <v>3721.44</v>
      </c>
      <c r="Q356" s="188">
        <v>18940</v>
      </c>
      <c r="R356" s="16"/>
      <c r="S356" s="16"/>
      <c r="T356" s="188">
        <v>108299</v>
      </c>
      <c r="U356" s="188">
        <v>108299</v>
      </c>
      <c r="V356" s="188">
        <v>107953</v>
      </c>
      <c r="W356" s="10">
        <v>108183</v>
      </c>
      <c r="X356" s="10"/>
      <c r="Y356" s="10"/>
      <c r="Z356" s="16"/>
      <c r="AA356" s="11"/>
    </row>
    <row r="357" spans="1:27" x14ac:dyDescent="0.35">
      <c r="A357" s="19">
        <v>5656</v>
      </c>
      <c r="B357" s="20" t="s">
        <v>387</v>
      </c>
      <c r="C357" s="188">
        <v>7039814</v>
      </c>
      <c r="D357" s="188">
        <v>12481592</v>
      </c>
      <c r="E357" s="10">
        <v>12200878</v>
      </c>
      <c r="F357" s="10">
        <v>17081230</v>
      </c>
      <c r="G357" s="10">
        <v>783501</v>
      </c>
      <c r="H357" s="196">
        <v>0</v>
      </c>
      <c r="I357" s="167">
        <v>0</v>
      </c>
      <c r="J357" s="16">
        <v>0</v>
      </c>
      <c r="K357" s="10">
        <v>0</v>
      </c>
      <c r="L357" s="188">
        <v>231002</v>
      </c>
      <c r="M357" s="10">
        <v>225062</v>
      </c>
      <c r="N357" s="10">
        <v>228031.5</v>
      </c>
      <c r="O357" s="10">
        <v>6149696</v>
      </c>
      <c r="P357" s="10">
        <v>28218.959999999999</v>
      </c>
      <c r="Q357" s="188">
        <v>124355</v>
      </c>
      <c r="R357" s="16"/>
      <c r="S357" s="16"/>
      <c r="T357" s="188">
        <v>770282</v>
      </c>
      <c r="U357" s="188">
        <v>770281</v>
      </c>
      <c r="V357" s="188">
        <v>767824</v>
      </c>
      <c r="W357" s="10">
        <v>769462</v>
      </c>
      <c r="X357" s="10"/>
      <c r="Y357" s="10"/>
      <c r="Z357" s="16"/>
      <c r="AA357" s="11"/>
    </row>
    <row r="358" spans="1:27" x14ac:dyDescent="0.35">
      <c r="A358" s="19">
        <v>5663</v>
      </c>
      <c r="B358" s="20" t="s">
        <v>388</v>
      </c>
      <c r="C358" s="188">
        <v>4604701</v>
      </c>
      <c r="D358" s="188">
        <v>7744681</v>
      </c>
      <c r="E358" s="10">
        <v>7718364</v>
      </c>
      <c r="F358" s="10">
        <v>10805709</v>
      </c>
      <c r="G358" s="10">
        <v>495648</v>
      </c>
      <c r="H358" s="196">
        <v>0</v>
      </c>
      <c r="I358" s="167">
        <v>0</v>
      </c>
      <c r="J358" s="16">
        <v>0</v>
      </c>
      <c r="K358" s="10">
        <v>0</v>
      </c>
      <c r="L358" s="188">
        <v>518648</v>
      </c>
      <c r="M358" s="10">
        <v>529774</v>
      </c>
      <c r="N358" s="10">
        <v>524211.32</v>
      </c>
      <c r="O358" s="10">
        <v>3331580</v>
      </c>
      <c r="P358" s="10">
        <v>15287.54</v>
      </c>
      <c r="Q358" s="188">
        <v>153435</v>
      </c>
      <c r="R358" s="16"/>
      <c r="S358" s="16"/>
      <c r="T358" s="188">
        <v>363886</v>
      </c>
      <c r="U358" s="188">
        <v>363886</v>
      </c>
      <c r="V358" s="188">
        <v>362726</v>
      </c>
      <c r="W358" s="10">
        <v>363499</v>
      </c>
      <c r="X358" s="10"/>
      <c r="Y358" s="10"/>
      <c r="Z358" s="16"/>
      <c r="AA358" s="11"/>
    </row>
    <row r="359" spans="1:27" x14ac:dyDescent="0.35">
      <c r="A359" s="19">
        <v>5670</v>
      </c>
      <c r="B359" s="20" t="s">
        <v>43</v>
      </c>
      <c r="C359" s="188">
        <v>10711</v>
      </c>
      <c r="D359" s="188">
        <v>16628</v>
      </c>
      <c r="E359" s="10">
        <v>17087</v>
      </c>
      <c r="F359" s="10">
        <v>23923</v>
      </c>
      <c r="G359" s="10">
        <v>1097</v>
      </c>
      <c r="H359" s="196">
        <v>6612</v>
      </c>
      <c r="I359" s="167">
        <v>4132</v>
      </c>
      <c r="J359" s="16">
        <v>5785</v>
      </c>
      <c r="K359" s="10">
        <v>26579</v>
      </c>
      <c r="L359" s="188">
        <v>45138</v>
      </c>
      <c r="M359" s="10">
        <v>43978</v>
      </c>
      <c r="N359" s="10">
        <v>44557.83</v>
      </c>
      <c r="O359" s="10">
        <v>288638</v>
      </c>
      <c r="P359" s="10">
        <v>1324.47</v>
      </c>
      <c r="Q359" s="188">
        <v>43430</v>
      </c>
      <c r="R359" s="16"/>
      <c r="S359" s="16"/>
      <c r="T359" s="188">
        <v>27597</v>
      </c>
      <c r="U359" s="188">
        <v>27596</v>
      </c>
      <c r="V359" s="188">
        <v>27509</v>
      </c>
      <c r="W359" s="10">
        <v>27567</v>
      </c>
      <c r="X359" s="10"/>
      <c r="Y359" s="10"/>
      <c r="Z359" s="16"/>
      <c r="AA359" s="11"/>
    </row>
    <row r="360" spans="1:27" x14ac:dyDescent="0.35">
      <c r="A360" s="19">
        <v>3510</v>
      </c>
      <c r="B360" s="20" t="s">
        <v>389</v>
      </c>
      <c r="C360" s="188">
        <v>21792</v>
      </c>
      <c r="D360" s="188">
        <v>22423</v>
      </c>
      <c r="E360" s="10">
        <v>27634</v>
      </c>
      <c r="F360" s="10">
        <v>38688</v>
      </c>
      <c r="G360" s="10">
        <v>1775</v>
      </c>
      <c r="H360" s="196">
        <v>58401</v>
      </c>
      <c r="I360" s="167">
        <v>36501</v>
      </c>
      <c r="J360" s="16">
        <v>51101</v>
      </c>
      <c r="K360" s="10">
        <v>0</v>
      </c>
      <c r="L360" s="188">
        <v>0</v>
      </c>
      <c r="M360" s="10">
        <v>0</v>
      </c>
      <c r="N360" s="10">
        <v>0</v>
      </c>
      <c r="O360" s="10">
        <v>310898</v>
      </c>
      <c r="P360" s="10">
        <v>1426.61</v>
      </c>
      <c r="Q360" s="188">
        <v>4960</v>
      </c>
      <c r="R360" s="16"/>
      <c r="S360" s="16"/>
      <c r="T360" s="188">
        <v>18180</v>
      </c>
      <c r="U360" s="188">
        <v>18181</v>
      </c>
      <c r="V360" s="188">
        <v>18121</v>
      </c>
      <c r="W360" s="10">
        <v>18161</v>
      </c>
      <c r="X360" s="10"/>
      <c r="Y360" s="10"/>
      <c r="Z360" s="16"/>
      <c r="AA360" s="11"/>
    </row>
    <row r="361" spans="1:27" x14ac:dyDescent="0.35">
      <c r="A361" s="19">
        <v>5726</v>
      </c>
      <c r="B361" s="20" t="s">
        <v>390</v>
      </c>
      <c r="C361" s="188">
        <v>582007</v>
      </c>
      <c r="D361" s="188">
        <v>1066983</v>
      </c>
      <c r="E361" s="10">
        <v>1030619</v>
      </c>
      <c r="F361" s="10">
        <v>1442866</v>
      </c>
      <c r="G361" s="10">
        <v>66183</v>
      </c>
      <c r="H361" s="196">
        <v>0</v>
      </c>
      <c r="I361" s="167">
        <v>0</v>
      </c>
      <c r="J361" s="16">
        <v>0</v>
      </c>
      <c r="K361" s="10">
        <v>38547</v>
      </c>
      <c r="L361" s="188">
        <v>67265</v>
      </c>
      <c r="M361" s="10">
        <v>65535</v>
      </c>
      <c r="N361" s="10">
        <v>66400.22</v>
      </c>
      <c r="O361" s="10">
        <v>414036</v>
      </c>
      <c r="P361" s="10">
        <v>1899.88</v>
      </c>
      <c r="Q361" s="188">
        <v>18040</v>
      </c>
      <c r="R361" s="16"/>
      <c r="S361" s="16"/>
      <c r="T361" s="188">
        <v>43311</v>
      </c>
      <c r="U361" s="188">
        <v>43312</v>
      </c>
      <c r="V361" s="188">
        <v>43173</v>
      </c>
      <c r="W361" s="10">
        <v>43266</v>
      </c>
      <c r="X361" s="10"/>
      <c r="Y361" s="10"/>
      <c r="Z361" s="16"/>
      <c r="AA361" s="11"/>
    </row>
    <row r="362" spans="1:27" x14ac:dyDescent="0.35">
      <c r="A362" s="19">
        <v>5733</v>
      </c>
      <c r="B362" s="20" t="s">
        <v>44</v>
      </c>
      <c r="C362" s="188">
        <v>0</v>
      </c>
      <c r="D362" s="188">
        <v>0</v>
      </c>
      <c r="E362" s="10">
        <v>0</v>
      </c>
      <c r="F362" s="10">
        <v>0</v>
      </c>
      <c r="G362" s="10">
        <v>0</v>
      </c>
      <c r="H362" s="196">
        <v>4465</v>
      </c>
      <c r="I362" s="167">
        <v>2791</v>
      </c>
      <c r="J362" s="16">
        <v>3907</v>
      </c>
      <c r="K362" s="10">
        <v>0</v>
      </c>
      <c r="L362" s="188">
        <v>0</v>
      </c>
      <c r="M362" s="10">
        <v>0</v>
      </c>
      <c r="N362" s="10">
        <v>0</v>
      </c>
      <c r="O362" s="10">
        <v>372484</v>
      </c>
      <c r="P362" s="10">
        <v>1709.21</v>
      </c>
      <c r="Q362" s="188">
        <v>45295</v>
      </c>
      <c r="R362" s="16"/>
      <c r="S362" s="16"/>
      <c r="T362" s="188">
        <v>64824</v>
      </c>
      <c r="U362" s="188">
        <v>64823</v>
      </c>
      <c r="V362" s="188">
        <v>64618</v>
      </c>
      <c r="W362" s="10">
        <v>64755</v>
      </c>
      <c r="X362" s="10"/>
      <c r="Y362" s="10"/>
      <c r="Z362" s="16"/>
      <c r="AA362" s="11"/>
    </row>
    <row r="363" spans="1:27" x14ac:dyDescent="0.35">
      <c r="A363" s="19">
        <v>5740</v>
      </c>
      <c r="B363" s="20" t="s">
        <v>391</v>
      </c>
      <c r="C363" s="188">
        <v>210522</v>
      </c>
      <c r="D363" s="188">
        <v>392079</v>
      </c>
      <c r="E363" s="10">
        <v>376626</v>
      </c>
      <c r="F363" s="10">
        <v>527276</v>
      </c>
      <c r="G363" s="10">
        <v>24186</v>
      </c>
      <c r="H363" s="196">
        <v>0</v>
      </c>
      <c r="I363" s="167">
        <v>0</v>
      </c>
      <c r="J363" s="16">
        <v>0</v>
      </c>
      <c r="K363" s="10">
        <v>16794</v>
      </c>
      <c r="L363" s="188">
        <v>35403</v>
      </c>
      <c r="M363" s="10">
        <v>44977</v>
      </c>
      <c r="N363" s="10">
        <v>40188.550000000003</v>
      </c>
      <c r="O363" s="10">
        <v>182532</v>
      </c>
      <c r="P363" s="10">
        <v>837.58</v>
      </c>
      <c r="Q363" s="188">
        <v>9045</v>
      </c>
      <c r="R363" s="16"/>
      <c r="S363" s="16"/>
      <c r="T363" s="188">
        <v>8781</v>
      </c>
      <c r="U363" s="188">
        <v>8782</v>
      </c>
      <c r="V363" s="188">
        <v>8753</v>
      </c>
      <c r="W363" s="10">
        <v>8772</v>
      </c>
      <c r="X363" s="10"/>
      <c r="Y363" s="10"/>
      <c r="Z363" s="16"/>
      <c r="AA363" s="11"/>
    </row>
    <row r="364" spans="1:27" x14ac:dyDescent="0.35">
      <c r="A364" s="19">
        <v>5747</v>
      </c>
      <c r="B364" s="20" t="s">
        <v>392</v>
      </c>
      <c r="C364" s="188">
        <v>2802412</v>
      </c>
      <c r="D364" s="188">
        <v>5013812</v>
      </c>
      <c r="E364" s="10">
        <v>4885140</v>
      </c>
      <c r="F364" s="10">
        <v>6839195</v>
      </c>
      <c r="G364" s="10">
        <v>313708</v>
      </c>
      <c r="H364" s="196">
        <v>0</v>
      </c>
      <c r="I364" s="167">
        <v>0</v>
      </c>
      <c r="J364" s="16">
        <v>0</v>
      </c>
      <c r="K364" s="10">
        <v>0</v>
      </c>
      <c r="L364" s="188">
        <v>0</v>
      </c>
      <c r="M364" s="10">
        <v>0</v>
      </c>
      <c r="N364" s="10">
        <v>0</v>
      </c>
      <c r="O364" s="10">
        <v>2325428</v>
      </c>
      <c r="P364" s="10">
        <v>10670.64</v>
      </c>
      <c r="Q364" s="188">
        <v>146000</v>
      </c>
      <c r="R364" s="16"/>
      <c r="S364" s="16"/>
      <c r="T364" s="188">
        <v>224978</v>
      </c>
      <c r="U364" s="188">
        <v>224978</v>
      </c>
      <c r="V364" s="188">
        <v>224261</v>
      </c>
      <c r="W364" s="10">
        <v>224738</v>
      </c>
      <c r="X364" s="10"/>
      <c r="Y364" s="10"/>
      <c r="Z364" s="16"/>
      <c r="AA364" s="11"/>
    </row>
    <row r="365" spans="1:27" x14ac:dyDescent="0.35">
      <c r="A365" s="19">
        <v>5754</v>
      </c>
      <c r="B365" s="20" t="s">
        <v>393</v>
      </c>
      <c r="C365" s="188">
        <v>59902</v>
      </c>
      <c r="D365" s="188">
        <v>205581</v>
      </c>
      <c r="E365" s="10">
        <v>165927</v>
      </c>
      <c r="F365" s="10">
        <v>232299</v>
      </c>
      <c r="G365" s="10">
        <v>10655</v>
      </c>
      <c r="H365" s="196">
        <v>0</v>
      </c>
      <c r="I365" s="167">
        <v>0</v>
      </c>
      <c r="J365" s="16">
        <v>0</v>
      </c>
      <c r="K365" s="10">
        <v>0</v>
      </c>
      <c r="L365" s="188">
        <v>90277</v>
      </c>
      <c r="M365" s="10">
        <v>96691</v>
      </c>
      <c r="N365" s="10">
        <v>93484.94</v>
      </c>
      <c r="O365" s="10">
        <v>849590</v>
      </c>
      <c r="P365" s="10">
        <v>3898.49</v>
      </c>
      <c r="Q365" s="188">
        <v>66495</v>
      </c>
      <c r="R365" s="16"/>
      <c r="S365" s="16"/>
      <c r="T365" s="188">
        <v>91891</v>
      </c>
      <c r="U365" s="188">
        <v>91892</v>
      </c>
      <c r="V365" s="188">
        <v>91598</v>
      </c>
      <c r="W365" s="10">
        <v>91793</v>
      </c>
      <c r="X365" s="10"/>
      <c r="Y365" s="10"/>
      <c r="Z365" s="16"/>
      <c r="AA365" s="11"/>
    </row>
    <row r="366" spans="1:27" x14ac:dyDescent="0.35">
      <c r="A366" s="19">
        <v>126</v>
      </c>
      <c r="B366" s="20" t="s">
        <v>394</v>
      </c>
      <c r="C366" s="188">
        <v>891393</v>
      </c>
      <c r="D366" s="188">
        <v>1648095</v>
      </c>
      <c r="E366" s="10">
        <v>1587180</v>
      </c>
      <c r="F366" s="10">
        <v>2222051</v>
      </c>
      <c r="G366" s="10">
        <v>101924</v>
      </c>
      <c r="H366" s="196">
        <v>0</v>
      </c>
      <c r="I366" s="167">
        <v>0</v>
      </c>
      <c r="J366" s="16">
        <v>0</v>
      </c>
      <c r="K366" s="10">
        <v>0</v>
      </c>
      <c r="L366" s="188">
        <v>0</v>
      </c>
      <c r="M366" s="10">
        <v>0</v>
      </c>
      <c r="N366" s="10">
        <v>0</v>
      </c>
      <c r="O366" s="10">
        <v>682640</v>
      </c>
      <c r="P366" s="10">
        <v>3132.41</v>
      </c>
      <c r="Q366" s="188">
        <v>48735</v>
      </c>
      <c r="R366" s="16"/>
      <c r="S366" s="16"/>
      <c r="T366" s="188">
        <v>49269</v>
      </c>
      <c r="U366" s="188">
        <v>49270</v>
      </c>
      <c r="V366" s="188">
        <v>49112</v>
      </c>
      <c r="W366" s="10">
        <v>49217</v>
      </c>
      <c r="X366" s="10"/>
      <c r="Y366" s="10"/>
      <c r="Z366" s="16"/>
      <c r="AA366" s="11"/>
    </row>
    <row r="367" spans="1:27" x14ac:dyDescent="0.35">
      <c r="A367" s="19">
        <v>5780</v>
      </c>
      <c r="B367" s="20" t="s">
        <v>395</v>
      </c>
      <c r="C367" s="188">
        <v>513246</v>
      </c>
      <c r="D367" s="188">
        <v>814631</v>
      </c>
      <c r="E367" s="10">
        <v>829923</v>
      </c>
      <c r="F367" s="10">
        <v>1161893</v>
      </c>
      <c r="G367" s="10">
        <v>53295</v>
      </c>
      <c r="H367" s="196">
        <v>0</v>
      </c>
      <c r="I367" s="167">
        <v>0</v>
      </c>
      <c r="J367" s="16">
        <v>0</v>
      </c>
      <c r="K367" s="10">
        <v>0</v>
      </c>
      <c r="L367" s="188">
        <v>53104</v>
      </c>
      <c r="M367" s="10">
        <v>51738</v>
      </c>
      <c r="N367" s="10">
        <v>52421.33</v>
      </c>
      <c r="O367" s="10">
        <v>339094</v>
      </c>
      <c r="P367" s="10">
        <v>1555.99</v>
      </c>
      <c r="Q367" s="188">
        <v>9635</v>
      </c>
      <c r="R367" s="16"/>
      <c r="S367" s="16"/>
      <c r="T367" s="188">
        <v>34812</v>
      </c>
      <c r="U367" s="188">
        <v>34813</v>
      </c>
      <c r="V367" s="188">
        <v>34700</v>
      </c>
      <c r="W367" s="10">
        <v>34775</v>
      </c>
      <c r="X367" s="10"/>
      <c r="Y367" s="10"/>
      <c r="Z367" s="16"/>
      <c r="AA367" s="11"/>
    </row>
    <row r="368" spans="1:27" x14ac:dyDescent="0.35">
      <c r="A368" s="19">
        <v>4375</v>
      </c>
      <c r="B368" s="20" t="s">
        <v>396</v>
      </c>
      <c r="C368" s="188">
        <v>514406</v>
      </c>
      <c r="D368" s="188">
        <v>929969</v>
      </c>
      <c r="E368" s="10">
        <v>902735</v>
      </c>
      <c r="F368" s="10">
        <v>1263828</v>
      </c>
      <c r="G368" s="10">
        <v>57971</v>
      </c>
      <c r="H368" s="196">
        <v>0</v>
      </c>
      <c r="I368" s="167">
        <v>0</v>
      </c>
      <c r="J368" s="16">
        <v>0</v>
      </c>
      <c r="K368" s="10">
        <v>41985</v>
      </c>
      <c r="L368" s="188">
        <v>99127</v>
      </c>
      <c r="M368" s="10">
        <v>96579</v>
      </c>
      <c r="N368" s="10">
        <v>97852.22</v>
      </c>
      <c r="O368" s="10">
        <v>461524</v>
      </c>
      <c r="P368" s="10">
        <v>2117.7800000000002</v>
      </c>
      <c r="Q368" s="188">
        <v>27055</v>
      </c>
      <c r="R368" s="16"/>
      <c r="S368" s="16"/>
      <c r="T368" s="188">
        <v>32333</v>
      </c>
      <c r="U368" s="188">
        <v>32332</v>
      </c>
      <c r="V368" s="188">
        <v>32229</v>
      </c>
      <c r="W368" s="10">
        <v>32299</v>
      </c>
      <c r="X368" s="10"/>
      <c r="Y368" s="10"/>
      <c r="Z368" s="16"/>
      <c r="AA368" s="11"/>
    </row>
    <row r="369" spans="1:27" x14ac:dyDescent="0.35">
      <c r="A369" s="19">
        <v>5810</v>
      </c>
      <c r="B369" s="20" t="s">
        <v>49</v>
      </c>
      <c r="C369" s="188">
        <v>55480</v>
      </c>
      <c r="D369" s="188">
        <v>277938</v>
      </c>
      <c r="E369" s="10">
        <v>208386</v>
      </c>
      <c r="F369" s="10">
        <v>291741</v>
      </c>
      <c r="G369" s="10">
        <v>13382</v>
      </c>
      <c r="H369" s="196">
        <v>0</v>
      </c>
      <c r="I369" s="167">
        <v>0</v>
      </c>
      <c r="J369" s="16">
        <v>0</v>
      </c>
      <c r="K369" s="10">
        <v>32266</v>
      </c>
      <c r="L369" s="188">
        <v>70805</v>
      </c>
      <c r="M369" s="10">
        <v>68985</v>
      </c>
      <c r="N369" s="10">
        <v>69894.44</v>
      </c>
      <c r="O369" s="10">
        <v>350966</v>
      </c>
      <c r="P369" s="10">
        <v>1610.47</v>
      </c>
      <c r="Q369" s="188">
        <v>16520</v>
      </c>
      <c r="R369" s="16"/>
      <c r="S369" s="16"/>
      <c r="T369" s="188">
        <v>19998</v>
      </c>
      <c r="U369" s="188">
        <v>19998</v>
      </c>
      <c r="V369" s="188">
        <v>19934</v>
      </c>
      <c r="W369" s="10">
        <v>19976</v>
      </c>
      <c r="X369" s="10"/>
      <c r="Y369" s="10"/>
      <c r="Z369" s="16"/>
      <c r="AA369" s="11"/>
    </row>
    <row r="370" spans="1:27" x14ac:dyDescent="0.35">
      <c r="A370" s="19">
        <v>5817</v>
      </c>
      <c r="B370" s="20" t="s">
        <v>397</v>
      </c>
      <c r="C370" s="188">
        <v>187779</v>
      </c>
      <c r="D370" s="188">
        <v>277943</v>
      </c>
      <c r="E370" s="10">
        <v>291076</v>
      </c>
      <c r="F370" s="10">
        <v>407507</v>
      </c>
      <c r="G370" s="10">
        <v>18692</v>
      </c>
      <c r="H370" s="196">
        <v>5345</v>
      </c>
      <c r="I370" s="167">
        <v>3341</v>
      </c>
      <c r="J370" s="16">
        <v>4677</v>
      </c>
      <c r="K370" s="10">
        <v>30745</v>
      </c>
      <c r="L370" s="188">
        <v>0</v>
      </c>
      <c r="M370" s="10">
        <v>0</v>
      </c>
      <c r="N370" s="10">
        <v>0</v>
      </c>
      <c r="O370" s="10">
        <v>315350</v>
      </c>
      <c r="P370" s="10">
        <v>1447.04</v>
      </c>
      <c r="Q370" s="188">
        <v>4355</v>
      </c>
      <c r="R370" s="16"/>
      <c r="S370" s="16"/>
      <c r="T370" s="188">
        <v>21317</v>
      </c>
      <c r="U370" s="188">
        <v>21065</v>
      </c>
      <c r="V370" s="188">
        <v>21123</v>
      </c>
      <c r="W370" s="10">
        <v>21169</v>
      </c>
      <c r="X370" s="10"/>
      <c r="Y370" s="10"/>
      <c r="Z370" s="16"/>
      <c r="AA370" s="11"/>
    </row>
    <row r="371" spans="1:27" x14ac:dyDescent="0.35">
      <c r="A371" s="19">
        <v>5824</v>
      </c>
      <c r="B371" s="20" t="s">
        <v>398</v>
      </c>
      <c r="C371" s="188">
        <v>2022041</v>
      </c>
      <c r="D371" s="188">
        <v>3492253</v>
      </c>
      <c r="E371" s="10">
        <v>3446434</v>
      </c>
      <c r="F371" s="10">
        <v>4825008</v>
      </c>
      <c r="G371" s="10">
        <v>221319</v>
      </c>
      <c r="H371" s="196">
        <v>0</v>
      </c>
      <c r="I371" s="167">
        <v>0</v>
      </c>
      <c r="J371" s="16">
        <v>0</v>
      </c>
      <c r="K371" s="10">
        <v>0</v>
      </c>
      <c r="L371" s="188">
        <v>52219</v>
      </c>
      <c r="M371" s="10">
        <v>50875</v>
      </c>
      <c r="N371" s="10">
        <v>51548.28</v>
      </c>
      <c r="O371" s="10">
        <v>1245076</v>
      </c>
      <c r="P371" s="10">
        <v>5713.25</v>
      </c>
      <c r="Q371" s="188">
        <v>30390</v>
      </c>
      <c r="R371" s="16"/>
      <c r="S371" s="16"/>
      <c r="T371" s="188">
        <v>153444</v>
      </c>
      <c r="U371" s="188">
        <v>153445</v>
      </c>
      <c r="V371" s="188">
        <v>152955</v>
      </c>
      <c r="W371" s="10">
        <v>153281</v>
      </c>
      <c r="X371" s="10"/>
      <c r="Y371" s="10"/>
      <c r="Z371" s="16"/>
      <c r="AA371" s="11"/>
    </row>
    <row r="372" spans="1:27" x14ac:dyDescent="0.35">
      <c r="A372" s="19">
        <v>5859</v>
      </c>
      <c r="B372" s="20" t="s">
        <v>399</v>
      </c>
      <c r="C372" s="188">
        <v>719288</v>
      </c>
      <c r="D372" s="188">
        <v>1068064</v>
      </c>
      <c r="E372" s="10">
        <v>1117095</v>
      </c>
      <c r="F372" s="10">
        <v>1563932</v>
      </c>
      <c r="G372" s="10">
        <v>71736</v>
      </c>
      <c r="H372" s="196">
        <v>0</v>
      </c>
      <c r="I372" s="167">
        <v>0</v>
      </c>
      <c r="J372" s="16">
        <v>0</v>
      </c>
      <c r="K372" s="10">
        <v>0</v>
      </c>
      <c r="L372" s="188">
        <v>0</v>
      </c>
      <c r="M372" s="10">
        <v>0</v>
      </c>
      <c r="N372" s="10">
        <v>0</v>
      </c>
      <c r="O372" s="10">
        <v>431102</v>
      </c>
      <c r="P372" s="10">
        <v>1978.19</v>
      </c>
      <c r="Q372" s="188">
        <v>5560</v>
      </c>
      <c r="R372" s="16"/>
      <c r="S372" s="16"/>
      <c r="T372" s="188">
        <v>65343</v>
      </c>
      <c r="U372" s="188">
        <v>65343</v>
      </c>
      <c r="V372" s="188">
        <v>65136</v>
      </c>
      <c r="W372" s="10">
        <v>65379</v>
      </c>
      <c r="X372" s="10"/>
      <c r="Y372" s="10"/>
      <c r="Z372" s="16"/>
      <c r="AA372" s="11"/>
    </row>
    <row r="373" spans="1:27" x14ac:dyDescent="0.35">
      <c r="A373" s="19">
        <v>5852</v>
      </c>
      <c r="B373" s="20" t="s">
        <v>400</v>
      </c>
      <c r="C373" s="188">
        <v>493865</v>
      </c>
      <c r="D373" s="188">
        <v>977264</v>
      </c>
      <c r="E373" s="10">
        <v>919456</v>
      </c>
      <c r="F373" s="10">
        <v>1287238</v>
      </c>
      <c r="G373" s="10">
        <v>59044</v>
      </c>
      <c r="H373" s="196">
        <v>0</v>
      </c>
      <c r="I373" s="167">
        <v>0</v>
      </c>
      <c r="J373" s="16">
        <v>0</v>
      </c>
      <c r="K373" s="10">
        <v>0</v>
      </c>
      <c r="L373" s="188">
        <v>0</v>
      </c>
      <c r="M373" s="10">
        <v>0</v>
      </c>
      <c r="N373" s="10">
        <v>0</v>
      </c>
      <c r="O373" s="10">
        <v>526820</v>
      </c>
      <c r="P373" s="10">
        <v>2417.41</v>
      </c>
      <c r="Q373" s="188">
        <v>18010</v>
      </c>
      <c r="R373" s="16"/>
      <c r="S373" s="16"/>
      <c r="T373" s="188">
        <v>33942</v>
      </c>
      <c r="U373" s="188">
        <v>33943</v>
      </c>
      <c r="V373" s="188">
        <v>33834</v>
      </c>
      <c r="W373" s="10">
        <v>33907</v>
      </c>
      <c r="X373" s="10"/>
      <c r="Y373" s="10"/>
      <c r="Z373" s="16"/>
      <c r="AA373" s="11"/>
    </row>
    <row r="374" spans="1:27" x14ac:dyDescent="0.35">
      <c r="A374" s="19">
        <v>238</v>
      </c>
      <c r="B374" s="20" t="s">
        <v>401</v>
      </c>
      <c r="C374" s="188">
        <v>275723</v>
      </c>
      <c r="D374" s="188">
        <v>550641</v>
      </c>
      <c r="E374" s="10">
        <v>516477</v>
      </c>
      <c r="F374" s="10">
        <v>723068</v>
      </c>
      <c r="G374" s="10">
        <v>33167</v>
      </c>
      <c r="H374" s="196">
        <v>0</v>
      </c>
      <c r="I374" s="167">
        <v>0</v>
      </c>
      <c r="J374" s="16">
        <v>0</v>
      </c>
      <c r="K374" s="10">
        <v>72069</v>
      </c>
      <c r="L374" s="188">
        <v>127449</v>
      </c>
      <c r="M374" s="10">
        <v>134657</v>
      </c>
      <c r="N374" s="10">
        <v>131052.33</v>
      </c>
      <c r="O374" s="10">
        <v>761292</v>
      </c>
      <c r="P374" s="10">
        <v>3493.32</v>
      </c>
      <c r="Q374" s="188">
        <v>67820</v>
      </c>
      <c r="R374" s="16"/>
      <c r="S374" s="16"/>
      <c r="T374" s="188">
        <v>68233</v>
      </c>
      <c r="U374" s="188">
        <v>68233</v>
      </c>
      <c r="V374" s="188">
        <v>68016</v>
      </c>
      <c r="W374" s="10">
        <v>68160</v>
      </c>
      <c r="X374" s="10"/>
      <c r="Y374" s="10"/>
      <c r="Z374" s="16"/>
      <c r="AA374" s="11"/>
    </row>
    <row r="375" spans="1:27" x14ac:dyDescent="0.35">
      <c r="A375" s="19">
        <v>5866</v>
      </c>
      <c r="B375" s="20" t="s">
        <v>402</v>
      </c>
      <c r="C375" s="188">
        <v>760352</v>
      </c>
      <c r="D375" s="188">
        <v>1370514</v>
      </c>
      <c r="E375" s="10">
        <v>1331791</v>
      </c>
      <c r="F375" s="10">
        <v>1864509</v>
      </c>
      <c r="G375" s="10">
        <v>85523</v>
      </c>
      <c r="H375" s="196">
        <v>0</v>
      </c>
      <c r="I375" s="167">
        <v>0</v>
      </c>
      <c r="J375" s="16">
        <v>0</v>
      </c>
      <c r="K375" s="10">
        <v>0</v>
      </c>
      <c r="L375" s="188">
        <v>0</v>
      </c>
      <c r="M375" s="10">
        <v>0</v>
      </c>
      <c r="N375" s="10">
        <v>0</v>
      </c>
      <c r="O375" s="10">
        <v>679672</v>
      </c>
      <c r="P375" s="10">
        <v>3118.79</v>
      </c>
      <c r="Q375" s="188">
        <v>55975</v>
      </c>
      <c r="R375" s="16"/>
      <c r="S375" s="16"/>
      <c r="T375" s="188">
        <v>73919</v>
      </c>
      <c r="U375" s="188">
        <v>73918</v>
      </c>
      <c r="V375" s="188">
        <v>73683</v>
      </c>
      <c r="W375" s="10">
        <v>73840</v>
      </c>
      <c r="X375" s="10"/>
      <c r="Y375" s="10"/>
      <c r="Z375" s="16"/>
      <c r="AA375" s="11"/>
    </row>
    <row r="376" spans="1:27" x14ac:dyDescent="0.35">
      <c r="A376" s="19">
        <v>5901</v>
      </c>
      <c r="B376" s="20" t="s">
        <v>403</v>
      </c>
      <c r="C376" s="188">
        <v>2736485</v>
      </c>
      <c r="D376" s="188">
        <v>4392582</v>
      </c>
      <c r="E376" s="10">
        <v>4455667</v>
      </c>
      <c r="F376" s="10">
        <v>6237934</v>
      </c>
      <c r="G376" s="10">
        <v>286129</v>
      </c>
      <c r="H376" s="196">
        <v>0</v>
      </c>
      <c r="I376" s="167">
        <v>0</v>
      </c>
      <c r="J376" s="16">
        <v>0</v>
      </c>
      <c r="K376" s="10">
        <v>0</v>
      </c>
      <c r="L376" s="188">
        <v>259324</v>
      </c>
      <c r="M376" s="10">
        <v>366234</v>
      </c>
      <c r="N376" s="10">
        <v>312779.88</v>
      </c>
      <c r="O376" s="10">
        <v>4122552</v>
      </c>
      <c r="P376" s="10">
        <v>18917.060000000001</v>
      </c>
      <c r="Q376" s="188">
        <v>128485</v>
      </c>
      <c r="R376" s="16"/>
      <c r="S376" s="16"/>
      <c r="T376" s="188">
        <v>439871</v>
      </c>
      <c r="U376" s="188">
        <v>439871</v>
      </c>
      <c r="V376" s="188">
        <v>438468</v>
      </c>
      <c r="W376" s="10">
        <v>439404</v>
      </c>
      <c r="X376" s="10"/>
      <c r="Y376" s="10"/>
      <c r="Z376" s="16"/>
      <c r="AA376" s="11"/>
    </row>
    <row r="377" spans="1:27" x14ac:dyDescent="0.35">
      <c r="A377" s="19">
        <v>5985</v>
      </c>
      <c r="B377" s="20" t="s">
        <v>404</v>
      </c>
      <c r="C377" s="188">
        <v>1015541</v>
      </c>
      <c r="D377" s="188">
        <v>1853232</v>
      </c>
      <c r="E377" s="10">
        <v>1792983</v>
      </c>
      <c r="F377" s="10">
        <v>2510175</v>
      </c>
      <c r="G377" s="10">
        <v>115140</v>
      </c>
      <c r="H377" s="196">
        <v>0</v>
      </c>
      <c r="I377" s="167">
        <v>0</v>
      </c>
      <c r="J377" s="16">
        <v>0</v>
      </c>
      <c r="K377" s="10">
        <v>0</v>
      </c>
      <c r="L377" s="188">
        <v>75231</v>
      </c>
      <c r="M377" s="10">
        <v>85527</v>
      </c>
      <c r="N377" s="10">
        <v>80379.11</v>
      </c>
      <c r="O377" s="10">
        <v>812490</v>
      </c>
      <c r="P377" s="10">
        <v>3728.25</v>
      </c>
      <c r="Q377" s="188">
        <v>44030</v>
      </c>
      <c r="R377" s="16"/>
      <c r="S377" s="16"/>
      <c r="T377" s="188">
        <v>87040</v>
      </c>
      <c r="U377" s="188">
        <v>87041</v>
      </c>
      <c r="V377" s="188">
        <v>86762</v>
      </c>
      <c r="W377" s="10">
        <v>86948</v>
      </c>
      <c r="X377" s="10"/>
      <c r="Y377" s="10"/>
      <c r="Z377" s="16"/>
      <c r="AA377" s="11"/>
    </row>
    <row r="378" spans="1:27" x14ac:dyDescent="0.35">
      <c r="A378" s="19">
        <v>5992</v>
      </c>
      <c r="B378" s="20" t="s">
        <v>405</v>
      </c>
      <c r="C378" s="188">
        <v>0</v>
      </c>
      <c r="D378" s="188">
        <v>0</v>
      </c>
      <c r="E378" s="10">
        <v>0</v>
      </c>
      <c r="F378" s="10">
        <v>0</v>
      </c>
      <c r="G378" s="10">
        <v>0</v>
      </c>
      <c r="H378" s="196">
        <v>27560</v>
      </c>
      <c r="I378" s="167">
        <v>17225</v>
      </c>
      <c r="J378" s="16">
        <v>24116</v>
      </c>
      <c r="K378" s="10">
        <v>26579</v>
      </c>
      <c r="L378" s="188">
        <v>35403</v>
      </c>
      <c r="M378" s="10">
        <v>34491</v>
      </c>
      <c r="N378" s="10">
        <v>34948.22</v>
      </c>
      <c r="O378" s="10">
        <v>284186</v>
      </c>
      <c r="P378" s="10">
        <v>1304.04</v>
      </c>
      <c r="Q378" s="188">
        <v>47070</v>
      </c>
      <c r="R378" s="16"/>
      <c r="S378" s="16"/>
      <c r="T378" s="188">
        <v>40836</v>
      </c>
      <c r="U378" s="188">
        <v>40835</v>
      </c>
      <c r="V378" s="188">
        <v>40706</v>
      </c>
      <c r="W378" s="10">
        <v>40792</v>
      </c>
      <c r="X378" s="10"/>
      <c r="Y378" s="10"/>
      <c r="Z378" s="16"/>
      <c r="AA378" s="11"/>
    </row>
    <row r="379" spans="1:27" x14ac:dyDescent="0.35">
      <c r="A379" s="19">
        <v>6022</v>
      </c>
      <c r="B379" s="20" t="s">
        <v>406</v>
      </c>
      <c r="C379" s="188">
        <v>389955</v>
      </c>
      <c r="D379" s="188">
        <v>551648</v>
      </c>
      <c r="E379" s="10">
        <v>588502</v>
      </c>
      <c r="F379" s="10">
        <v>823903</v>
      </c>
      <c r="G379" s="10">
        <v>37792</v>
      </c>
      <c r="H379" s="196">
        <v>0</v>
      </c>
      <c r="I379" s="167">
        <v>0</v>
      </c>
      <c r="J379" s="16">
        <v>0</v>
      </c>
      <c r="K379" s="10">
        <v>30348</v>
      </c>
      <c r="L379" s="188">
        <v>0</v>
      </c>
      <c r="M379" s="10">
        <v>0</v>
      </c>
      <c r="N379" s="10">
        <v>0</v>
      </c>
      <c r="O379" s="10">
        <v>318318</v>
      </c>
      <c r="P379" s="10">
        <v>1460.66</v>
      </c>
      <c r="Q379" s="188">
        <v>4985</v>
      </c>
      <c r="R379" s="16"/>
      <c r="S379" s="16"/>
      <c r="T379" s="188">
        <v>14100</v>
      </c>
      <c r="U379" s="188">
        <v>14100</v>
      </c>
      <c r="V379" s="188">
        <v>14055</v>
      </c>
      <c r="W379" s="10">
        <v>14086</v>
      </c>
      <c r="X379" s="10"/>
      <c r="Y379" s="10"/>
      <c r="Z379" s="16"/>
      <c r="AA379" s="11"/>
    </row>
    <row r="380" spans="1:27" x14ac:dyDescent="0.35">
      <c r="A380" s="19">
        <v>6027</v>
      </c>
      <c r="B380" s="20" t="s">
        <v>407</v>
      </c>
      <c r="C380" s="188">
        <v>367236</v>
      </c>
      <c r="D380" s="188">
        <v>775335</v>
      </c>
      <c r="E380" s="10">
        <v>714107</v>
      </c>
      <c r="F380" s="10">
        <v>999750</v>
      </c>
      <c r="G380" s="10">
        <v>45858</v>
      </c>
      <c r="H380" s="196">
        <v>0</v>
      </c>
      <c r="I380" s="167">
        <v>0</v>
      </c>
      <c r="J380" s="16">
        <v>0</v>
      </c>
      <c r="K380" s="10">
        <v>0</v>
      </c>
      <c r="L380" s="188">
        <v>51334</v>
      </c>
      <c r="M380" s="10">
        <v>50014</v>
      </c>
      <c r="N380" s="10">
        <v>50673.22</v>
      </c>
      <c r="O380" s="10">
        <v>359128</v>
      </c>
      <c r="P380" s="10">
        <v>1647.92</v>
      </c>
      <c r="Q380" s="188">
        <v>13975</v>
      </c>
      <c r="R380" s="16"/>
      <c r="S380" s="16"/>
      <c r="T380" s="188">
        <v>51315</v>
      </c>
      <c r="U380" s="188">
        <v>51316</v>
      </c>
      <c r="V380" s="188">
        <v>51152</v>
      </c>
      <c r="W380" s="10">
        <v>51262</v>
      </c>
      <c r="X380" s="10"/>
      <c r="Y380" s="10"/>
      <c r="Z380" s="16"/>
      <c r="AA380" s="11"/>
    </row>
    <row r="381" spans="1:27" x14ac:dyDescent="0.35">
      <c r="A381" s="19">
        <v>6069</v>
      </c>
      <c r="B381" s="20" t="s">
        <v>408</v>
      </c>
      <c r="C381" s="188">
        <v>0</v>
      </c>
      <c r="D381" s="188">
        <v>0</v>
      </c>
      <c r="E381" s="10">
        <v>0</v>
      </c>
      <c r="F381" s="10">
        <v>0</v>
      </c>
      <c r="G381" s="10">
        <v>0</v>
      </c>
      <c r="H381" s="196">
        <v>0</v>
      </c>
      <c r="I381" s="167">
        <v>0</v>
      </c>
      <c r="J381" s="16">
        <v>0</v>
      </c>
      <c r="K381" s="10">
        <v>0</v>
      </c>
      <c r="L381" s="188">
        <v>0</v>
      </c>
      <c r="M381" s="10">
        <v>0</v>
      </c>
      <c r="N381" s="10">
        <v>0</v>
      </c>
      <c r="O381" s="10">
        <v>51198</v>
      </c>
      <c r="P381" s="10">
        <v>234.93</v>
      </c>
      <c r="Q381" s="188">
        <v>2795</v>
      </c>
      <c r="R381" s="16"/>
      <c r="S381" s="16"/>
      <c r="T381" s="188">
        <v>1980</v>
      </c>
      <c r="U381" s="188">
        <v>1981</v>
      </c>
      <c r="V381" s="188">
        <v>1974</v>
      </c>
      <c r="W381" s="10">
        <v>1978</v>
      </c>
      <c r="X381" s="10"/>
      <c r="Y381" s="10"/>
      <c r="Z381" s="16"/>
      <c r="AA381" s="11"/>
    </row>
    <row r="382" spans="1:27" x14ac:dyDescent="0.35">
      <c r="A382" s="19">
        <v>6104</v>
      </c>
      <c r="B382" s="20" t="s">
        <v>409</v>
      </c>
      <c r="C382" s="188">
        <v>51862</v>
      </c>
      <c r="D382" s="188">
        <v>130994</v>
      </c>
      <c r="E382" s="10">
        <v>114285</v>
      </c>
      <c r="F382" s="10">
        <v>159999</v>
      </c>
      <c r="G382" s="10">
        <v>7339</v>
      </c>
      <c r="H382" s="196">
        <v>0</v>
      </c>
      <c r="I382" s="167">
        <v>0</v>
      </c>
      <c r="J382" s="16">
        <v>0</v>
      </c>
      <c r="K382" s="10">
        <v>0</v>
      </c>
      <c r="L382" s="188">
        <v>0</v>
      </c>
      <c r="M382" s="10">
        <v>0</v>
      </c>
      <c r="N382" s="10">
        <v>0</v>
      </c>
      <c r="O382" s="10">
        <v>116494</v>
      </c>
      <c r="P382" s="10">
        <v>534.54999999999995</v>
      </c>
      <c r="Q382" s="188">
        <v>3790</v>
      </c>
      <c r="R382" s="16"/>
      <c r="S382" s="16"/>
      <c r="T382" s="188">
        <v>8142</v>
      </c>
      <c r="U382" s="188">
        <v>8142</v>
      </c>
      <c r="V382" s="188">
        <v>8116</v>
      </c>
      <c r="W382" s="10">
        <v>8134</v>
      </c>
      <c r="X382" s="10"/>
      <c r="Y382" s="10"/>
      <c r="Z382" s="16"/>
      <c r="AA382" s="11"/>
    </row>
    <row r="383" spans="1:27" x14ac:dyDescent="0.35">
      <c r="A383" s="19">
        <v>6113</v>
      </c>
      <c r="B383" s="20" t="s">
        <v>410</v>
      </c>
      <c r="C383" s="188">
        <v>1000440</v>
      </c>
      <c r="D383" s="188">
        <v>1739521</v>
      </c>
      <c r="E383" s="10">
        <v>1712476</v>
      </c>
      <c r="F383" s="10">
        <v>2397466</v>
      </c>
      <c r="G383" s="10">
        <v>109970</v>
      </c>
      <c r="H383" s="196">
        <v>0</v>
      </c>
      <c r="I383" s="167">
        <v>0</v>
      </c>
      <c r="J383" s="16">
        <v>0</v>
      </c>
      <c r="K383" s="10">
        <v>0</v>
      </c>
      <c r="L383" s="188">
        <v>0</v>
      </c>
      <c r="M383" s="10">
        <v>0</v>
      </c>
      <c r="N383" s="10">
        <v>0</v>
      </c>
      <c r="O383" s="10">
        <v>1020250</v>
      </c>
      <c r="P383" s="10">
        <v>4681.6000000000004</v>
      </c>
      <c r="Q383" s="188">
        <v>17150</v>
      </c>
      <c r="R383" s="16"/>
      <c r="S383" s="16"/>
      <c r="T383" s="188">
        <v>101654</v>
      </c>
      <c r="U383" s="188">
        <v>101653</v>
      </c>
      <c r="V383" s="188">
        <v>100815</v>
      </c>
      <c r="W383" s="10">
        <v>101374</v>
      </c>
      <c r="X383" s="10"/>
      <c r="Y383" s="10"/>
      <c r="Z383" s="16"/>
      <c r="AA383" s="11"/>
    </row>
    <row r="384" spans="1:27" x14ac:dyDescent="0.35">
      <c r="A384" s="19">
        <v>6083</v>
      </c>
      <c r="B384" s="20" t="s">
        <v>411</v>
      </c>
      <c r="C384" s="188">
        <v>839106</v>
      </c>
      <c r="D384" s="188">
        <v>1634044</v>
      </c>
      <c r="E384" s="10">
        <v>1545718</v>
      </c>
      <c r="F384" s="10">
        <v>2164006</v>
      </c>
      <c r="G384" s="10">
        <v>99261</v>
      </c>
      <c r="H384" s="196">
        <v>0</v>
      </c>
      <c r="I384" s="167">
        <v>0</v>
      </c>
      <c r="J384" s="16">
        <v>0</v>
      </c>
      <c r="K384" s="10">
        <v>0</v>
      </c>
      <c r="L384" s="188">
        <v>0</v>
      </c>
      <c r="M384" s="10">
        <v>0</v>
      </c>
      <c r="N384" s="10">
        <v>0</v>
      </c>
      <c r="O384" s="10">
        <v>792456</v>
      </c>
      <c r="P384" s="10">
        <v>3636.32</v>
      </c>
      <c r="Q384" s="188">
        <v>14835</v>
      </c>
      <c r="R384" s="16"/>
      <c r="S384" s="16"/>
      <c r="T384" s="188">
        <v>161551</v>
      </c>
      <c r="U384" s="188">
        <v>161551</v>
      </c>
      <c r="V384" s="188">
        <v>161036</v>
      </c>
      <c r="W384" s="10">
        <v>161379</v>
      </c>
      <c r="X384" s="10"/>
      <c r="Y384" s="10"/>
      <c r="Z384" s="16"/>
      <c r="AA384" s="11"/>
    </row>
    <row r="385" spans="1:27" x14ac:dyDescent="0.35">
      <c r="A385" s="19">
        <v>6118</v>
      </c>
      <c r="B385" s="20" t="s">
        <v>412</v>
      </c>
      <c r="C385" s="188">
        <v>811805</v>
      </c>
      <c r="D385" s="188">
        <v>1316335</v>
      </c>
      <c r="E385" s="10">
        <v>1330088</v>
      </c>
      <c r="F385" s="10">
        <v>1862123</v>
      </c>
      <c r="G385" s="10">
        <v>85414</v>
      </c>
      <c r="H385" s="196">
        <v>0</v>
      </c>
      <c r="I385" s="167">
        <v>0</v>
      </c>
      <c r="J385" s="16">
        <v>0</v>
      </c>
      <c r="K385" s="10">
        <v>0</v>
      </c>
      <c r="L385" s="188">
        <v>0</v>
      </c>
      <c r="M385" s="10">
        <v>0</v>
      </c>
      <c r="N385" s="10">
        <v>0</v>
      </c>
      <c r="O385" s="10">
        <v>605472</v>
      </c>
      <c r="P385" s="10">
        <v>2778.31</v>
      </c>
      <c r="Q385" s="188">
        <v>13550</v>
      </c>
      <c r="R385" s="16"/>
      <c r="S385" s="16"/>
      <c r="T385" s="188">
        <v>49968</v>
      </c>
      <c r="U385" s="188">
        <v>49968</v>
      </c>
      <c r="V385" s="188">
        <v>53065</v>
      </c>
      <c r="W385" s="10">
        <v>51001</v>
      </c>
      <c r="X385" s="10"/>
      <c r="Y385" s="10"/>
      <c r="Z385" s="16"/>
      <c r="AA385" s="11"/>
    </row>
    <row r="386" spans="1:27" x14ac:dyDescent="0.35">
      <c r="A386" s="19">
        <v>6125</v>
      </c>
      <c r="B386" s="20" t="s">
        <v>413</v>
      </c>
      <c r="C386" s="188">
        <v>3471758</v>
      </c>
      <c r="D386" s="188">
        <v>6100526</v>
      </c>
      <c r="E386" s="10">
        <v>5982678</v>
      </c>
      <c r="F386" s="10">
        <v>8375749</v>
      </c>
      <c r="G386" s="10">
        <v>384188</v>
      </c>
      <c r="H386" s="196">
        <v>0</v>
      </c>
      <c r="I386" s="167">
        <v>0</v>
      </c>
      <c r="J386" s="16">
        <v>0</v>
      </c>
      <c r="K386" s="10">
        <v>0</v>
      </c>
      <c r="L386" s="188">
        <v>110633</v>
      </c>
      <c r="M386" s="10">
        <v>107789</v>
      </c>
      <c r="N386" s="10">
        <v>109209.94</v>
      </c>
      <c r="O386" s="10">
        <v>2721656</v>
      </c>
      <c r="P386" s="10">
        <v>12488.8</v>
      </c>
      <c r="Q386" s="188">
        <v>35325</v>
      </c>
      <c r="R386" s="16"/>
      <c r="S386" s="16"/>
      <c r="T386" s="188">
        <v>274889</v>
      </c>
      <c r="U386" s="188">
        <v>274043</v>
      </c>
      <c r="V386" s="188">
        <v>273590</v>
      </c>
      <c r="W386" s="10">
        <v>274174</v>
      </c>
      <c r="X386" s="10"/>
      <c r="Y386" s="10"/>
      <c r="Z386" s="16"/>
      <c r="AA386" s="11"/>
    </row>
    <row r="387" spans="1:27" x14ac:dyDescent="0.35">
      <c r="A387" s="19">
        <v>6174</v>
      </c>
      <c r="B387" s="20" t="s">
        <v>414</v>
      </c>
      <c r="C387" s="188">
        <v>7930823</v>
      </c>
      <c r="D387" s="188">
        <v>12702254</v>
      </c>
      <c r="E387" s="10">
        <v>12895673</v>
      </c>
      <c r="F387" s="10">
        <v>18053941</v>
      </c>
      <c r="G387" s="10">
        <v>828119</v>
      </c>
      <c r="H387" s="196">
        <v>0</v>
      </c>
      <c r="I387" s="167">
        <v>0</v>
      </c>
      <c r="J387" s="16">
        <v>0</v>
      </c>
      <c r="K387" s="10">
        <v>0</v>
      </c>
      <c r="L387" s="188">
        <v>84081</v>
      </c>
      <c r="M387" s="10">
        <v>81919</v>
      </c>
      <c r="N387" s="10">
        <v>83000.28</v>
      </c>
      <c r="O387" s="10">
        <v>8923292</v>
      </c>
      <c r="P387" s="10">
        <v>40946.1</v>
      </c>
      <c r="Q387" s="188">
        <v>121940</v>
      </c>
      <c r="R387" s="16"/>
      <c r="S387" s="16"/>
      <c r="T387" s="188">
        <v>1017558</v>
      </c>
      <c r="U387" s="188">
        <v>1017557</v>
      </c>
      <c r="V387" s="188">
        <v>1013499</v>
      </c>
      <c r="W387" s="10">
        <v>1016205</v>
      </c>
      <c r="X387" s="10"/>
      <c r="Y387" s="10"/>
      <c r="Z387" s="16"/>
      <c r="AA387" s="11"/>
    </row>
    <row r="388" spans="1:27" x14ac:dyDescent="0.35">
      <c r="A388" s="19">
        <v>6181</v>
      </c>
      <c r="B388" s="20" t="s">
        <v>415</v>
      </c>
      <c r="C388" s="188">
        <v>3065018</v>
      </c>
      <c r="D388" s="188">
        <v>5018123</v>
      </c>
      <c r="E388" s="10">
        <v>5051963</v>
      </c>
      <c r="F388" s="10">
        <v>7072749</v>
      </c>
      <c r="G388" s="10">
        <v>324421</v>
      </c>
      <c r="H388" s="196">
        <v>0</v>
      </c>
      <c r="I388" s="167">
        <v>0</v>
      </c>
      <c r="J388" s="16">
        <v>0</v>
      </c>
      <c r="K388" s="10">
        <v>0</v>
      </c>
      <c r="L388" s="188">
        <v>0</v>
      </c>
      <c r="M388" s="10">
        <v>0</v>
      </c>
      <c r="N388" s="10">
        <v>0</v>
      </c>
      <c r="O388" s="10">
        <v>3061492</v>
      </c>
      <c r="P388" s="10">
        <v>14048.19</v>
      </c>
      <c r="Q388" s="188">
        <v>74905</v>
      </c>
      <c r="R388" s="16"/>
      <c r="S388" s="16"/>
      <c r="T388" s="188">
        <v>312862</v>
      </c>
      <c r="U388" s="188">
        <v>312861</v>
      </c>
      <c r="V388" s="188">
        <v>311864</v>
      </c>
      <c r="W388" s="10">
        <v>312529</v>
      </c>
      <c r="X388" s="10"/>
      <c r="Y388" s="10"/>
      <c r="Z388" s="16"/>
      <c r="AA388" s="11"/>
    </row>
    <row r="389" spans="1:27" x14ac:dyDescent="0.35">
      <c r="A389" s="19">
        <v>6195</v>
      </c>
      <c r="B389" s="20" t="s">
        <v>416</v>
      </c>
      <c r="C389" s="188">
        <v>1429636</v>
      </c>
      <c r="D389" s="188">
        <v>2770079</v>
      </c>
      <c r="E389" s="10">
        <v>2624822</v>
      </c>
      <c r="F389" s="10">
        <v>3674750</v>
      </c>
      <c r="G389" s="10">
        <v>168558</v>
      </c>
      <c r="H389" s="196">
        <v>0</v>
      </c>
      <c r="I389" s="167">
        <v>0</v>
      </c>
      <c r="J389" s="16">
        <v>0</v>
      </c>
      <c r="K389" s="10">
        <v>0</v>
      </c>
      <c r="L389" s="188">
        <v>218611</v>
      </c>
      <c r="M389" s="10">
        <v>212989</v>
      </c>
      <c r="N389" s="10">
        <v>215800.72</v>
      </c>
      <c r="O389" s="10">
        <v>1532230</v>
      </c>
      <c r="P389" s="10">
        <v>7030.91</v>
      </c>
      <c r="Q389" s="188">
        <v>54280</v>
      </c>
      <c r="R389" s="16"/>
      <c r="S389" s="16"/>
      <c r="T389" s="188">
        <v>137233</v>
      </c>
      <c r="U389" s="188">
        <v>137232</v>
      </c>
      <c r="V389" s="188">
        <v>136794</v>
      </c>
      <c r="W389" s="10">
        <v>136657</v>
      </c>
      <c r="X389" s="10"/>
      <c r="Y389" s="10"/>
      <c r="Z389" s="16"/>
      <c r="AA389" s="11"/>
    </row>
    <row r="390" spans="1:27" x14ac:dyDescent="0.35">
      <c r="A390" s="19">
        <v>6216</v>
      </c>
      <c r="B390" s="20" t="s">
        <v>417</v>
      </c>
      <c r="C390" s="188">
        <v>2015840</v>
      </c>
      <c r="D390" s="188">
        <v>3726964</v>
      </c>
      <c r="E390" s="10">
        <v>3589253</v>
      </c>
      <c r="F390" s="10">
        <v>5024954</v>
      </c>
      <c r="G390" s="10">
        <v>230490</v>
      </c>
      <c r="H390" s="196">
        <v>0</v>
      </c>
      <c r="I390" s="167">
        <v>0</v>
      </c>
      <c r="J390" s="16">
        <v>0</v>
      </c>
      <c r="K390" s="10">
        <v>0</v>
      </c>
      <c r="L390" s="188">
        <v>0</v>
      </c>
      <c r="M390" s="10">
        <v>0</v>
      </c>
      <c r="N390" s="10">
        <v>0</v>
      </c>
      <c r="O390" s="10">
        <v>1520358</v>
      </c>
      <c r="P390" s="10">
        <v>6976.43</v>
      </c>
      <c r="Q390" s="188">
        <v>51335</v>
      </c>
      <c r="R390" s="16"/>
      <c r="S390" s="16"/>
      <c r="T390" s="188">
        <v>119075</v>
      </c>
      <c r="U390" s="188">
        <v>119074</v>
      </c>
      <c r="V390" s="188">
        <v>118696</v>
      </c>
      <c r="W390" s="10">
        <v>118948</v>
      </c>
      <c r="X390" s="10"/>
      <c r="Y390" s="10"/>
      <c r="Z390" s="16"/>
      <c r="AA390" s="11"/>
    </row>
    <row r="391" spans="1:27" x14ac:dyDescent="0.35">
      <c r="A391" s="19">
        <v>6223</v>
      </c>
      <c r="B391" s="20" t="s">
        <v>418</v>
      </c>
      <c r="C391" s="188">
        <v>8572457</v>
      </c>
      <c r="D391" s="188">
        <v>14464887</v>
      </c>
      <c r="E391" s="10">
        <v>14398340</v>
      </c>
      <c r="F391" s="10">
        <v>20157675</v>
      </c>
      <c r="G391" s="10">
        <v>924615</v>
      </c>
      <c r="H391" s="196">
        <v>0</v>
      </c>
      <c r="I391" s="167">
        <v>0</v>
      </c>
      <c r="J391" s="16">
        <v>0</v>
      </c>
      <c r="K391" s="10">
        <v>0</v>
      </c>
      <c r="L391" s="188">
        <v>531039</v>
      </c>
      <c r="M391" s="10">
        <v>517383</v>
      </c>
      <c r="N391" s="10">
        <v>524211.32</v>
      </c>
      <c r="O391" s="10">
        <v>6053978</v>
      </c>
      <c r="P391" s="10">
        <v>27779.74</v>
      </c>
      <c r="Q391" s="188">
        <v>155620</v>
      </c>
      <c r="R391" s="16"/>
      <c r="S391" s="16"/>
      <c r="T391" s="188">
        <v>614984</v>
      </c>
      <c r="U391" s="188">
        <v>614985</v>
      </c>
      <c r="V391" s="188">
        <v>613022</v>
      </c>
      <c r="W391" s="10">
        <v>614330</v>
      </c>
      <c r="X391" s="10"/>
      <c r="Y391" s="10"/>
      <c r="Z391" s="16"/>
      <c r="AA391" s="11"/>
    </row>
    <row r="392" spans="1:27" x14ac:dyDescent="0.35">
      <c r="A392" s="19">
        <v>6230</v>
      </c>
      <c r="B392" s="20" t="s">
        <v>39</v>
      </c>
      <c r="C392" s="188">
        <v>14358</v>
      </c>
      <c r="D392" s="188">
        <v>20841</v>
      </c>
      <c r="E392" s="10">
        <v>21999</v>
      </c>
      <c r="F392" s="10">
        <v>30798</v>
      </c>
      <c r="G392" s="10">
        <v>1413</v>
      </c>
      <c r="H392" s="196">
        <v>4463</v>
      </c>
      <c r="I392" s="167">
        <v>2790</v>
      </c>
      <c r="J392" s="16">
        <v>3905</v>
      </c>
      <c r="K392" s="10">
        <v>29422</v>
      </c>
      <c r="L392" s="188">
        <v>52219</v>
      </c>
      <c r="M392" s="10">
        <v>50875</v>
      </c>
      <c r="N392" s="10">
        <v>51548.28</v>
      </c>
      <c r="O392" s="10">
        <v>309414</v>
      </c>
      <c r="P392" s="10">
        <v>1419.8</v>
      </c>
      <c r="Q392" s="188">
        <v>46285</v>
      </c>
      <c r="R392" s="16"/>
      <c r="S392" s="16"/>
      <c r="T392" s="188">
        <v>30170</v>
      </c>
      <c r="U392" s="188">
        <v>30169</v>
      </c>
      <c r="V392" s="188">
        <v>30074</v>
      </c>
      <c r="W392" s="10">
        <v>30137</v>
      </c>
      <c r="X392" s="10"/>
      <c r="Y392" s="10"/>
      <c r="Z392" s="16"/>
      <c r="AA392" s="11"/>
    </row>
    <row r="393" spans="1:27" x14ac:dyDescent="0.35">
      <c r="A393" s="19">
        <v>6237</v>
      </c>
      <c r="B393" s="20" t="s">
        <v>419</v>
      </c>
      <c r="C393" s="188">
        <v>951661</v>
      </c>
      <c r="D393" s="188">
        <v>1645309</v>
      </c>
      <c r="E393" s="10">
        <v>1623106</v>
      </c>
      <c r="F393" s="10">
        <v>2272348</v>
      </c>
      <c r="G393" s="10">
        <v>104231</v>
      </c>
      <c r="H393" s="196">
        <v>0</v>
      </c>
      <c r="I393" s="167">
        <v>0</v>
      </c>
      <c r="J393" s="16">
        <v>0</v>
      </c>
      <c r="K393" s="10">
        <v>92631</v>
      </c>
      <c r="L393" s="188">
        <v>184094</v>
      </c>
      <c r="M393" s="10">
        <v>179360</v>
      </c>
      <c r="N393" s="10">
        <v>181725.55</v>
      </c>
      <c r="O393" s="10">
        <v>1014314</v>
      </c>
      <c r="P393" s="10">
        <v>4654.3599999999997</v>
      </c>
      <c r="Q393" s="188">
        <v>63865</v>
      </c>
      <c r="R393" s="16"/>
      <c r="S393" s="16"/>
      <c r="T393" s="188">
        <v>61012</v>
      </c>
      <c r="U393" s="188">
        <v>61011</v>
      </c>
      <c r="V393" s="188">
        <v>60817</v>
      </c>
      <c r="W393" s="10">
        <v>60947</v>
      </c>
      <c r="X393" s="10"/>
      <c r="Y393" s="10"/>
      <c r="Z393" s="16"/>
      <c r="AA393" s="11"/>
    </row>
    <row r="394" spans="1:27" x14ac:dyDescent="0.35">
      <c r="A394" s="19">
        <v>6244</v>
      </c>
      <c r="B394" s="20" t="s">
        <v>420</v>
      </c>
      <c r="C394" s="188">
        <v>2574811</v>
      </c>
      <c r="D394" s="188">
        <v>5537380</v>
      </c>
      <c r="E394" s="10">
        <v>5070119</v>
      </c>
      <c r="F394" s="10">
        <v>7098167</v>
      </c>
      <c r="G394" s="10">
        <v>325587</v>
      </c>
      <c r="H394" s="196">
        <v>0</v>
      </c>
      <c r="I394" s="167">
        <v>0</v>
      </c>
      <c r="J394" s="16">
        <v>0</v>
      </c>
      <c r="K394" s="10">
        <v>0</v>
      </c>
      <c r="L394" s="188">
        <v>0</v>
      </c>
      <c r="M394" s="10">
        <v>0</v>
      </c>
      <c r="N394" s="10">
        <v>0</v>
      </c>
      <c r="O394" s="10">
        <v>4454226</v>
      </c>
      <c r="P394" s="10">
        <v>20439</v>
      </c>
      <c r="Q394" s="188">
        <v>0</v>
      </c>
      <c r="R394" s="16"/>
      <c r="S394" s="16"/>
      <c r="T394" s="188">
        <v>492858</v>
      </c>
      <c r="U394" s="188">
        <v>438825</v>
      </c>
      <c r="V394" s="188">
        <v>464564</v>
      </c>
      <c r="W394" s="10">
        <v>465416</v>
      </c>
      <c r="X394" s="10"/>
      <c r="Y394" s="10"/>
      <c r="Z394" s="16"/>
      <c r="AA394" s="11"/>
    </row>
    <row r="395" spans="1:27" x14ac:dyDescent="0.35">
      <c r="A395" s="19">
        <v>6251</v>
      </c>
      <c r="B395" s="20" t="s">
        <v>421</v>
      </c>
      <c r="C395" s="188">
        <v>353497</v>
      </c>
      <c r="D395" s="188">
        <v>602184</v>
      </c>
      <c r="E395" s="10">
        <v>597301</v>
      </c>
      <c r="F395" s="10">
        <v>836221</v>
      </c>
      <c r="G395" s="10">
        <v>38357</v>
      </c>
      <c r="H395" s="196">
        <v>0</v>
      </c>
      <c r="I395" s="167">
        <v>0</v>
      </c>
      <c r="J395" s="16">
        <v>0</v>
      </c>
      <c r="K395" s="10">
        <v>18645</v>
      </c>
      <c r="L395" s="188">
        <v>29207</v>
      </c>
      <c r="M395" s="10">
        <v>28457</v>
      </c>
      <c r="N395" s="10">
        <v>28830.83</v>
      </c>
      <c r="O395" s="10">
        <v>192178</v>
      </c>
      <c r="P395" s="10">
        <v>881.84</v>
      </c>
      <c r="Q395" s="188">
        <v>14530</v>
      </c>
      <c r="R395" s="16"/>
      <c r="S395" s="16"/>
      <c r="T395" s="188">
        <v>20021</v>
      </c>
      <c r="U395" s="188">
        <v>20022</v>
      </c>
      <c r="V395" s="188">
        <v>19958</v>
      </c>
      <c r="W395" s="10">
        <v>20001</v>
      </c>
      <c r="X395" s="10"/>
      <c r="Y395" s="10"/>
      <c r="Z395" s="16"/>
      <c r="AA395" s="11"/>
    </row>
    <row r="396" spans="1:27" x14ac:dyDescent="0.35">
      <c r="A396" s="19">
        <v>6293</v>
      </c>
      <c r="B396" s="20" t="s">
        <v>422</v>
      </c>
      <c r="C396" s="188">
        <v>0</v>
      </c>
      <c r="D396" s="188">
        <v>0</v>
      </c>
      <c r="E396" s="10">
        <v>0</v>
      </c>
      <c r="F396" s="10">
        <v>0</v>
      </c>
      <c r="G396" s="10">
        <v>0</v>
      </c>
      <c r="H396" s="196">
        <v>13195</v>
      </c>
      <c r="I396" s="167">
        <v>8247</v>
      </c>
      <c r="J396" s="16">
        <v>11545</v>
      </c>
      <c r="K396" s="10">
        <v>43506</v>
      </c>
      <c r="L396" s="188">
        <v>88507</v>
      </c>
      <c r="M396" s="10">
        <v>86231</v>
      </c>
      <c r="N396" s="10">
        <v>87367.55</v>
      </c>
      <c r="O396" s="10">
        <v>470428</v>
      </c>
      <c r="P396" s="10">
        <v>2158.64</v>
      </c>
      <c r="Q396" s="188">
        <v>62110</v>
      </c>
      <c r="R396" s="16"/>
      <c r="S396" s="16"/>
      <c r="T396" s="188">
        <v>41098</v>
      </c>
      <c r="U396" s="188">
        <v>41098</v>
      </c>
      <c r="V396" s="188">
        <v>40966</v>
      </c>
      <c r="W396" s="10">
        <v>41054</v>
      </c>
      <c r="X396" s="10"/>
      <c r="Y396" s="10"/>
      <c r="Z396" s="16"/>
      <c r="AA396" s="11"/>
    </row>
    <row r="397" spans="1:27" x14ac:dyDescent="0.35">
      <c r="A397" s="19">
        <v>6300</v>
      </c>
      <c r="B397" s="20" t="s">
        <v>423</v>
      </c>
      <c r="C397" s="188">
        <v>6960870</v>
      </c>
      <c r="D397" s="188">
        <v>13569002</v>
      </c>
      <c r="E397" s="10">
        <v>12831170</v>
      </c>
      <c r="F397" s="10">
        <v>17963639</v>
      </c>
      <c r="G397" s="10">
        <v>823976</v>
      </c>
      <c r="H397" s="196">
        <v>0</v>
      </c>
      <c r="I397" s="167">
        <v>0</v>
      </c>
      <c r="J397" s="16">
        <v>0</v>
      </c>
      <c r="K397" s="10">
        <v>562069</v>
      </c>
      <c r="L397" s="188">
        <v>996583</v>
      </c>
      <c r="M397" s="10">
        <v>981441</v>
      </c>
      <c r="N397" s="10">
        <v>989010.87</v>
      </c>
      <c r="O397" s="10">
        <v>5923386</v>
      </c>
      <c r="P397" s="10">
        <v>27180.5</v>
      </c>
      <c r="Q397" s="188">
        <v>40235</v>
      </c>
      <c r="R397" s="16"/>
      <c r="S397" s="16"/>
      <c r="T397" s="188">
        <v>534210</v>
      </c>
      <c r="U397" s="188">
        <v>534218</v>
      </c>
      <c r="V397" s="188">
        <v>532510</v>
      </c>
      <c r="W397" s="10">
        <v>533647</v>
      </c>
      <c r="X397" s="10"/>
      <c r="Y397" s="10"/>
      <c r="Z397" s="16"/>
      <c r="AA397" s="11"/>
    </row>
    <row r="398" spans="1:27" x14ac:dyDescent="0.35">
      <c r="A398" s="19">
        <v>6307</v>
      </c>
      <c r="B398" s="20" t="s">
        <v>424</v>
      </c>
      <c r="C398" s="188">
        <v>4633082</v>
      </c>
      <c r="D398" s="188">
        <v>7405954</v>
      </c>
      <c r="E398" s="10">
        <v>7524397</v>
      </c>
      <c r="F398" s="10">
        <v>10534156</v>
      </c>
      <c r="G398" s="10">
        <v>483193</v>
      </c>
      <c r="H398" s="196">
        <v>0</v>
      </c>
      <c r="I398" s="167">
        <v>0</v>
      </c>
      <c r="J398" s="16">
        <v>0</v>
      </c>
      <c r="K398" s="10">
        <v>0</v>
      </c>
      <c r="L398" s="188">
        <v>0</v>
      </c>
      <c r="M398" s="10">
        <v>0</v>
      </c>
      <c r="N398" s="10">
        <v>0</v>
      </c>
      <c r="O398" s="10">
        <v>4736186</v>
      </c>
      <c r="P398" s="10">
        <v>21732.82</v>
      </c>
      <c r="Q398" s="188">
        <v>114790</v>
      </c>
      <c r="R398" s="16"/>
      <c r="S398" s="16"/>
      <c r="T398" s="188">
        <v>425060</v>
      </c>
      <c r="U398" s="188">
        <v>425060</v>
      </c>
      <c r="V398" s="188">
        <v>424844</v>
      </c>
      <c r="W398" s="10">
        <v>424988</v>
      </c>
      <c r="X398" s="10"/>
      <c r="Y398" s="10"/>
      <c r="Z398" s="16"/>
      <c r="AA398" s="11"/>
    </row>
    <row r="399" spans="1:27" x14ac:dyDescent="0.35">
      <c r="A399" s="19">
        <v>6328</v>
      </c>
      <c r="B399" s="20" t="s">
        <v>425</v>
      </c>
      <c r="C399" s="188">
        <v>3314865</v>
      </c>
      <c r="D399" s="188">
        <v>5892261</v>
      </c>
      <c r="E399" s="10">
        <v>5754454</v>
      </c>
      <c r="F399" s="10">
        <v>8056236</v>
      </c>
      <c r="G399" s="10">
        <v>369532</v>
      </c>
      <c r="H399" s="196">
        <v>0</v>
      </c>
      <c r="I399" s="167">
        <v>0</v>
      </c>
      <c r="J399" s="16">
        <v>0</v>
      </c>
      <c r="K399" s="10">
        <v>0</v>
      </c>
      <c r="L399" s="188">
        <v>0</v>
      </c>
      <c r="M399" s="10">
        <v>0</v>
      </c>
      <c r="N399" s="10">
        <v>0</v>
      </c>
      <c r="O399" s="10">
        <v>2805502</v>
      </c>
      <c r="P399" s="10">
        <v>12873.54</v>
      </c>
      <c r="Q399" s="188">
        <v>79145</v>
      </c>
      <c r="R399" s="16"/>
      <c r="S399" s="16"/>
      <c r="T399" s="188">
        <v>150553</v>
      </c>
      <c r="U399" s="188">
        <v>150553</v>
      </c>
      <c r="V399" s="188">
        <v>150073</v>
      </c>
      <c r="W399" s="10">
        <v>150393</v>
      </c>
      <c r="X399" s="10"/>
      <c r="Y399" s="10"/>
      <c r="Z399" s="16"/>
      <c r="AA399" s="11"/>
    </row>
    <row r="400" spans="1:27" x14ac:dyDescent="0.35">
      <c r="A400" s="19">
        <v>6370</v>
      </c>
      <c r="B400" s="20" t="s">
        <v>426</v>
      </c>
      <c r="C400" s="188">
        <v>1599984</v>
      </c>
      <c r="D400" s="188">
        <v>3014914</v>
      </c>
      <c r="E400" s="10">
        <v>2884311</v>
      </c>
      <c r="F400" s="10">
        <v>4038035</v>
      </c>
      <c r="G400" s="10">
        <v>185221</v>
      </c>
      <c r="H400" s="196">
        <v>0</v>
      </c>
      <c r="I400" s="167">
        <v>0</v>
      </c>
      <c r="J400" s="16">
        <v>0</v>
      </c>
      <c r="K400" s="10">
        <v>0</v>
      </c>
      <c r="L400" s="188">
        <v>0</v>
      </c>
      <c r="M400" s="10">
        <v>0</v>
      </c>
      <c r="N400" s="10">
        <v>0</v>
      </c>
      <c r="O400" s="10">
        <v>1269562</v>
      </c>
      <c r="P400" s="10">
        <v>5825.61</v>
      </c>
      <c r="Q400" s="188">
        <v>61255</v>
      </c>
      <c r="R400" s="16"/>
      <c r="S400" s="16"/>
      <c r="T400" s="188">
        <v>125469</v>
      </c>
      <c r="U400" s="188">
        <v>125469</v>
      </c>
      <c r="V400" s="188">
        <v>125069</v>
      </c>
      <c r="W400" s="10">
        <v>125335</v>
      </c>
      <c r="X400" s="10"/>
      <c r="Y400" s="10"/>
      <c r="Z400" s="16"/>
      <c r="AA400" s="11"/>
    </row>
    <row r="401" spans="1:27" x14ac:dyDescent="0.35">
      <c r="A401" s="19">
        <v>6321</v>
      </c>
      <c r="B401" s="20" t="s">
        <v>427</v>
      </c>
      <c r="C401" s="188">
        <v>1244294</v>
      </c>
      <c r="D401" s="188">
        <v>2173425</v>
      </c>
      <c r="E401" s="10">
        <v>2136074</v>
      </c>
      <c r="F401" s="10">
        <v>2990504</v>
      </c>
      <c r="G401" s="10">
        <v>137172</v>
      </c>
      <c r="H401" s="196">
        <v>0</v>
      </c>
      <c r="I401" s="167">
        <v>0</v>
      </c>
      <c r="J401" s="16">
        <v>0</v>
      </c>
      <c r="K401" s="10">
        <v>0</v>
      </c>
      <c r="L401" s="188">
        <v>0</v>
      </c>
      <c r="M401" s="10">
        <v>0</v>
      </c>
      <c r="N401" s="10">
        <v>0</v>
      </c>
      <c r="O401" s="10">
        <v>848848</v>
      </c>
      <c r="P401" s="10">
        <v>3895.09</v>
      </c>
      <c r="Q401" s="188">
        <v>54140</v>
      </c>
      <c r="R401" s="16"/>
      <c r="S401" s="16"/>
      <c r="T401" s="188">
        <v>67782</v>
      </c>
      <c r="U401" s="188">
        <v>67781</v>
      </c>
      <c r="V401" s="188">
        <v>67567</v>
      </c>
      <c r="W401" s="10">
        <v>67709</v>
      </c>
      <c r="X401" s="10"/>
      <c r="Y401" s="10"/>
      <c r="Z401" s="16"/>
      <c r="AA401" s="11"/>
    </row>
    <row r="402" spans="1:27" x14ac:dyDescent="0.35">
      <c r="A402" s="19">
        <v>6335</v>
      </c>
      <c r="B402" s="20" t="s">
        <v>428</v>
      </c>
      <c r="C402" s="188">
        <v>561815</v>
      </c>
      <c r="D402" s="188">
        <v>1016619</v>
      </c>
      <c r="E402" s="10">
        <v>986521</v>
      </c>
      <c r="F402" s="10">
        <v>1381131</v>
      </c>
      <c r="G402" s="10">
        <v>63351</v>
      </c>
      <c r="H402" s="196">
        <v>0</v>
      </c>
      <c r="I402" s="167">
        <v>0</v>
      </c>
      <c r="J402" s="16">
        <v>0</v>
      </c>
      <c r="K402" s="10">
        <v>76961</v>
      </c>
      <c r="L402" s="188">
        <v>124794</v>
      </c>
      <c r="M402" s="10">
        <v>121586</v>
      </c>
      <c r="N402" s="10">
        <v>123188.83</v>
      </c>
      <c r="O402" s="10">
        <v>854042</v>
      </c>
      <c r="P402" s="10">
        <v>3918.92</v>
      </c>
      <c r="Q402" s="188">
        <v>73205</v>
      </c>
      <c r="R402" s="16"/>
      <c r="S402" s="16"/>
      <c r="T402" s="188">
        <v>37261</v>
      </c>
      <c r="U402" s="188">
        <v>37261</v>
      </c>
      <c r="V402" s="188">
        <v>37143</v>
      </c>
      <c r="W402" s="10">
        <v>37221</v>
      </c>
      <c r="X402" s="10"/>
      <c r="Y402" s="10"/>
      <c r="Z402" s="16"/>
      <c r="AA402" s="11"/>
    </row>
    <row r="403" spans="1:27" x14ac:dyDescent="0.35">
      <c r="A403" s="19">
        <v>6354</v>
      </c>
      <c r="B403" s="20" t="s">
        <v>429</v>
      </c>
      <c r="C403" s="188">
        <v>147010</v>
      </c>
      <c r="D403" s="188">
        <v>568531</v>
      </c>
      <c r="E403" s="10">
        <v>447213</v>
      </c>
      <c r="F403" s="10">
        <v>626097</v>
      </c>
      <c r="G403" s="10">
        <v>28719</v>
      </c>
      <c r="H403" s="196">
        <v>0</v>
      </c>
      <c r="I403" s="167">
        <v>0</v>
      </c>
      <c r="J403" s="16">
        <v>0</v>
      </c>
      <c r="K403" s="10">
        <v>19042</v>
      </c>
      <c r="L403" s="188">
        <v>43368</v>
      </c>
      <c r="M403" s="10">
        <v>42254</v>
      </c>
      <c r="N403" s="10">
        <v>42809.72</v>
      </c>
      <c r="O403" s="10">
        <v>213696</v>
      </c>
      <c r="P403" s="10">
        <v>980.58</v>
      </c>
      <c r="Q403" s="188">
        <v>12200</v>
      </c>
      <c r="R403" s="16"/>
      <c r="S403" s="16"/>
      <c r="T403" s="188">
        <v>17105</v>
      </c>
      <c r="U403" s="188">
        <v>17104</v>
      </c>
      <c r="V403" s="188">
        <v>17050</v>
      </c>
      <c r="W403" s="10">
        <v>17086</v>
      </c>
      <c r="X403" s="10"/>
      <c r="Y403" s="10"/>
      <c r="Z403" s="16"/>
      <c r="AA403" s="11"/>
    </row>
    <row r="404" spans="1:27" x14ac:dyDescent="0.35">
      <c r="A404" s="19">
        <v>6384</v>
      </c>
      <c r="B404" s="20" t="s">
        <v>430</v>
      </c>
      <c r="C404" s="188">
        <v>500957</v>
      </c>
      <c r="D404" s="188">
        <v>909721</v>
      </c>
      <c r="E404" s="10">
        <v>881674</v>
      </c>
      <c r="F404" s="10">
        <v>1234343</v>
      </c>
      <c r="G404" s="10">
        <v>56618</v>
      </c>
      <c r="H404" s="196">
        <v>0</v>
      </c>
      <c r="I404" s="167">
        <v>0</v>
      </c>
      <c r="J404" s="16">
        <v>0</v>
      </c>
      <c r="K404" s="10">
        <v>0</v>
      </c>
      <c r="L404" s="188">
        <v>0</v>
      </c>
      <c r="M404" s="10">
        <v>0</v>
      </c>
      <c r="N404" s="10">
        <v>0</v>
      </c>
      <c r="O404" s="10">
        <v>609182</v>
      </c>
      <c r="P404" s="10">
        <v>2795.34</v>
      </c>
      <c r="Q404" s="188">
        <v>35475</v>
      </c>
      <c r="R404" s="16"/>
      <c r="S404" s="16"/>
      <c r="T404" s="188">
        <v>46356</v>
      </c>
      <c r="U404" s="188">
        <v>46355</v>
      </c>
      <c r="V404" s="188">
        <v>46209</v>
      </c>
      <c r="W404" s="10">
        <v>46306</v>
      </c>
      <c r="X404" s="10"/>
      <c r="Y404" s="10"/>
      <c r="Z404" s="16"/>
      <c r="AA404" s="11"/>
    </row>
    <row r="405" spans="1:27" x14ac:dyDescent="0.35">
      <c r="A405" s="19">
        <v>6412</v>
      </c>
      <c r="B405" s="20" t="s">
        <v>431</v>
      </c>
      <c r="C405" s="188">
        <v>339728</v>
      </c>
      <c r="D405" s="188">
        <v>630852</v>
      </c>
      <c r="E405" s="10">
        <v>606612</v>
      </c>
      <c r="F405" s="10">
        <v>849257</v>
      </c>
      <c r="G405" s="10">
        <v>38955</v>
      </c>
      <c r="H405" s="196">
        <v>0</v>
      </c>
      <c r="I405" s="167">
        <v>0</v>
      </c>
      <c r="J405" s="16">
        <v>0</v>
      </c>
      <c r="K405" s="10">
        <v>0</v>
      </c>
      <c r="L405" s="188">
        <v>0</v>
      </c>
      <c r="M405" s="10">
        <v>0</v>
      </c>
      <c r="N405" s="10">
        <v>0</v>
      </c>
      <c r="O405" s="10">
        <v>325738</v>
      </c>
      <c r="P405" s="10">
        <v>1494.71</v>
      </c>
      <c r="Q405" s="188">
        <v>13535</v>
      </c>
      <c r="R405" s="16"/>
      <c r="S405" s="16"/>
      <c r="T405" s="188">
        <v>51501</v>
      </c>
      <c r="U405" s="188">
        <v>51502</v>
      </c>
      <c r="V405" s="188">
        <v>51336</v>
      </c>
      <c r="W405" s="10">
        <v>51447</v>
      </c>
      <c r="X405" s="10"/>
      <c r="Y405" s="10"/>
      <c r="Z405" s="16"/>
      <c r="AA405" s="11"/>
    </row>
    <row r="406" spans="1:27" x14ac:dyDescent="0.35">
      <c r="A406" s="19">
        <v>6440</v>
      </c>
      <c r="B406" s="20" t="s">
        <v>432</v>
      </c>
      <c r="C406" s="188">
        <v>8328</v>
      </c>
      <c r="D406" s="188">
        <v>15844</v>
      </c>
      <c r="E406" s="10">
        <v>15107</v>
      </c>
      <c r="F406" s="10">
        <v>21150</v>
      </c>
      <c r="G406" s="10">
        <v>970</v>
      </c>
      <c r="H406" s="196">
        <v>34860</v>
      </c>
      <c r="I406" s="167">
        <v>21788</v>
      </c>
      <c r="J406" s="16">
        <v>30503</v>
      </c>
      <c r="K406" s="10">
        <v>9653</v>
      </c>
      <c r="L406" s="188">
        <v>26552</v>
      </c>
      <c r="M406" s="10">
        <v>25870</v>
      </c>
      <c r="N406" s="10">
        <v>26209.67</v>
      </c>
      <c r="O406" s="10">
        <v>112784</v>
      </c>
      <c r="P406" s="10">
        <v>517.53</v>
      </c>
      <c r="Q406" s="188">
        <v>7950</v>
      </c>
      <c r="R406" s="16"/>
      <c r="S406" s="16"/>
      <c r="T406" s="188">
        <v>8898</v>
      </c>
      <c r="U406" s="188">
        <v>8897</v>
      </c>
      <c r="V406" s="188">
        <v>8870</v>
      </c>
      <c r="W406" s="10">
        <v>8888</v>
      </c>
      <c r="X406" s="10"/>
      <c r="Y406" s="10"/>
      <c r="Z406" s="16"/>
      <c r="AA406" s="11"/>
    </row>
    <row r="407" spans="1:27" x14ac:dyDescent="0.35">
      <c r="A407" s="19">
        <v>6419</v>
      </c>
      <c r="B407" s="20" t="s">
        <v>433</v>
      </c>
      <c r="C407" s="188">
        <v>1551142</v>
      </c>
      <c r="D407" s="188">
        <v>3080036</v>
      </c>
      <c r="E407" s="10">
        <v>2894486</v>
      </c>
      <c r="F407" s="10">
        <v>4052280</v>
      </c>
      <c r="G407" s="10">
        <v>185875</v>
      </c>
      <c r="H407" s="196">
        <v>0</v>
      </c>
      <c r="I407" s="167">
        <v>0</v>
      </c>
      <c r="J407" s="16">
        <v>0</v>
      </c>
      <c r="K407" s="10">
        <v>0</v>
      </c>
      <c r="L407" s="188">
        <v>0</v>
      </c>
      <c r="M407" s="10">
        <v>0</v>
      </c>
      <c r="N407" s="10">
        <v>0</v>
      </c>
      <c r="O407" s="10">
        <v>2072406</v>
      </c>
      <c r="P407" s="10">
        <v>9509.6</v>
      </c>
      <c r="Q407" s="188">
        <v>245</v>
      </c>
      <c r="R407" s="16"/>
      <c r="S407" s="16"/>
      <c r="T407" s="188">
        <v>166250</v>
      </c>
      <c r="U407" s="188">
        <v>166251</v>
      </c>
      <c r="V407" s="188">
        <v>165720</v>
      </c>
      <c r="W407" s="10">
        <v>166073</v>
      </c>
      <c r="X407" s="10"/>
      <c r="Y407" s="10"/>
      <c r="Z407" s="16"/>
      <c r="AA407" s="11"/>
    </row>
    <row r="408" spans="1:27" x14ac:dyDescent="0.35">
      <c r="A408" s="19">
        <v>6426</v>
      </c>
      <c r="B408" s="20" t="s">
        <v>434</v>
      </c>
      <c r="C408" s="188">
        <v>830253</v>
      </c>
      <c r="D408" s="188">
        <v>1509051</v>
      </c>
      <c r="E408" s="10">
        <v>1462065</v>
      </c>
      <c r="F408" s="10">
        <v>2046891</v>
      </c>
      <c r="G408" s="10">
        <v>93889</v>
      </c>
      <c r="H408" s="196">
        <v>0</v>
      </c>
      <c r="I408" s="167">
        <v>0</v>
      </c>
      <c r="J408" s="16">
        <v>0</v>
      </c>
      <c r="K408" s="10">
        <v>0</v>
      </c>
      <c r="L408" s="188">
        <v>91162</v>
      </c>
      <c r="M408" s="10">
        <v>88818</v>
      </c>
      <c r="N408" s="10">
        <v>89988.72</v>
      </c>
      <c r="O408" s="10">
        <v>552048</v>
      </c>
      <c r="P408" s="10">
        <v>2533.17</v>
      </c>
      <c r="Q408" s="188">
        <v>55500</v>
      </c>
      <c r="R408" s="16"/>
      <c r="S408" s="16"/>
      <c r="T408" s="188">
        <v>31449</v>
      </c>
      <c r="U408" s="188">
        <v>31449</v>
      </c>
      <c r="V408" s="188">
        <v>31348</v>
      </c>
      <c r="W408" s="10">
        <v>31416</v>
      </c>
      <c r="X408" s="10"/>
      <c r="Y408" s="10"/>
      <c r="Z408" s="16"/>
      <c r="AA408" s="11"/>
    </row>
    <row r="409" spans="1:27" x14ac:dyDescent="0.35">
      <c r="A409" s="19">
        <v>6461</v>
      </c>
      <c r="B409" s="20" t="s">
        <v>435</v>
      </c>
      <c r="C409" s="188">
        <v>1356314</v>
      </c>
      <c r="D409" s="188">
        <v>2767866</v>
      </c>
      <c r="E409" s="10">
        <v>2577613</v>
      </c>
      <c r="F409" s="10">
        <v>3608658</v>
      </c>
      <c r="G409" s="10">
        <v>165526</v>
      </c>
      <c r="H409" s="196">
        <v>0</v>
      </c>
      <c r="I409" s="167">
        <v>0</v>
      </c>
      <c r="J409" s="16">
        <v>0</v>
      </c>
      <c r="K409" s="10">
        <v>0</v>
      </c>
      <c r="L409" s="188">
        <v>92047</v>
      </c>
      <c r="M409" s="10">
        <v>89679</v>
      </c>
      <c r="N409" s="10">
        <v>90863.78</v>
      </c>
      <c r="O409" s="10">
        <v>1488452</v>
      </c>
      <c r="P409" s="10">
        <v>6830.02</v>
      </c>
      <c r="Q409" s="188">
        <v>42015</v>
      </c>
      <c r="R409" s="16"/>
      <c r="S409" s="16"/>
      <c r="T409" s="188">
        <v>158250</v>
      </c>
      <c r="U409" s="188">
        <v>158250</v>
      </c>
      <c r="V409" s="188">
        <v>157746</v>
      </c>
      <c r="W409" s="10">
        <v>158082</v>
      </c>
      <c r="X409" s="10"/>
      <c r="Y409" s="10"/>
      <c r="Z409" s="16"/>
      <c r="AA409" s="11"/>
    </row>
    <row r="410" spans="1:27" x14ac:dyDescent="0.35">
      <c r="A410" s="19">
        <v>6470</v>
      </c>
      <c r="B410" s="20" t="s">
        <v>436</v>
      </c>
      <c r="C410" s="188">
        <v>1402902</v>
      </c>
      <c r="D410" s="188">
        <v>2192433</v>
      </c>
      <c r="E410" s="10">
        <v>2247084</v>
      </c>
      <c r="F410" s="10">
        <v>3145918</v>
      </c>
      <c r="G410" s="10">
        <v>144301</v>
      </c>
      <c r="H410" s="196">
        <v>0</v>
      </c>
      <c r="I410" s="167">
        <v>0</v>
      </c>
      <c r="J410" s="16">
        <v>0</v>
      </c>
      <c r="K410" s="10">
        <v>0</v>
      </c>
      <c r="L410" s="188">
        <v>0</v>
      </c>
      <c r="M410" s="10">
        <v>0</v>
      </c>
      <c r="N410" s="10">
        <v>0</v>
      </c>
      <c r="O410" s="10">
        <v>1590848</v>
      </c>
      <c r="P410" s="10">
        <v>7299.89</v>
      </c>
      <c r="Q410" s="188">
        <v>21940</v>
      </c>
      <c r="R410" s="16"/>
      <c r="S410" s="16"/>
      <c r="T410" s="188">
        <v>186994</v>
      </c>
      <c r="U410" s="188">
        <v>186995</v>
      </c>
      <c r="V410" s="188">
        <v>186398</v>
      </c>
      <c r="W410" s="10">
        <v>186795</v>
      </c>
      <c r="X410" s="10"/>
      <c r="Y410" s="10"/>
      <c r="Z410" s="16"/>
      <c r="AA410" s="11"/>
    </row>
    <row r="411" spans="1:27" x14ac:dyDescent="0.35">
      <c r="A411" s="19">
        <v>6475</v>
      </c>
      <c r="B411" s="20" t="s">
        <v>40</v>
      </c>
      <c r="C411" s="188">
        <v>26040</v>
      </c>
      <c r="D411" s="188">
        <v>141577</v>
      </c>
      <c r="E411" s="10">
        <v>104761</v>
      </c>
      <c r="F411" s="10">
        <v>146666</v>
      </c>
      <c r="G411" s="10">
        <v>6727</v>
      </c>
      <c r="H411" s="196">
        <v>0</v>
      </c>
      <c r="I411" s="167">
        <v>0</v>
      </c>
      <c r="J411" s="16">
        <v>0</v>
      </c>
      <c r="K411" s="10">
        <v>0</v>
      </c>
      <c r="L411" s="188">
        <v>56644</v>
      </c>
      <c r="M411" s="10">
        <v>55188</v>
      </c>
      <c r="N411" s="10">
        <v>55915.55</v>
      </c>
      <c r="O411" s="10">
        <v>424424</v>
      </c>
      <c r="P411" s="10">
        <v>1947.54</v>
      </c>
      <c r="Q411" s="188">
        <v>54110</v>
      </c>
      <c r="R411" s="16"/>
      <c r="S411" s="16"/>
      <c r="T411" s="188">
        <v>13209</v>
      </c>
      <c r="U411" s="188">
        <v>13210</v>
      </c>
      <c r="V411" s="188">
        <v>13167</v>
      </c>
      <c r="W411" s="10">
        <v>13195</v>
      </c>
      <c r="X411" s="10"/>
      <c r="Y411" s="10"/>
      <c r="Z411" s="16"/>
      <c r="AA411" s="11"/>
    </row>
    <row r="412" spans="1:27" x14ac:dyDescent="0.35">
      <c r="A412" s="19">
        <v>6482</v>
      </c>
      <c r="B412" s="20" t="s">
        <v>437</v>
      </c>
      <c r="C412" s="188">
        <v>5530</v>
      </c>
      <c r="D412" s="188">
        <v>781</v>
      </c>
      <c r="E412" s="10">
        <v>3944</v>
      </c>
      <c r="F412" s="10">
        <v>5522</v>
      </c>
      <c r="G412" s="10">
        <v>253</v>
      </c>
      <c r="H412" s="196">
        <v>9020</v>
      </c>
      <c r="I412" s="167">
        <v>5638</v>
      </c>
      <c r="J412" s="16">
        <v>7892</v>
      </c>
      <c r="K412" s="10">
        <v>0</v>
      </c>
      <c r="L412" s="188">
        <v>0</v>
      </c>
      <c r="M412" s="10">
        <v>0</v>
      </c>
      <c r="N412" s="10">
        <v>0</v>
      </c>
      <c r="O412" s="10">
        <v>448168</v>
      </c>
      <c r="P412" s="10">
        <v>2056.5</v>
      </c>
      <c r="Q412" s="188">
        <v>7460</v>
      </c>
      <c r="R412" s="16"/>
      <c r="S412" s="16"/>
      <c r="T412" s="188">
        <v>25206</v>
      </c>
      <c r="U412" s="188">
        <v>25207</v>
      </c>
      <c r="V412" s="188">
        <v>25126</v>
      </c>
      <c r="W412" s="10">
        <v>25180</v>
      </c>
      <c r="X412" s="10"/>
      <c r="Y412" s="10"/>
      <c r="Z412" s="16"/>
      <c r="AA412" s="11"/>
    </row>
    <row r="413" spans="1:27" x14ac:dyDescent="0.35">
      <c r="A413" s="19">
        <v>6545</v>
      </c>
      <c r="B413" s="20" t="s">
        <v>438</v>
      </c>
      <c r="C413" s="188">
        <v>565510</v>
      </c>
      <c r="D413" s="188">
        <v>765281</v>
      </c>
      <c r="E413" s="10">
        <v>831745</v>
      </c>
      <c r="F413" s="10">
        <v>1164442</v>
      </c>
      <c r="G413" s="10">
        <v>53412</v>
      </c>
      <c r="H413" s="196">
        <v>0</v>
      </c>
      <c r="I413" s="167">
        <v>0</v>
      </c>
      <c r="J413" s="16">
        <v>0</v>
      </c>
      <c r="K413" s="10">
        <v>0</v>
      </c>
      <c r="L413" s="188">
        <v>0</v>
      </c>
      <c r="M413" s="10">
        <v>0</v>
      </c>
      <c r="N413" s="10">
        <v>0</v>
      </c>
      <c r="O413" s="10">
        <v>727902</v>
      </c>
      <c r="P413" s="10">
        <v>3340.11</v>
      </c>
      <c r="Q413" s="188">
        <v>38190</v>
      </c>
      <c r="R413" s="16"/>
      <c r="S413" s="16"/>
      <c r="T413" s="188">
        <v>91686</v>
      </c>
      <c r="U413" s="188">
        <v>91686</v>
      </c>
      <c r="V413" s="188">
        <v>91394</v>
      </c>
      <c r="W413" s="10">
        <v>91588</v>
      </c>
      <c r="X413" s="10"/>
      <c r="Y413" s="10"/>
      <c r="Z413" s="16"/>
      <c r="AA413" s="11"/>
    </row>
    <row r="414" spans="1:27" x14ac:dyDescent="0.35">
      <c r="A414" s="19">
        <v>6608</v>
      </c>
      <c r="B414" s="20" t="s">
        <v>439</v>
      </c>
      <c r="C414" s="188">
        <v>1039067</v>
      </c>
      <c r="D414" s="188">
        <v>1987917</v>
      </c>
      <c r="E414" s="10">
        <v>1891865</v>
      </c>
      <c r="F414" s="10">
        <v>2648612</v>
      </c>
      <c r="G414" s="10">
        <v>121489</v>
      </c>
      <c r="H414" s="196">
        <v>0</v>
      </c>
      <c r="I414" s="167">
        <v>0</v>
      </c>
      <c r="J414" s="16">
        <v>0</v>
      </c>
      <c r="K414" s="10">
        <v>0</v>
      </c>
      <c r="L414" s="188">
        <v>0</v>
      </c>
      <c r="M414" s="10">
        <v>0</v>
      </c>
      <c r="N414" s="10">
        <v>0</v>
      </c>
      <c r="O414" s="10">
        <v>1125614</v>
      </c>
      <c r="P414" s="10">
        <v>5165.08</v>
      </c>
      <c r="Q414" s="188">
        <v>67665</v>
      </c>
      <c r="R414" s="16"/>
      <c r="S414" s="16"/>
      <c r="T414" s="188">
        <v>100807</v>
      </c>
      <c r="U414" s="188">
        <v>100807</v>
      </c>
      <c r="V414" s="188">
        <v>100487</v>
      </c>
      <c r="W414" s="10">
        <v>100700</v>
      </c>
      <c r="X414" s="10"/>
      <c r="Y414" s="10"/>
      <c r="Z414" s="16"/>
      <c r="AA414" s="11"/>
    </row>
    <row r="415" spans="1:27" x14ac:dyDescent="0.35">
      <c r="A415" s="19">
        <v>6615</v>
      </c>
      <c r="B415" s="20" t="s">
        <v>13</v>
      </c>
      <c r="C415" s="188">
        <v>6137</v>
      </c>
      <c r="D415" s="188">
        <v>6256</v>
      </c>
      <c r="E415" s="10">
        <v>7746</v>
      </c>
      <c r="F415" s="10">
        <v>10845</v>
      </c>
      <c r="G415" s="10">
        <v>497</v>
      </c>
      <c r="H415" s="196">
        <v>10573</v>
      </c>
      <c r="I415" s="167">
        <v>6608</v>
      </c>
      <c r="J415" s="16">
        <v>9251</v>
      </c>
      <c r="K415" s="10">
        <v>18579</v>
      </c>
      <c r="L415" s="188">
        <v>34518</v>
      </c>
      <c r="M415" s="10">
        <v>33630</v>
      </c>
      <c r="N415" s="10">
        <v>34073.17</v>
      </c>
      <c r="O415" s="10">
        <v>201082</v>
      </c>
      <c r="P415" s="10">
        <v>922.7</v>
      </c>
      <c r="Q415" s="188">
        <v>28410</v>
      </c>
      <c r="R415" s="16"/>
      <c r="S415" s="16"/>
      <c r="T415" s="188">
        <v>17376</v>
      </c>
      <c r="U415" s="188">
        <v>17376</v>
      </c>
      <c r="V415" s="188">
        <v>17321</v>
      </c>
      <c r="W415" s="10">
        <v>17358</v>
      </c>
      <c r="X415" s="10"/>
      <c r="Y415" s="10"/>
      <c r="Z415" s="16"/>
      <c r="AA415" s="11"/>
    </row>
    <row r="416" spans="1:27" x14ac:dyDescent="0.35">
      <c r="A416" s="19">
        <v>6678</v>
      </c>
      <c r="B416" s="20" t="s">
        <v>440</v>
      </c>
      <c r="C416" s="188">
        <v>220773</v>
      </c>
      <c r="D416" s="188">
        <v>0</v>
      </c>
      <c r="E416" s="10">
        <v>136363</v>
      </c>
      <c r="F416" s="10">
        <v>192303</v>
      </c>
      <c r="G416" s="10">
        <v>8821</v>
      </c>
      <c r="H416" s="196">
        <v>272235</v>
      </c>
      <c r="I416" s="167">
        <v>170147</v>
      </c>
      <c r="J416" s="16">
        <v>238206</v>
      </c>
      <c r="K416" s="10">
        <v>120930</v>
      </c>
      <c r="L416" s="188">
        <v>234542</v>
      </c>
      <c r="M416" s="10">
        <v>228512</v>
      </c>
      <c r="N416" s="10">
        <v>231525.72</v>
      </c>
      <c r="O416" s="10">
        <v>1317792</v>
      </c>
      <c r="P416" s="10">
        <v>6046.92</v>
      </c>
      <c r="Q416" s="188">
        <v>67530</v>
      </c>
      <c r="R416" s="16"/>
      <c r="S416" s="16"/>
      <c r="T416" s="188">
        <v>92379</v>
      </c>
      <c r="U416" s="188">
        <v>92379</v>
      </c>
      <c r="V416" s="188">
        <v>92084</v>
      </c>
      <c r="W416" s="10">
        <v>92280</v>
      </c>
      <c r="X416" s="10"/>
      <c r="Y416" s="10"/>
      <c r="Z416" s="16"/>
      <c r="AA416" s="11"/>
    </row>
    <row r="417" spans="1:27" x14ac:dyDescent="0.35">
      <c r="A417" s="19">
        <v>469</v>
      </c>
      <c r="B417" s="20" t="s">
        <v>441</v>
      </c>
      <c r="C417" s="188">
        <v>261867</v>
      </c>
      <c r="D417" s="188">
        <v>604738</v>
      </c>
      <c r="E417" s="10">
        <v>541628</v>
      </c>
      <c r="F417" s="10">
        <v>758279</v>
      </c>
      <c r="G417" s="10">
        <v>34782</v>
      </c>
      <c r="H417" s="196">
        <v>0</v>
      </c>
      <c r="I417" s="167">
        <v>0</v>
      </c>
      <c r="J417" s="16">
        <v>0</v>
      </c>
      <c r="K417" s="10">
        <v>0</v>
      </c>
      <c r="L417" s="188">
        <v>0</v>
      </c>
      <c r="M417" s="10">
        <v>0</v>
      </c>
      <c r="N417" s="10">
        <v>0</v>
      </c>
      <c r="O417" s="10">
        <v>575792</v>
      </c>
      <c r="P417" s="10">
        <v>2642.12</v>
      </c>
      <c r="Q417" s="188">
        <v>20970</v>
      </c>
      <c r="R417" s="16"/>
      <c r="S417" s="16"/>
      <c r="T417" s="188">
        <v>79518</v>
      </c>
      <c r="U417" s="188">
        <v>79517</v>
      </c>
      <c r="V417" s="188">
        <v>79265</v>
      </c>
      <c r="W417" s="10">
        <v>79434</v>
      </c>
      <c r="X417" s="10"/>
      <c r="Y417" s="10"/>
      <c r="Z417" s="16"/>
      <c r="AA417" s="11"/>
    </row>
    <row r="418" spans="1:27" x14ac:dyDescent="0.35">
      <c r="A418" s="19">
        <v>6685</v>
      </c>
      <c r="B418" s="20" t="s">
        <v>442</v>
      </c>
      <c r="C418" s="188">
        <v>5100757</v>
      </c>
      <c r="D418" s="188">
        <v>9228852</v>
      </c>
      <c r="E418" s="10">
        <v>8956006</v>
      </c>
      <c r="F418" s="10">
        <v>12538408</v>
      </c>
      <c r="G418" s="10">
        <v>575126</v>
      </c>
      <c r="H418" s="196">
        <v>0</v>
      </c>
      <c r="I418" s="167">
        <v>0</v>
      </c>
      <c r="J418" s="16">
        <v>0</v>
      </c>
      <c r="K418" s="10">
        <v>0</v>
      </c>
      <c r="L418" s="188">
        <v>585913</v>
      </c>
      <c r="M418" s="10">
        <v>576089</v>
      </c>
      <c r="N418" s="10">
        <v>580999.93000000005</v>
      </c>
      <c r="O418" s="10">
        <v>3679578</v>
      </c>
      <c r="P418" s="10">
        <v>16884.39</v>
      </c>
      <c r="Q418" s="188">
        <v>141280</v>
      </c>
      <c r="R418" s="16"/>
      <c r="S418" s="16"/>
      <c r="T418" s="188">
        <v>457203</v>
      </c>
      <c r="U418" s="188">
        <v>457203</v>
      </c>
      <c r="V418" s="188">
        <v>455744</v>
      </c>
      <c r="W418" s="10">
        <v>456717</v>
      </c>
      <c r="X418" s="10"/>
      <c r="Y418" s="10"/>
      <c r="Z418" s="16"/>
      <c r="AA418" s="11"/>
    </row>
    <row r="419" spans="1:27" x14ac:dyDescent="0.35">
      <c r="A419" s="19">
        <v>6692</v>
      </c>
      <c r="B419" s="20" t="s">
        <v>443</v>
      </c>
      <c r="C419" s="188">
        <v>1033561</v>
      </c>
      <c r="D419" s="188">
        <v>1947667</v>
      </c>
      <c r="E419" s="10">
        <v>1863268</v>
      </c>
      <c r="F419" s="10">
        <v>2608575</v>
      </c>
      <c r="G419" s="10">
        <v>119653</v>
      </c>
      <c r="H419" s="196">
        <v>0</v>
      </c>
      <c r="I419" s="167">
        <v>0</v>
      </c>
      <c r="J419" s="16">
        <v>0</v>
      </c>
      <c r="K419" s="10">
        <v>0</v>
      </c>
      <c r="L419" s="188">
        <v>0</v>
      </c>
      <c r="M419" s="10">
        <v>0</v>
      </c>
      <c r="N419" s="10">
        <v>0</v>
      </c>
      <c r="O419" s="10">
        <v>829556</v>
      </c>
      <c r="P419" s="10">
        <v>3806.56</v>
      </c>
      <c r="Q419" s="188">
        <v>59710</v>
      </c>
      <c r="R419" s="16"/>
      <c r="S419" s="16"/>
      <c r="T419" s="188">
        <v>77023</v>
      </c>
      <c r="U419" s="188">
        <v>77023</v>
      </c>
      <c r="V419" s="188">
        <v>76777</v>
      </c>
      <c r="W419" s="10">
        <v>76940</v>
      </c>
      <c r="X419" s="10"/>
      <c r="Y419" s="10"/>
      <c r="Z419" s="16"/>
      <c r="AA419" s="11"/>
    </row>
    <row r="420" spans="1:27" x14ac:dyDescent="0.35">
      <c r="A420" s="19">
        <v>6713</v>
      </c>
      <c r="B420" s="20" t="s">
        <v>444</v>
      </c>
      <c r="C420" s="188">
        <v>297421</v>
      </c>
      <c r="D420" s="188">
        <v>494638</v>
      </c>
      <c r="E420" s="10">
        <v>495037</v>
      </c>
      <c r="F420" s="10">
        <v>693050</v>
      </c>
      <c r="G420" s="10">
        <v>31790</v>
      </c>
      <c r="H420" s="196">
        <v>0</v>
      </c>
      <c r="I420" s="167">
        <v>0</v>
      </c>
      <c r="J420" s="16">
        <v>0</v>
      </c>
      <c r="K420" s="10">
        <v>26315</v>
      </c>
      <c r="L420" s="188">
        <v>38943</v>
      </c>
      <c r="M420" s="10">
        <v>37941</v>
      </c>
      <c r="N420" s="10">
        <v>38442.44</v>
      </c>
      <c r="O420" s="10">
        <v>278250</v>
      </c>
      <c r="P420" s="10">
        <v>1276.8</v>
      </c>
      <c r="Q420" s="188">
        <v>14585</v>
      </c>
      <c r="R420" s="16"/>
      <c r="S420" s="16"/>
      <c r="T420" s="188">
        <v>21349</v>
      </c>
      <c r="U420" s="188">
        <v>21350</v>
      </c>
      <c r="V420" s="188">
        <v>21281</v>
      </c>
      <c r="W420" s="10">
        <v>21327</v>
      </c>
      <c r="X420" s="10"/>
      <c r="Y420" s="10"/>
      <c r="Z420" s="16"/>
      <c r="AA420" s="11"/>
    </row>
    <row r="421" spans="1:27" x14ac:dyDescent="0.35">
      <c r="A421" s="19">
        <v>6720</v>
      </c>
      <c r="B421" s="20" t="s">
        <v>445</v>
      </c>
      <c r="C421" s="188">
        <v>19038</v>
      </c>
      <c r="D421" s="188">
        <v>24172</v>
      </c>
      <c r="E421" s="10">
        <v>27006</v>
      </c>
      <c r="F421" s="10">
        <v>37809</v>
      </c>
      <c r="G421" s="10">
        <v>1734</v>
      </c>
      <c r="H421" s="196">
        <v>0</v>
      </c>
      <c r="I421" s="167">
        <v>0</v>
      </c>
      <c r="J421" s="16">
        <v>0</v>
      </c>
      <c r="K421" s="10">
        <v>29621</v>
      </c>
      <c r="L421" s="188">
        <v>76116</v>
      </c>
      <c r="M421" s="10">
        <v>84642</v>
      </c>
      <c r="N421" s="10">
        <v>80379.11</v>
      </c>
      <c r="O421" s="10">
        <v>335384</v>
      </c>
      <c r="P421" s="10">
        <v>1538.97</v>
      </c>
      <c r="Q421" s="188">
        <v>12600</v>
      </c>
      <c r="R421" s="16"/>
      <c r="S421" s="16"/>
      <c r="T421" s="188">
        <v>59947</v>
      </c>
      <c r="U421" s="188">
        <v>59947</v>
      </c>
      <c r="V421" s="188">
        <v>59755</v>
      </c>
      <c r="W421" s="10">
        <v>59883</v>
      </c>
      <c r="X421" s="10"/>
      <c r="Y421" s="10"/>
      <c r="Z421" s="16"/>
      <c r="AA421" s="11"/>
    </row>
    <row r="422" spans="1:27" x14ac:dyDescent="0.35">
      <c r="A422" s="19">
        <v>6734</v>
      </c>
      <c r="B422" s="20" t="s">
        <v>446</v>
      </c>
      <c r="C422" s="188">
        <v>1199015</v>
      </c>
      <c r="D422" s="188">
        <v>2175714</v>
      </c>
      <c r="E422" s="10">
        <v>2109206</v>
      </c>
      <c r="F422" s="10">
        <v>2952888</v>
      </c>
      <c r="G422" s="10">
        <v>135446</v>
      </c>
      <c r="H422" s="196">
        <v>0</v>
      </c>
      <c r="I422" s="167">
        <v>0</v>
      </c>
      <c r="J422" s="16">
        <v>0</v>
      </c>
      <c r="K422" s="10">
        <v>0</v>
      </c>
      <c r="L422" s="188">
        <v>0</v>
      </c>
      <c r="M422" s="10">
        <v>0</v>
      </c>
      <c r="N422" s="10">
        <v>0</v>
      </c>
      <c r="O422" s="10">
        <v>985376</v>
      </c>
      <c r="P422" s="10">
        <v>4521.57</v>
      </c>
      <c r="Q422" s="188">
        <v>48430</v>
      </c>
      <c r="R422" s="16"/>
      <c r="S422" s="16"/>
      <c r="T422" s="188">
        <v>46464</v>
      </c>
      <c r="U422" s="188">
        <v>46465</v>
      </c>
      <c r="V422" s="188">
        <v>46317</v>
      </c>
      <c r="W422" s="10">
        <v>46415</v>
      </c>
      <c r="X422" s="10"/>
      <c r="Y422" s="10"/>
      <c r="Z422" s="16"/>
      <c r="AA422" s="11"/>
    </row>
    <row r="423" spans="1:27" ht="15" thickBot="1" x14ac:dyDescent="0.4">
      <c r="A423" s="169">
        <v>6748</v>
      </c>
      <c r="B423" s="168" t="s">
        <v>447</v>
      </c>
      <c r="C423" s="189">
        <v>20432</v>
      </c>
      <c r="D423" s="188">
        <v>297061</v>
      </c>
      <c r="E423" s="10">
        <v>198433</v>
      </c>
      <c r="F423" s="10">
        <v>277805</v>
      </c>
      <c r="G423" s="10">
        <v>12743</v>
      </c>
      <c r="H423" s="197">
        <v>0</v>
      </c>
      <c r="I423" s="170">
        <v>0</v>
      </c>
      <c r="J423" s="118">
        <v>0</v>
      </c>
      <c r="K423" s="10">
        <v>0</v>
      </c>
      <c r="L423" s="188">
        <v>0</v>
      </c>
      <c r="M423" s="10">
        <v>0</v>
      </c>
      <c r="N423" s="10">
        <v>0</v>
      </c>
      <c r="O423" s="10">
        <v>247086</v>
      </c>
      <c r="P423" s="10">
        <v>1133.8</v>
      </c>
      <c r="Q423" s="188">
        <v>11230</v>
      </c>
      <c r="R423" s="118"/>
      <c r="S423" s="118"/>
      <c r="T423" s="188">
        <v>14390</v>
      </c>
      <c r="U423" s="188">
        <v>14391</v>
      </c>
      <c r="V423" s="188">
        <v>14345</v>
      </c>
      <c r="W423" s="10">
        <v>14375</v>
      </c>
      <c r="X423" s="117"/>
      <c r="Y423" s="117"/>
      <c r="Z423" s="118"/>
      <c r="AA423" s="152"/>
    </row>
    <row r="424" spans="1:27" ht="15" thickBot="1" x14ac:dyDescent="0.4">
      <c r="A424" s="171"/>
      <c r="B424" s="172" t="s">
        <v>504</v>
      </c>
      <c r="C424" s="190">
        <v>673511122</v>
      </c>
      <c r="D424" s="190">
        <v>1189075308</v>
      </c>
      <c r="E424" s="173">
        <v>1164114905</v>
      </c>
      <c r="F424" s="173">
        <v>1629762240</v>
      </c>
      <c r="G424" s="173">
        <v>74755773</v>
      </c>
      <c r="H424" s="190">
        <v>3023129</v>
      </c>
      <c r="I424" s="173">
        <v>1889466</v>
      </c>
      <c r="J424" s="173">
        <v>2645233</v>
      </c>
      <c r="K424" s="173">
        <v>16830000</v>
      </c>
      <c r="L424" s="190">
        <v>36353161</v>
      </c>
      <c r="M424" s="173">
        <v>36384168</v>
      </c>
      <c r="N424" s="173">
        <v>36322171</v>
      </c>
      <c r="O424" s="173">
        <v>610197798</v>
      </c>
      <c r="P424" s="173">
        <v>2799999.9</v>
      </c>
      <c r="Q424" s="188">
        <v>21830993</v>
      </c>
      <c r="R424" s="173">
        <v>0</v>
      </c>
      <c r="S424" s="173">
        <v>0</v>
      </c>
      <c r="T424" s="190">
        <v>65292622</v>
      </c>
      <c r="U424" s="190">
        <v>65579428</v>
      </c>
      <c r="V424" s="190">
        <v>65223241</v>
      </c>
      <c r="W424" s="173">
        <v>65350125</v>
      </c>
      <c r="X424" s="173">
        <v>0</v>
      </c>
      <c r="Y424" s="173">
        <v>0</v>
      </c>
      <c r="Z424" s="173">
        <v>0</v>
      </c>
      <c r="AA424" s="174">
        <v>0</v>
      </c>
    </row>
    <row r="425" spans="1:27" x14ac:dyDescent="0.35">
      <c r="Z425" s="35"/>
    </row>
    <row r="426" spans="1:27" x14ac:dyDescent="0.35">
      <c r="Z426" s="35"/>
    </row>
    <row r="427" spans="1:27" x14ac:dyDescent="0.35">
      <c r="Z427" s="35"/>
    </row>
    <row r="428" spans="1:27" x14ac:dyDescent="0.35">
      <c r="Z428" s="35"/>
    </row>
    <row r="429" spans="1:27" x14ac:dyDescent="0.35">
      <c r="A429" s="125">
        <v>9999</v>
      </c>
      <c r="B429" s="126" t="s">
        <v>502</v>
      </c>
      <c r="C429" s="10">
        <v>2241889</v>
      </c>
      <c r="D429" s="10">
        <v>3843168</v>
      </c>
      <c r="E429" s="10">
        <v>3803161</v>
      </c>
      <c r="F429" s="10">
        <v>5324425</v>
      </c>
      <c r="G429" s="10">
        <v>244227</v>
      </c>
    </row>
    <row r="431" spans="1:27" x14ac:dyDescent="0.35">
      <c r="C431" s="15">
        <f>C424+C429</f>
        <v>675753011</v>
      </c>
      <c r="D431" s="15">
        <f>D424+D429</f>
        <v>1192918476</v>
      </c>
      <c r="E431" s="15">
        <f>E424+E429</f>
        <v>1167918066</v>
      </c>
      <c r="F431" s="15">
        <f>F424+F429</f>
        <v>1635086665</v>
      </c>
      <c r="G431" s="15">
        <f>G424+G429</f>
        <v>75000000</v>
      </c>
    </row>
    <row r="448" spans="2:17" x14ac:dyDescent="0.35">
      <c r="B448" s="20" t="s">
        <v>312</v>
      </c>
      <c r="Q448" s="16">
        <v>1330.3</v>
      </c>
    </row>
    <row r="449" spans="2:17" x14ac:dyDescent="0.35">
      <c r="B449" s="20" t="s">
        <v>50</v>
      </c>
      <c r="Q449" s="16">
        <v>119.15</v>
      </c>
    </row>
  </sheetData>
  <conditionalFormatting sqref="J2">
    <cfRule type="cellIs" dxfId="0" priority="1" stopIfTrue="1" operator="lessThan">
      <formula>0</formula>
    </cfRule>
  </conditionalFormatting>
  <pageMargins left="0.7" right="0.7" top="0.75" bottom="0.75" header="0.3" footer="0.3"/>
  <pageSetup scale="10" orientation="landscape" r:id="rId1"/>
  <headerFooter>
    <oddFooter>Page &amp;P of &amp;N</oddFooter>
  </headerFooter>
  <colBreaks count="2" manualBreakCount="2">
    <brk id="3" max="429" man="1"/>
    <brk id="19"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Letter</vt:lpstr>
      <vt:lpstr>Withholding</vt:lpstr>
      <vt:lpstr>Eligibility</vt:lpstr>
      <vt:lpstr>Letter!Print_Area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2009-2010 Aid Adj Explanation</dc:title>
  <dc:subject>Open Enrollmnet Aid Adj</dc:subject>
  <dc:creator>Pamela Schumacher</dc:creator>
  <cp:keywords>Aid, Adjustments, Payments, Reconciliation, Open Enrollment</cp:keywords>
  <cp:lastModifiedBy>Sengupta, Sumana   DPI</cp:lastModifiedBy>
  <cp:lastPrinted>2018-11-06T19:27:45Z</cp:lastPrinted>
  <dcterms:created xsi:type="dcterms:W3CDTF">2009-11-24T18:54:43Z</dcterms:created>
  <dcterms:modified xsi:type="dcterms:W3CDTF">2021-02-01T23:01:51Z</dcterms:modified>
  <cp:category>Aid</cp:category>
  <cp:contentStatus>Final</cp:contentStatus>
</cp:coreProperties>
</file>