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G:\FT\Accounting\Fiscal Year 2021-22\Open Enrollment\Website Publish\"/>
    </mc:Choice>
  </mc:AlternateContent>
  <xr:revisionPtr revIDLastSave="0" documentId="13_ncr:1_{BDC2E50A-BD27-49EB-A753-88847E40413D}" xr6:coauthVersionLast="47" xr6:coauthVersionMax="47" xr10:uidLastSave="{00000000-0000-0000-0000-000000000000}"/>
  <bookViews>
    <workbookView xWindow="-28920" yWindow="-120" windowWidth="29040" windowHeight="15840" xr2:uid="{00000000-000D-0000-FFFF-FFFF00000000}"/>
  </bookViews>
  <sheets>
    <sheet name="Letter" sheetId="1" r:id="rId1"/>
    <sheet name="Withholding" sheetId="2" state="hidden" r:id="rId2"/>
    <sheet name="Eligibility" sheetId="8" state="hidden" r:id="rId3"/>
  </sheets>
  <definedNames>
    <definedName name="_xlnm._FilterDatabase" localSheetId="2" hidden="1">Eligibility!$A$1:$Y$423</definedName>
    <definedName name="_xlnm._FilterDatabase" localSheetId="1" hidden="1">Withholding!$AA$1:$AA$425</definedName>
    <definedName name="_xlnm.Print_Area" localSheetId="0">Letter!$A$1:$J$63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24" i="8" l="1"/>
  <c r="J424" i="8" l="1"/>
  <c r="K424" i="8"/>
  <c r="M424" i="8"/>
  <c r="N424" i="8"/>
  <c r="O424" i="8"/>
  <c r="P424" i="8"/>
  <c r="Q424" i="8"/>
  <c r="R424" i="8"/>
  <c r="S424" i="8"/>
  <c r="T424" i="8"/>
  <c r="U424" i="8"/>
  <c r="V424" i="8"/>
  <c r="W424" i="8"/>
  <c r="X424" i="8"/>
  <c r="Y424" i="8"/>
  <c r="D424" i="8"/>
  <c r="E424" i="8"/>
  <c r="F424" i="8"/>
  <c r="C424" i="8"/>
  <c r="I424" i="8"/>
  <c r="H424" i="8"/>
  <c r="G424" i="8" l="1"/>
  <c r="H19" i="1" l="1"/>
  <c r="H18" i="1" l="1"/>
  <c r="F60" i="1" l="1"/>
  <c r="F57" i="1"/>
  <c r="F56" i="1"/>
  <c r="F55" i="1"/>
  <c r="F54" i="1"/>
  <c r="F53" i="1"/>
  <c r="F52" i="1"/>
  <c r="F51" i="1"/>
  <c r="F48" i="1"/>
  <c r="F47" i="1"/>
  <c r="F46" i="1"/>
  <c r="F44" i="1"/>
  <c r="F41" i="1"/>
  <c r="F40" i="1"/>
  <c r="F39" i="1"/>
  <c r="F37" i="1"/>
  <c r="F34" i="1"/>
  <c r="F33" i="1"/>
  <c r="F32" i="1"/>
  <c r="F28" i="1"/>
  <c r="F27" i="1"/>
  <c r="H17" i="1" l="1"/>
  <c r="H15" i="1"/>
  <c r="A1" i="8" l="1"/>
  <c r="E26" i="1" s="1"/>
  <c r="F49" i="1"/>
  <c r="F58" i="1"/>
  <c r="F42" i="1"/>
  <c r="F35" i="1"/>
  <c r="E32" i="1" l="1"/>
  <c r="G32" i="1" s="1"/>
  <c r="E46" i="1"/>
  <c r="G46" i="1" s="1"/>
  <c r="E47" i="1"/>
  <c r="G47" i="1" s="1"/>
  <c r="E48" i="1"/>
  <c r="G48" i="1" s="1"/>
  <c r="E60" i="1"/>
  <c r="G60" i="1" s="1"/>
  <c r="E54" i="1"/>
  <c r="G54" i="1" s="1"/>
  <c r="E41" i="1"/>
  <c r="G41" i="1" s="1"/>
  <c r="E34" i="1"/>
  <c r="G34" i="1" s="1"/>
  <c r="E28" i="1"/>
  <c r="G28" i="1" s="1"/>
  <c r="E57" i="1"/>
  <c r="G57" i="1" s="1"/>
  <c r="E53" i="1"/>
  <c r="G53" i="1" s="1"/>
  <c r="E40" i="1"/>
  <c r="G40" i="1" s="1"/>
  <c r="E33" i="1"/>
  <c r="G33" i="1" s="1"/>
  <c r="E27" i="1"/>
  <c r="G27" i="1" s="1"/>
  <c r="E56" i="1"/>
  <c r="G56" i="1" s="1"/>
  <c r="E52" i="1"/>
  <c r="G52" i="1" s="1"/>
  <c r="E39" i="1"/>
  <c r="G39" i="1" s="1"/>
  <c r="E55" i="1"/>
  <c r="G55" i="1" s="1"/>
  <c r="E51" i="1"/>
  <c r="G51" i="1" s="1"/>
  <c r="E44" i="1"/>
  <c r="G44" i="1" s="1"/>
  <c r="E37" i="1"/>
  <c r="G37" i="1" s="1"/>
  <c r="E29" i="1"/>
  <c r="G26" i="1" l="1"/>
  <c r="E30" i="1"/>
  <c r="E35" i="1"/>
  <c r="E49" i="1"/>
  <c r="E42" i="1"/>
  <c r="G58" i="1"/>
  <c r="E58" i="1"/>
  <c r="G42" i="1"/>
  <c r="G35" i="1"/>
  <c r="H16" i="1"/>
  <c r="G49" i="1" l="1"/>
  <c r="H14" i="1" l="1"/>
  <c r="H20" i="1" s="1"/>
  <c r="E62" i="1"/>
  <c r="H11" i="1" l="1"/>
  <c r="H10" i="1"/>
  <c r="H12" i="1" l="1"/>
  <c r="H22" i="1" s="1"/>
  <c r="F29" i="1" l="1"/>
  <c r="G29" i="1" s="1"/>
  <c r="G30" i="1" s="1"/>
  <c r="G62" i="1" s="1"/>
  <c r="F30" i="1" l="1"/>
  <c r="F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Terry Casper</author>
    <author>DPI</author>
  </authors>
  <commentList>
    <comment ref="C10" authorId="0" shapeId="0" xr:uid="{00000000-0006-0000-0000-00000100000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1" authorId="0" shapeId="0" xr:uid="{00000000-0006-0000-0000-00000200000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2" authorId="0" shapeId="0" xr:uid="{00000000-0006-0000-0000-000003000000}">
      <text>
        <r>
          <rPr>
            <b/>
            <sz val="9"/>
            <color indexed="81"/>
            <rFont val="Tahoma"/>
            <family val="2"/>
          </rPr>
          <t>DPI:</t>
        </r>
        <r>
          <rPr>
            <sz val="9"/>
            <color indexed="81"/>
            <rFont val="Tahoma"/>
            <family val="2"/>
          </rPr>
          <t xml:space="preserve">
A net positive Open Enrollment amount would be paid with the June general aid payments. A net negative Open Enrollment would be included in the below withholdings.</t>
        </r>
      </text>
    </comment>
    <comment ref="C14" authorId="1" shapeId="0" xr:uid="{00000000-0006-0000-0000-000004000000}">
      <text>
        <r>
          <rPr>
            <b/>
            <sz val="9"/>
            <color indexed="81"/>
            <rFont val="Tahoma"/>
            <family val="2"/>
          </rPr>
          <t>DPI:</t>
        </r>
        <r>
          <rPr>
            <sz val="9"/>
            <color indexed="81"/>
            <rFont val="Tahoma"/>
            <family val="2"/>
          </rPr>
          <t xml:space="preserve">
Wisconsin/Racine Parental Choice Programs (WPCP/RPCP) State Aid deduction for private vouchers (deduction to aid).</t>
        </r>
      </text>
    </comment>
    <comment ref="C15" authorId="1" shapeId="0" xr:uid="{00000000-0006-0000-0000-000005000000}">
      <text>
        <r>
          <rPr>
            <b/>
            <sz val="9"/>
            <color indexed="81"/>
            <rFont val="Tahoma"/>
            <family val="2"/>
          </rPr>
          <t>DPI:</t>
        </r>
        <r>
          <rPr>
            <sz val="9"/>
            <color indexed="81"/>
            <rFont val="Tahoma"/>
            <family val="2"/>
          </rPr>
          <t xml:space="preserve">
Special Need Scholarship Program (SNSP) State Aid deduction for private vouchers (deduction to aid).</t>
        </r>
      </text>
    </comment>
    <comment ref="C16" authorId="1" shapeId="0" xr:uid="{00000000-0006-0000-0000-000006000000}">
      <text>
        <r>
          <rPr>
            <b/>
            <sz val="9"/>
            <color indexed="81"/>
            <rFont val="Tahoma"/>
            <family val="2"/>
          </rPr>
          <t>DPI:</t>
        </r>
        <r>
          <rPr>
            <sz val="9"/>
            <color indexed="81"/>
            <rFont val="Tahoma"/>
            <family val="2"/>
          </rPr>
          <t xml:space="preserve">
New Independent Charter Schools deductions .</t>
        </r>
      </text>
    </comment>
    <comment ref="C17" authorId="1" shapeId="0" xr:uid="{00000000-0006-0000-0000-000007000000}">
      <text>
        <r>
          <rPr>
            <b/>
            <sz val="9"/>
            <color indexed="81"/>
            <rFont val="Tahoma"/>
            <family val="2"/>
          </rPr>
          <t>DPI:</t>
        </r>
        <r>
          <rPr>
            <sz val="9"/>
            <color indexed="81"/>
            <rFont val="Tahoma"/>
            <family val="2"/>
          </rPr>
          <t xml:space="preserve">
Currently only includes the September counts and per pupil amounts are estimated based on prior year amounts.</t>
        </r>
      </text>
    </comment>
    <comment ref="C18" authorId="1" shapeId="0" xr:uid="{00000000-0006-0000-0000-000008000000}">
      <text>
        <r>
          <rPr>
            <b/>
            <sz val="9"/>
            <color indexed="81"/>
            <rFont val="Tahoma"/>
            <family val="2"/>
          </rPr>
          <t>DPI:</t>
        </r>
        <r>
          <rPr>
            <sz val="9"/>
            <color indexed="81"/>
            <rFont val="Tahoma"/>
            <family val="2"/>
          </rPr>
          <t xml:space="preserve">
No known values until the January count.</t>
        </r>
      </text>
    </comment>
    <comment ref="C19" authorId="1" shapeId="0" xr:uid="{00000000-0006-0000-0000-000009000000}">
      <text>
        <r>
          <rPr>
            <b/>
            <sz val="9"/>
            <color indexed="81"/>
            <rFont val="Tahoma"/>
            <family val="2"/>
          </rPr>
          <t>DPI:</t>
        </r>
        <r>
          <rPr>
            <sz val="9"/>
            <color indexed="81"/>
            <rFont val="Tahoma"/>
            <family val="2"/>
          </rPr>
          <t xml:space="preserve">
Unresolved Compliance Issues includes not meeting statutory requirements, such as late submission of financial reports. When compliance is resolved, amounts will be disbursed and removed from this spreadsheet.</t>
        </r>
      </text>
    </comment>
    <comment ref="C20" authorId="0" shapeId="0" xr:uid="{00000000-0006-0000-0000-00000A00000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C22" authorId="0" shapeId="0" xr:uid="{00000000-0006-0000-0000-00000B00000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List>
</comments>
</file>

<file path=xl/sharedStrings.xml><?xml version="1.0" encoding="utf-8"?>
<sst xmlns="http://schemas.openxmlformats.org/spreadsheetml/2006/main" count="951" uniqueCount="508">
  <si>
    <t>District:</t>
  </si>
  <si>
    <t>District Code:</t>
  </si>
  <si>
    <t>Equalization Aid</t>
  </si>
  <si>
    <t>Special Adjustment Aid</t>
  </si>
  <si>
    <t>Special Education Aid</t>
  </si>
  <si>
    <t>District</t>
  </si>
  <si>
    <t>DRUMMOND</t>
  </si>
  <si>
    <t>LAC DU FLAMBEAU #1</t>
  </si>
  <si>
    <t>GREEN LAKE</t>
  </si>
  <si>
    <t>MERCER</t>
  </si>
  <si>
    <t>NORTHWOOD</t>
  </si>
  <si>
    <t>PHELPS</t>
  </si>
  <si>
    <t>SOUTH SHORE</t>
  </si>
  <si>
    <t>WINTER</t>
  </si>
  <si>
    <t>Nov_Sped</t>
  </si>
  <si>
    <t>Dec_Sped</t>
  </si>
  <si>
    <t>Dec_SA</t>
  </si>
  <si>
    <t>Jan_Sped</t>
  </si>
  <si>
    <t>Jan_Transp</t>
  </si>
  <si>
    <t>Feb_Sped</t>
  </si>
  <si>
    <t>Mar_Sped</t>
  </si>
  <si>
    <t>Mar_Eq</t>
  </si>
  <si>
    <t>Mar_SA</t>
  </si>
  <si>
    <t>Jun_Sped</t>
  </si>
  <si>
    <t>Jun_Eq</t>
  </si>
  <si>
    <t>Jun_SA</t>
  </si>
  <si>
    <t>Remaining Adjustments</t>
  </si>
  <si>
    <t>Total_In</t>
  </si>
  <si>
    <t>Total_Out</t>
  </si>
  <si>
    <t>CODE</t>
  </si>
  <si>
    <t>Use arrow at right to select district.</t>
  </si>
  <si>
    <t>BAYFIELD</t>
  </si>
  <si>
    <t>ELKHART LAKE-GLENBEULAH</t>
  </si>
  <si>
    <t>FLORENCE</t>
  </si>
  <si>
    <t>SPOONER AREA</t>
  </si>
  <si>
    <t>AID_TRANSFER_IN</t>
  </si>
  <si>
    <t>Tuition Waivers_In</t>
  </si>
  <si>
    <t>AID_TRANSFER_OUT</t>
  </si>
  <si>
    <t>Tuition Waivers_Out</t>
  </si>
  <si>
    <t>WAUSAUKEE</t>
  </si>
  <si>
    <t>WILD ROSE</t>
  </si>
  <si>
    <t>BIG FOOT UHS</t>
  </si>
  <si>
    <t>LINN J4</t>
  </si>
  <si>
    <t>SURING</t>
  </si>
  <si>
    <t>THREE LAKES</t>
  </si>
  <si>
    <t>LAKE HOLCOMBE</t>
  </si>
  <si>
    <t>SIREN</t>
  </si>
  <si>
    <t>PEPIN AREA</t>
  </si>
  <si>
    <t>PRINCETON</t>
  </si>
  <si>
    <t>TURTLE LAKE</t>
  </si>
  <si>
    <t>STOCKBRIDGE</t>
  </si>
  <si>
    <t>Per Pupil Aid</t>
  </si>
  <si>
    <t>Mar_High Poverty Aid</t>
  </si>
  <si>
    <t>High Poverty Aid</t>
  </si>
  <si>
    <t>LAKELAND UHS</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</si>
  <si>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</si>
  <si>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</si>
  <si>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</si>
  <si>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</si>
  <si>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</si>
  <si>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</si>
  <si>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</si>
  <si>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</si>
  <si>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</si>
  <si>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</si>
  <si>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</si>
  <si>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</si>
  <si>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</si>
  <si>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</si>
  <si>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</si>
  <si>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</si>
  <si>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</si>
  <si>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</si>
  <si>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</si>
  <si>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</si>
  <si>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</si>
  <si>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</si>
  <si>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</si>
  <si>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</si>
  <si>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BEAVER DAM</t>
  </si>
  <si>
    <t>BEECHER-DUNBAR-PEMBINE</t>
  </si>
  <si>
    <t>BELLEVILLE</t>
  </si>
  <si>
    <t>BELMONT COMMUNITY</t>
  </si>
  <si>
    <t>BELOIT</t>
  </si>
  <si>
    <t>BELOIT TURNER</t>
  </si>
  <si>
    <t>BENTON</t>
  </si>
  <si>
    <t>BERLIN AREA</t>
  </si>
  <si>
    <t>BIRCHWOOD</t>
  </si>
  <si>
    <t>BLACK HAWK</t>
  </si>
  <si>
    <t>BLACK RIVER FALLS</t>
  </si>
  <si>
    <t>BLAIR-TAYLOR</t>
  </si>
  <si>
    <t>BLOOMER</t>
  </si>
  <si>
    <t>BONDUEL</t>
  </si>
  <si>
    <t>BOSCOBEL AREA</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</si>
  <si>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</si>
  <si>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</si>
  <si>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</si>
  <si>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</si>
  <si>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</si>
  <si>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</si>
  <si>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</si>
  <si>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</si>
  <si>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</si>
  <si>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</si>
  <si>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</si>
  <si>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</si>
  <si>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</si>
  <si>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</si>
  <si>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</si>
  <si>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</si>
  <si>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</si>
  <si>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</si>
  <si>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</si>
  <si>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</si>
  <si>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</si>
  <si>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</si>
  <si>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</si>
  <si>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</si>
  <si>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</si>
  <si>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</si>
  <si>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</si>
  <si>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</si>
  <si>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</si>
  <si>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</si>
  <si>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</si>
  <si>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</si>
  <si>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</si>
  <si>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</si>
  <si>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</si>
  <si>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</si>
  <si>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</si>
  <si>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</si>
  <si>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</si>
  <si>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</si>
  <si>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</si>
  <si>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</si>
  <si>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</si>
  <si>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</si>
  <si>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</si>
  <si>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</si>
  <si>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</si>
  <si>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</si>
  <si>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</si>
  <si>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</si>
  <si>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DURAND</t>
  </si>
  <si>
    <t>EAST TROY COMMUNITY</t>
  </si>
  <si>
    <t>EAU CLAIRE AREA</t>
  </si>
  <si>
    <t>EDGAR</t>
  </si>
  <si>
    <t>EDGERTON</t>
  </si>
  <si>
    <t>ELCHO</t>
  </si>
  <si>
    <t>ELEVA-STRUM</t>
  </si>
  <si>
    <t>ELK MOUND AREA</t>
  </si>
  <si>
    <t>ELKHORN AREA</t>
  </si>
  <si>
    <t>ELLSWORTH COMMUNITY</t>
  </si>
  <si>
    <t>ELMBROOK</t>
  </si>
  <si>
    <t>ELMWOOD</t>
  </si>
  <si>
    <t>ERIN</t>
  </si>
  <si>
    <t>EVANSVILLE COMMUNITY</t>
  </si>
  <si>
    <t>FALL CREEK</t>
  </si>
  <si>
    <t>FALL RIVER</t>
  </si>
  <si>
    <t>FENNIMORE COMMUNITY</t>
  </si>
  <si>
    <t>FLAMBEAU</t>
  </si>
  <si>
    <t>FOND DU LAC</t>
  </si>
  <si>
    <t>FONTANA J8</t>
  </si>
  <si>
    <t>FORT ATKINSON</t>
  </si>
  <si>
    <t>FOX POINT J2</t>
  </si>
  <si>
    <t>FRANKLIN PUBLIC</t>
  </si>
  <si>
    <t>FREDERIC</t>
  </si>
  <si>
    <t>FREEDOM AREA</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</si>
  <si>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</si>
  <si>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</si>
  <si>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</si>
  <si>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</si>
  <si>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</si>
  <si>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</si>
  <si>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</si>
  <si>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</si>
  <si>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</si>
  <si>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</si>
  <si>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</si>
  <si>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</si>
  <si>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</si>
  <si>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</si>
  <si>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</si>
  <si>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</si>
  <si>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</si>
  <si>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</si>
  <si>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</si>
  <si>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</si>
  <si>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</si>
  <si>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</si>
  <si>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</si>
  <si>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</si>
  <si>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</si>
  <si>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</si>
  <si>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</si>
  <si>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</si>
  <si>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</si>
  <si>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</si>
  <si>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</si>
  <si>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</si>
  <si>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</si>
  <si>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</si>
  <si>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</si>
  <si>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</si>
  <si>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</si>
  <si>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</si>
  <si>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</si>
  <si>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</si>
  <si>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</si>
  <si>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</si>
  <si>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</si>
  <si>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</si>
  <si>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</si>
  <si>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</si>
  <si>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</si>
  <si>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</si>
  <si>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</si>
  <si>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</si>
  <si>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</si>
  <si>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</si>
  <si>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LACROSSE</t>
  </si>
  <si>
    <t>LADYSMITH-HAWKINS</t>
  </si>
  <si>
    <t>LAFARGE</t>
  </si>
  <si>
    <t>LAKE COUNTRY</t>
  </si>
  <si>
    <t>LAKE GENEVA J1</t>
  </si>
  <si>
    <t>LAKE GENEVA-GENOA UHS</t>
  </si>
  <si>
    <t>LAKE MILLS AREA</t>
  </si>
  <si>
    <t>LANCASTER COMMUNITY</t>
  </si>
  <si>
    <t>LAONA</t>
  </si>
  <si>
    <t>LENA</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</si>
  <si>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</si>
  <si>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</si>
  <si>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</si>
  <si>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</si>
  <si>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</si>
  <si>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</si>
  <si>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</si>
  <si>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</si>
  <si>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</si>
  <si>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</si>
  <si>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</si>
  <si>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</si>
  <si>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</si>
  <si>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</si>
  <si>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</si>
  <si>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</si>
  <si>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</si>
  <si>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</si>
  <si>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</si>
  <si>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</si>
  <si>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</si>
  <si>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</si>
  <si>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</si>
  <si>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</si>
  <si>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</si>
  <si>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</si>
  <si>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</si>
  <si>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</si>
  <si>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</si>
  <si>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</si>
  <si>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</si>
  <si>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</si>
  <si>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</si>
  <si>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</si>
  <si>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</si>
  <si>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</si>
  <si>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</si>
  <si>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</si>
  <si>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</si>
  <si>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</si>
  <si>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</si>
  <si>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</si>
  <si>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</si>
  <si>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</si>
  <si>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</si>
  <si>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</si>
  <si>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</si>
  <si>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</si>
  <si>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</si>
  <si>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</si>
  <si>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</si>
  <si>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</si>
  <si>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</si>
  <si>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</si>
  <si>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</si>
  <si>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</si>
  <si>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</si>
  <si>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</si>
  <si>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</si>
  <si>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</si>
  <si>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</si>
  <si>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</si>
  <si>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</si>
  <si>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</si>
  <si>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</si>
  <si>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</si>
  <si>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</si>
  <si>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</si>
  <si>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</si>
  <si>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</si>
  <si>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</si>
  <si>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</si>
  <si>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</si>
  <si>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</si>
  <si>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</si>
  <si>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</si>
  <si>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</si>
  <si>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</si>
  <si>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</si>
  <si>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</si>
  <si>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</si>
  <si>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</si>
  <si>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</si>
  <si>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</si>
  <si>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</si>
  <si>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</si>
  <si>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PESHTIGO</t>
  </si>
  <si>
    <t>PEWAUKEE</t>
  </si>
  <si>
    <t>PHILLIPS</t>
  </si>
  <si>
    <t>PITTSVILLE</t>
  </si>
  <si>
    <t>PLATTEVILLE</t>
  </si>
  <si>
    <t>PLUM CITY</t>
  </si>
  <si>
    <t>PLYMOUTH</t>
  </si>
  <si>
    <t>PORT EDWARDS</t>
  </si>
  <si>
    <t>PORT WASH-SAUKVILLE</t>
  </si>
  <si>
    <t>PORTAGE COMMUNITY</t>
  </si>
  <si>
    <t>POTOSI</t>
  </si>
  <si>
    <t>POYNETTE</t>
  </si>
  <si>
    <t>PRAIRIE DU CHIEN AREA</t>
  </si>
  <si>
    <t>PRAIRIE FARM</t>
  </si>
  <si>
    <t>PRENTICE</t>
  </si>
  <si>
    <t>PRESCOTT</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</si>
  <si>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</si>
  <si>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</si>
  <si>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</si>
  <si>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</si>
  <si>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</si>
  <si>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</si>
  <si>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</si>
  <si>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</si>
  <si>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</si>
  <si>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</si>
  <si>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</si>
  <si>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</si>
  <si>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</si>
  <si>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</si>
  <si>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</si>
  <si>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</si>
  <si>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</si>
  <si>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</si>
  <si>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</si>
  <si>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</si>
  <si>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</si>
  <si>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</si>
  <si>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</si>
  <si>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</si>
  <si>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</si>
  <si>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</si>
  <si>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</si>
  <si>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</si>
  <si>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</si>
  <si>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</si>
  <si>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</si>
  <si>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</si>
  <si>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</si>
  <si>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</si>
  <si>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</si>
  <si>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</si>
  <si>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</si>
  <si>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</si>
  <si>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</si>
  <si>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SLINGER</t>
  </si>
  <si>
    <t>SOLON SPRINGS</t>
  </si>
  <si>
    <t>SOMERSET</t>
  </si>
  <si>
    <t>SOUTH MILWAUKEE</t>
  </si>
  <si>
    <t>SOUTHERN DOOR COUNTY</t>
  </si>
  <si>
    <t>SOUTHWESTERN WISCONSIN</t>
  </si>
  <si>
    <t>SPARTA AREA</t>
  </si>
  <si>
    <t>SPENCER</t>
  </si>
  <si>
    <t>SPRING VALLEY</t>
  </si>
  <si>
    <t>STANLEY-BOYD AREA</t>
  </si>
  <si>
    <t>STEVENS POINT AREA</t>
  </si>
  <si>
    <t>STONE BANK</t>
  </si>
  <si>
    <t>STOUGHTON AREA</t>
  </si>
  <si>
    <t>STRATFORD</t>
  </si>
  <si>
    <t>STURGEON BAY</t>
  </si>
  <si>
    <t>SUN PRAIRIE AREA</t>
  </si>
  <si>
    <t>SUPERIOR</t>
  </si>
  <si>
    <t>SWALLOW</t>
  </si>
  <si>
    <t>THORP</t>
  </si>
  <si>
    <t>TIGERTON</t>
  </si>
  <si>
    <t>TOMAH AREA</t>
  </si>
  <si>
    <t>TOMAHAWK</t>
  </si>
  <si>
    <t>TOMORROW RIVER</t>
  </si>
  <si>
    <t>TREVOR-WILMOT</t>
  </si>
  <si>
    <t>TRI-COUNTY AREA</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</si>
  <si>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</si>
  <si>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</si>
  <si>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</si>
  <si>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</si>
  <si>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</si>
  <si>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</si>
  <si>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</si>
  <si>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</si>
  <si>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</si>
  <si>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</si>
  <si>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</si>
  <si>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</si>
  <si>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</si>
  <si>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</si>
  <si>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</si>
  <si>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</si>
  <si>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t>
  </si>
  <si>
    <t>WAUKESHA</t>
  </si>
  <si>
    <t>WAUNAKEE COMMUNITY</t>
  </si>
  <si>
    <t>WAUPACA</t>
  </si>
  <si>
    <t>WAUPUN</t>
  </si>
  <si>
    <t>WAUSAU</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</si>
  <si>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</si>
  <si>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</si>
  <si>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</si>
  <si>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</si>
  <si>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</si>
  <si>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</si>
  <si>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</si>
  <si>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</si>
  <si>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</si>
  <si>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</si>
  <si>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</si>
  <si>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</si>
  <si>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</si>
  <si>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</si>
  <si>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</si>
  <si>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</si>
  <si>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</si>
  <si>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</si>
  <si>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WILLIAMS BAY</t>
  </si>
  <si>
    <t>WILMOT UHS</t>
  </si>
  <si>
    <t>WINNECONNE COMMUNITY</t>
  </si>
  <si>
    <t>WISCONSIN DELLS</t>
  </si>
  <si>
    <t>WISCONSIN HEIGHTS</t>
  </si>
  <si>
    <t>WISCONSIN RAPIDS</t>
  </si>
  <si>
    <t>WITTENBERG-BIRNAMWOOD</t>
  </si>
  <si>
    <t>WONEWOC-UNION CENTER</t>
  </si>
  <si>
    <t>WOODRUFF J1</t>
  </si>
  <si>
    <t>WRIGHTSTOWN COMMUNITY</t>
  </si>
  <si>
    <t>YORKVILLE J2</t>
  </si>
  <si>
    <t>NORTHLAND PINES</t>
  </si>
  <si>
    <t>June_Transp</t>
  </si>
  <si>
    <t>High Cost SPED - State</t>
  </si>
  <si>
    <t>High Cost Transp</t>
  </si>
  <si>
    <t>HERMAN-NEOSHO-RUBICON</t>
  </si>
  <si>
    <t>Nov_AGR</t>
  </si>
  <si>
    <t>Feb_AGR</t>
  </si>
  <si>
    <t>Jun_AGR</t>
  </si>
  <si>
    <t>March_Per Pupil Aid</t>
  </si>
  <si>
    <t>Net OE</t>
  </si>
  <si>
    <t>Net OE &amp; Gen Aid Reductions</t>
  </si>
  <si>
    <t>Dec_Eq</t>
  </si>
  <si>
    <t>Legend</t>
  </si>
  <si>
    <t>AGR Aid</t>
  </si>
  <si>
    <t xml:space="preserve"> WPCP/RPCP State Aid Reduction*</t>
  </si>
  <si>
    <t>Special Needs Voucher (SNSP)</t>
  </si>
  <si>
    <t>Challenge Academy</t>
  </si>
  <si>
    <t>Revenue Limit Penalty</t>
  </si>
  <si>
    <t>Data as of:</t>
  </si>
  <si>
    <r>
      <t>Proje</t>
    </r>
    <r>
      <rPr>
        <b/>
        <sz val="11"/>
        <rFont val="Times New Roman"/>
        <family val="1"/>
      </rPr>
      <t>cted SNSP State</t>
    </r>
    <r>
      <rPr>
        <b/>
        <sz val="11"/>
        <color indexed="8"/>
        <rFont val="Times New Roman"/>
        <family val="1"/>
      </rPr>
      <t xml:space="preserve"> Aid Deductions</t>
    </r>
  </si>
  <si>
    <t>Projected Challenge Academy State Aid Deductions</t>
  </si>
  <si>
    <r>
      <t>Projecte</t>
    </r>
    <r>
      <rPr>
        <b/>
        <sz val="11"/>
        <rFont val="Times New Roman"/>
        <family val="1"/>
      </rPr>
      <t>d WPCP and RPCP State</t>
    </r>
    <r>
      <rPr>
        <b/>
        <sz val="11"/>
        <color indexed="8"/>
        <rFont val="Times New Roman"/>
        <family val="1"/>
      </rPr>
      <t xml:space="preserve"> Aid Deductions</t>
    </r>
  </si>
  <si>
    <t>Projected Full-Time and SPED Open Enrollment and Tuition Waiver Transfers In</t>
  </si>
  <si>
    <t>Projected Full-Time and SPED Open Enrollment and Tuition Waiver Transfers Out</t>
  </si>
  <si>
    <t>Net Projected Full-Time and SPED Open Enrollment and Tuition Waiver</t>
  </si>
  <si>
    <t>Apr_Common School Fund</t>
  </si>
  <si>
    <t>HOLY HILL</t>
  </si>
  <si>
    <t>New Independent Charter Schools</t>
  </si>
  <si>
    <t>Eligiblility</t>
  </si>
  <si>
    <t>Withholding</t>
  </si>
  <si>
    <t>Cash Payment</t>
  </si>
  <si>
    <t>Total Equalization Aid</t>
  </si>
  <si>
    <t>Total Special Adjustment Aid</t>
  </si>
  <si>
    <t>Total AGR Aid</t>
  </si>
  <si>
    <t>Total Pupil Transportation Aid</t>
  </si>
  <si>
    <t>Total Special Education Aid</t>
  </si>
  <si>
    <t>Payment Date by Aid Program</t>
  </si>
  <si>
    <t>Grand Total Of All Above Aids</t>
  </si>
  <si>
    <t>Actual / Final Amount</t>
  </si>
  <si>
    <t>Estimated / Projected Amount</t>
  </si>
  <si>
    <r>
      <t>Proje</t>
    </r>
    <r>
      <rPr>
        <b/>
        <sz val="11"/>
        <rFont val="Times New Roman"/>
        <family val="1"/>
      </rPr>
      <t>cted New Independent Charter Schools State</t>
    </r>
    <r>
      <rPr>
        <b/>
        <sz val="11"/>
        <color indexed="8"/>
        <rFont val="Times New Roman"/>
        <family val="1"/>
      </rPr>
      <t xml:space="preserve"> Aid Deductions</t>
    </r>
  </si>
  <si>
    <t>Total Withholdings</t>
  </si>
  <si>
    <t>Estimated Amount Not Yet Available</t>
  </si>
  <si>
    <t>Total Projected Non-Open Enrollment State Aid Deductions</t>
  </si>
  <si>
    <t>Common School Fund (CSF) (Library Aid)</t>
  </si>
  <si>
    <t>Projected Revenue Limit Penalties</t>
  </si>
  <si>
    <t>Pupil Transportation Aid</t>
  </si>
  <si>
    <t>Unresolved Compliance Issues</t>
  </si>
  <si>
    <t>Sep_EQ</t>
  </si>
  <si>
    <t>Dec_EQ</t>
  </si>
  <si>
    <t>Mar_EQ</t>
  </si>
  <si>
    <t>Jun_EQ</t>
  </si>
  <si>
    <t>TOTAL</t>
  </si>
  <si>
    <t>Actual and Projected 2021-2022 State Aid Adjustments</t>
  </si>
  <si>
    <t>The following is an estimated breakdown of each district's projected net Full-Time and Special Education (SPED) Open Enrollment and Tuition Waivers, Wisconsin and Racine Parental Choice Program (WPCP and RPCP) deductions for private vouchers, Special Needs Scholarship Program (SNSP) deductions for private vouchers, New Independent Charter Schools Pupils, and the Challenge Academy deductions for the 2021-2022 school year. Also below is the projected state aid withholdings associated with these aid deductions. These withholdings are subtracted from the district's aid eligibility to estimate the actual cash payment. The Open Enrollment amounts are based solely on the district's entries into OPAL and are subject to change throughout the year. The Challenge Academy is an estimated amount and currently only includes the September count date.  The projected state aid withholding amounts are based on the projected net Open Enrollment, other state aid deductions, and the estimated aid payments, all of which are subject to change.</t>
  </si>
  <si>
    <t>March 28, 2022 High Poverty Aid</t>
  </si>
  <si>
    <t>March 28, 2022 Per Pupil Aid</t>
  </si>
  <si>
    <t>June 20, 2022 (High Cost Trans)</t>
  </si>
  <si>
    <t>April 25, 2022  CSF Aid</t>
  </si>
  <si>
    <t>June 20, 2022 (High Cost SPED)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</si>
</sst>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quot;$&quot;#,##0.00"/>
    <numFmt numFmtId="165" formatCode="[$-409]mmmm\ d\,\ yyyy;@"/>
    <numFmt numFmtId="166" formatCode="0000"/>
  </numFmts>
  <fonts count="39"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1"/>
      <name val="Times New Roman"/>
      <family val="1"/>
    </font>
    <font>
      <b/>
      <sz val="9"/>
      <color indexed="81"/>
      <name val="Tahoma"/>
      <family val="2"/>
    </font>
    <font>
      <sz val="9"/>
      <color indexed="81"/>
      <name val="Tahoma"/>
      <family val="2"/>
    </font>
    <font>
      <b/>
      <sz val="11"/>
      <name val="Arial"/>
      <family val="2"/>
    </font>
    <font>
      <b/>
      <sz val="11"/>
      <color indexed="8"/>
      <name val="Times New Roman"/>
      <family val="1"/>
    </font>
    <font>
      <sz val="11"/>
      <color theme="1"/>
      <name val="Calibri"/>
      <family val="2"/>
    </font>
    <font>
      <u/>
      <sz val="11"/>
      <color theme="10"/>
      <name val="Calibri"/>
      <family val="2"/>
    </font>
    <font>
      <b/>
      <sz val="11"/>
      <color theme="1"/>
      <name val="Calibri"/>
      <family val="2"/>
    </font>
    <font>
      <b/>
      <sz val="12"/>
      <color theme="1"/>
      <name val="Times New Roman"/>
      <family val="1"/>
    </font>
    <font>
      <b/>
      <sz val="11"/>
      <color theme="1"/>
      <name val="Times New Roman"/>
      <family val="1"/>
    </font>
    <font>
      <sz val="11"/>
      <color theme="1"/>
      <name val="Calibri"/>
      <family val="2"/>
      <scheme val="minor"/>
    </font>
    <font>
      <sz val="11"/>
      <name val="Calibri"/>
      <family val="2"/>
      <scheme val="minor"/>
    </font>
    <font>
      <b/>
      <sz val="11"/>
      <color rgb="FFC00000"/>
      <name val="Calibri"/>
      <family val="2"/>
      <scheme val="minor"/>
    </font>
    <font>
      <b/>
      <sz val="11"/>
      <color theme="1"/>
      <name val="Calibri"/>
      <family val="2"/>
      <scheme val="minor"/>
    </font>
    <font>
      <i/>
      <sz val="11"/>
      <color rgb="FF0070C0"/>
      <name val="Calibri"/>
      <family val="2"/>
      <scheme val="minor"/>
    </font>
    <font>
      <b/>
      <sz val="11"/>
      <name val="Calibri"/>
      <family val="2"/>
      <scheme val="minor"/>
    </font>
    <font>
      <sz val="11"/>
      <color theme="1"/>
      <name val="Times New Roman"/>
      <family val="1"/>
    </font>
    <font>
      <sz val="12"/>
      <color theme="1"/>
      <name val="Times New Roman"/>
      <family val="1"/>
    </font>
    <font>
      <u/>
      <sz val="12"/>
      <color theme="10"/>
      <name val="Times New Roman"/>
      <family val="1"/>
    </font>
    <font>
      <u/>
      <sz val="11"/>
      <color theme="10"/>
      <name val="Times New Roman"/>
      <family val="1"/>
    </font>
    <font>
      <sz val="10"/>
      <color theme="1"/>
      <name val="Times New Roman"/>
      <family val="1"/>
    </font>
    <font>
      <b/>
      <u/>
      <sz val="11"/>
      <color theme="1"/>
      <name val="Times New Roman"/>
      <family val="1"/>
    </font>
    <font>
      <b/>
      <sz val="16"/>
      <color theme="1"/>
      <name val="Times New Roman"/>
      <family val="1"/>
    </font>
    <font>
      <b/>
      <sz val="11"/>
      <color rgb="FFFF0000"/>
      <name val="Times New Roman"/>
      <family val="1"/>
    </font>
  </fonts>
  <fills count="1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s>
  <borders count="64">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xf numFmtId="43" fontId="20" fillId="0" borderId="0" applyFont="0" applyFill="0" applyBorder="0" applyAlignment="0" applyProtection="0"/>
    <xf numFmtId="0" fontId="21" fillId="0" borderId="0" applyNumberFormat="0" applyFill="0" applyBorder="0" applyAlignment="0" applyProtection="0">
      <alignment vertical="top"/>
      <protection locked="0"/>
    </xf>
  </cellStyleXfs>
  <cellXfs count="262">
    <xf numFmtId="0" fontId="0" fillId="0" borderId="0" xfId="0"/>
    <xf numFmtId="0" fontId="23" fillId="2"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applyAlignment="1">
      <alignment horizontal="center" wrapText="1"/>
    </xf>
    <xf numFmtId="0" fontId="24" fillId="2" borderId="2" xfId="0" applyFont="1" applyFill="1" applyBorder="1" applyAlignment="1">
      <alignment horizontal="center"/>
    </xf>
    <xf numFmtId="0" fontId="14" fillId="0" borderId="0" xfId="0" applyFont="1" applyAlignment="1">
      <alignment horizontal="justify"/>
    </xf>
    <xf numFmtId="43" fontId="25" fillId="0" borderId="0" xfId="1" applyFont="1" applyAlignment="1">
      <alignment horizontal="center"/>
    </xf>
    <xf numFmtId="166" fontId="25" fillId="0" borderId="0" xfId="0" applyNumberFormat="1" applyFont="1" applyFill="1" applyBorder="1"/>
    <xf numFmtId="0" fontId="25" fillId="0" borderId="0" xfId="0" applyFont="1" applyFill="1"/>
    <xf numFmtId="4" fontId="25" fillId="0" borderId="0" xfId="0" applyNumberFormat="1" applyFont="1" applyFill="1"/>
    <xf numFmtId="43" fontId="25" fillId="0" borderId="3" xfId="1" applyFont="1" applyFill="1" applyBorder="1"/>
    <xf numFmtId="4" fontId="25" fillId="0" borderId="3" xfId="0" applyNumberFormat="1" applyFont="1" applyFill="1" applyBorder="1"/>
    <xf numFmtId="166" fontId="25" fillId="0" borderId="0" xfId="0" applyNumberFormat="1" applyFont="1" applyFill="1"/>
    <xf numFmtId="0" fontId="26" fillId="0" borderId="0" xfId="0" applyFont="1" applyFill="1" applyBorder="1"/>
    <xf numFmtId="0" fontId="27" fillId="0" borderId="0" xfId="0" applyFont="1" applyFill="1" applyAlignment="1">
      <alignment horizontal="center"/>
    </xf>
    <xf numFmtId="43" fontId="25" fillId="0" borderId="0" xfId="1" applyFont="1" applyFill="1"/>
    <xf numFmtId="43" fontId="25" fillId="0" borderId="3" xfId="1" quotePrefix="1" applyFont="1" applyFill="1" applyBorder="1"/>
    <xf numFmtId="43" fontId="26" fillId="0" borderId="0" xfId="1" applyFont="1" applyFill="1" applyBorder="1" applyProtection="1"/>
    <xf numFmtId="43" fontId="25" fillId="0" borderId="0" xfId="1" applyFont="1" applyFill="1" applyAlignment="1">
      <alignment horizontal="center"/>
    </xf>
    <xf numFmtId="0" fontId="22" fillId="0" borderId="4" xfId="0" applyNumberFormat="1" applyFont="1" applyFill="1" applyBorder="1" applyAlignment="1">
      <alignment horizontal="right"/>
    </xf>
    <xf numFmtId="0" fontId="22" fillId="0" borderId="5" xfId="0" applyFont="1" applyFill="1" applyBorder="1"/>
    <xf numFmtId="40" fontId="25" fillId="0" borderId="0" xfId="1" applyNumberFormat="1" applyFont="1" applyFill="1"/>
    <xf numFmtId="43" fontId="25" fillId="3" borderId="0" xfId="1" applyFont="1" applyFill="1" applyAlignment="1">
      <alignment horizontal="center"/>
    </xf>
    <xf numFmtId="43" fontId="25" fillId="4" borderId="3" xfId="1" applyFont="1" applyFill="1" applyBorder="1"/>
    <xf numFmtId="43" fontId="25" fillId="0" borderId="0" xfId="0" applyNumberFormat="1" applyFont="1" applyFill="1"/>
    <xf numFmtId="43" fontId="25" fillId="0" borderId="0" xfId="1" applyFont="1" applyFill="1" applyBorder="1"/>
    <xf numFmtId="4" fontId="25" fillId="0" borderId="0" xfId="0" applyNumberFormat="1" applyFont="1" applyFill="1" applyBorder="1"/>
    <xf numFmtId="43" fontId="28" fillId="0" borderId="0" xfId="1" applyFont="1" applyFill="1" applyBorder="1"/>
    <xf numFmtId="43" fontId="25" fillId="0" borderId="0" xfId="1" applyFont="1" applyBorder="1" applyAlignment="1">
      <alignment horizontal="center"/>
    </xf>
    <xf numFmtId="43" fontId="25" fillId="0" borderId="0" xfId="1" applyFont="1" applyBorder="1" applyAlignment="1">
      <alignment horizontal="center" wrapText="1"/>
    </xf>
    <xf numFmtId="40" fontId="28" fillId="0" borderId="0" xfId="1" applyNumberFormat="1" applyFont="1" applyBorder="1" applyAlignment="1">
      <alignment horizontal="center"/>
    </xf>
    <xf numFmtId="43" fontId="25" fillId="6" borderId="0" xfId="1" applyFont="1" applyFill="1" applyAlignment="1">
      <alignment horizontal="center" wrapText="1"/>
    </xf>
    <xf numFmtId="0" fontId="25" fillId="0" borderId="0" xfId="0" applyFont="1" applyFill="1" applyBorder="1"/>
    <xf numFmtId="0" fontId="22" fillId="0" borderId="0" xfId="0" applyNumberFormat="1" applyFont="1" applyFill="1" applyBorder="1" applyAlignment="1">
      <alignment horizontal="right"/>
    </xf>
    <xf numFmtId="0" fontId="22" fillId="0" borderId="0" xfId="0" applyFont="1" applyFill="1" applyBorder="1"/>
    <xf numFmtId="43" fontId="25" fillId="0" borderId="0" xfId="1" quotePrefix="1" applyFont="1" applyFill="1" applyBorder="1"/>
    <xf numFmtId="43" fontId="18" fillId="5" borderId="0" xfId="1" applyFont="1" applyFill="1" applyAlignment="1">
      <alignment horizontal="center" wrapText="1"/>
    </xf>
    <xf numFmtId="43" fontId="29" fillId="0" borderId="0" xfId="1" applyFont="1" applyFill="1"/>
    <xf numFmtId="43" fontId="25" fillId="0" borderId="6" xfId="1" quotePrefix="1" applyFont="1" applyFill="1" applyBorder="1"/>
    <xf numFmtId="43" fontId="25" fillId="0" borderId="6" xfId="1" applyFont="1" applyFill="1" applyBorder="1"/>
    <xf numFmtId="0" fontId="22" fillId="0" borderId="7" xfId="0" applyNumberFormat="1" applyFont="1" applyFill="1" applyBorder="1" applyAlignment="1">
      <alignment horizontal="right"/>
    </xf>
    <xf numFmtId="0" fontId="22" fillId="0" borderId="8" xfId="0" applyNumberFormat="1" applyFont="1" applyFill="1" applyBorder="1" applyAlignment="1">
      <alignment horizontal="right"/>
    </xf>
    <xf numFmtId="43" fontId="25" fillId="0" borderId="9" xfId="1" applyFont="1" applyFill="1" applyBorder="1"/>
    <xf numFmtId="43" fontId="25" fillId="0" borderId="9" xfId="1" quotePrefix="1" applyFont="1" applyFill="1" applyBorder="1"/>
    <xf numFmtId="43" fontId="25" fillId="7" borderId="9" xfId="1" applyFont="1" applyFill="1" applyBorder="1"/>
    <xf numFmtId="43" fontId="25" fillId="0" borderId="2" xfId="1" applyFont="1" applyFill="1" applyBorder="1"/>
    <xf numFmtId="43" fontId="25" fillId="7" borderId="6" xfId="1" applyFont="1" applyFill="1" applyBorder="1"/>
    <xf numFmtId="43" fontId="25" fillId="4" borderId="6" xfId="1" applyFont="1" applyFill="1" applyBorder="1"/>
    <xf numFmtId="166" fontId="25" fillId="0" borderId="2" xfId="0" applyNumberFormat="1" applyFont="1" applyFill="1" applyBorder="1"/>
    <xf numFmtId="0" fontId="26" fillId="0" borderId="2" xfId="0" applyFont="1" applyFill="1" applyBorder="1"/>
    <xf numFmtId="43" fontId="25" fillId="0" borderId="2" xfId="1" quotePrefix="1" applyFont="1" applyFill="1" applyBorder="1"/>
    <xf numFmtId="43" fontId="29" fillId="0" borderId="2" xfId="1" applyFont="1" applyFill="1" applyBorder="1"/>
    <xf numFmtId="43" fontId="26" fillId="0" borderId="2" xfId="1" applyFont="1" applyFill="1" applyBorder="1" applyProtection="1"/>
    <xf numFmtId="165" fontId="24" fillId="2" borderId="12" xfId="0" applyNumberFormat="1" applyFont="1" applyFill="1" applyBorder="1"/>
    <xf numFmtId="0" fontId="31" fillId="2" borderId="12" xfId="0" applyFont="1" applyFill="1" applyBorder="1"/>
    <xf numFmtId="0" fontId="31" fillId="2" borderId="13" xfId="0" applyFont="1" applyFill="1" applyBorder="1"/>
    <xf numFmtId="0" fontId="31" fillId="0" borderId="0" xfId="0" applyFont="1"/>
    <xf numFmtId="0" fontId="31" fillId="2" borderId="14" xfId="0" applyFont="1" applyFill="1" applyBorder="1"/>
    <xf numFmtId="0" fontId="31" fillId="2" borderId="15" xfId="0" applyFont="1" applyFill="1" applyBorder="1"/>
    <xf numFmtId="0" fontId="31" fillId="2" borderId="0" xfId="0" applyFont="1" applyFill="1" applyBorder="1"/>
    <xf numFmtId="0" fontId="32" fillId="2" borderId="0" xfId="0" applyFont="1" applyFill="1" applyBorder="1"/>
    <xf numFmtId="0" fontId="33" fillId="2" borderId="0" xfId="2" applyFont="1" applyFill="1" applyBorder="1" applyAlignment="1" applyProtection="1"/>
    <xf numFmtId="0" fontId="32" fillId="0" borderId="0" xfId="0" applyFont="1"/>
    <xf numFmtId="0" fontId="34" fillId="2" borderId="0" xfId="2" applyFont="1" applyFill="1" applyBorder="1" applyAlignment="1" applyProtection="1"/>
    <xf numFmtId="0" fontId="32" fillId="2" borderId="15" xfId="0" applyFont="1" applyFill="1" applyBorder="1"/>
    <xf numFmtId="0" fontId="31" fillId="0" borderId="0" xfId="0" applyFont="1" applyBorder="1"/>
    <xf numFmtId="164" fontId="31" fillId="2" borderId="0" xfId="0" applyNumberFormat="1" applyFont="1" applyFill="1" applyBorder="1"/>
    <xf numFmtId="0" fontId="35" fillId="2" borderId="0" xfId="0" applyFont="1" applyFill="1" applyBorder="1"/>
    <xf numFmtId="0" fontId="35" fillId="0" borderId="0" xfId="0" applyFont="1"/>
    <xf numFmtId="0" fontId="36" fillId="2" borderId="0" xfId="0" applyFont="1" applyFill="1" applyBorder="1"/>
    <xf numFmtId="8" fontId="24" fillId="2" borderId="0" xfId="0" applyNumberFormat="1" applyFont="1" applyFill="1" applyBorder="1"/>
    <xf numFmtId="0" fontId="35" fillId="2" borderId="2" xfId="0" applyFont="1" applyFill="1" applyBorder="1"/>
    <xf numFmtId="8" fontId="24" fillId="2" borderId="2" xfId="0" applyNumberFormat="1" applyFont="1" applyFill="1" applyBorder="1"/>
    <xf numFmtId="0" fontId="31" fillId="2" borderId="2" xfId="0" applyFont="1" applyFill="1" applyBorder="1"/>
    <xf numFmtId="0" fontId="31" fillId="2" borderId="18" xfId="0" applyFont="1" applyFill="1" applyBorder="1"/>
    <xf numFmtId="0" fontId="24" fillId="2" borderId="0" xfId="0" applyFont="1" applyFill="1" applyBorder="1"/>
    <xf numFmtId="0" fontId="27" fillId="0" borderId="0" xfId="0" applyFont="1" applyFill="1" applyBorder="1" applyAlignment="1">
      <alignment horizontal="center"/>
    </xf>
    <xf numFmtId="0" fontId="22" fillId="0" borderId="21" xfId="0" applyNumberFormat="1" applyFont="1" applyFill="1" applyBorder="1" applyAlignment="1">
      <alignment horizontal="right"/>
    </xf>
    <xf numFmtId="43" fontId="25" fillId="4" borderId="22" xfId="1" applyFont="1" applyFill="1" applyBorder="1"/>
    <xf numFmtId="43" fontId="25" fillId="0" borderId="22" xfId="1" applyFont="1" applyFill="1" applyBorder="1"/>
    <xf numFmtId="43" fontId="25" fillId="0" borderId="22" xfId="1" quotePrefix="1" applyFont="1" applyFill="1" applyBorder="1"/>
    <xf numFmtId="0" fontId="22" fillId="0" borderId="4" xfId="0" applyFont="1" applyFill="1" applyBorder="1"/>
    <xf numFmtId="0" fontId="22" fillId="0" borderId="23" xfId="0" applyFont="1" applyFill="1" applyBorder="1"/>
    <xf numFmtId="0" fontId="22" fillId="0" borderId="26" xfId="0" applyFont="1" applyFill="1" applyBorder="1"/>
    <xf numFmtId="40" fontId="30" fillId="0" borderId="31" xfId="1" applyNumberFormat="1" applyFont="1" applyFill="1" applyBorder="1"/>
    <xf numFmtId="43" fontId="25" fillId="8" borderId="0" xfId="1" applyFont="1" applyFill="1" applyAlignment="1">
      <alignment horizontal="center" wrapText="1"/>
    </xf>
    <xf numFmtId="43" fontId="25" fillId="4" borderId="40" xfId="1" applyFont="1" applyFill="1" applyBorder="1"/>
    <xf numFmtId="165" fontId="24" fillId="0" borderId="42" xfId="0" applyNumberFormat="1" applyFont="1" applyFill="1" applyBorder="1" applyAlignment="1">
      <alignment horizontal="left" vertical="center"/>
    </xf>
    <xf numFmtId="165" fontId="24" fillId="2" borderId="42" xfId="0" applyNumberFormat="1" applyFont="1" applyFill="1" applyBorder="1" applyAlignment="1">
      <alignment horizontal="left" vertical="center"/>
    </xf>
    <xf numFmtId="0" fontId="31" fillId="2" borderId="46" xfId="0" applyFont="1" applyFill="1" applyBorder="1"/>
    <xf numFmtId="0" fontId="31" fillId="2" borderId="47" xfId="0" applyFont="1" applyFill="1" applyBorder="1"/>
    <xf numFmtId="0" fontId="32" fillId="2" borderId="47" xfId="0" applyFont="1" applyFill="1" applyBorder="1"/>
    <xf numFmtId="0" fontId="31" fillId="2" borderId="23" xfId="0" applyFont="1" applyFill="1" applyBorder="1"/>
    <xf numFmtId="0" fontId="24" fillId="2" borderId="0" xfId="0" applyFont="1" applyFill="1" applyBorder="1" applyAlignment="1">
      <alignment horizontal="right"/>
    </xf>
    <xf numFmtId="165" fontId="24" fillId="0" borderId="51" xfId="0" applyNumberFormat="1" applyFont="1" applyFill="1" applyBorder="1" applyAlignment="1">
      <alignment horizontal="left" vertical="center"/>
    </xf>
    <xf numFmtId="43" fontId="13" fillId="4" borderId="3" xfId="1" applyFont="1" applyFill="1" applyBorder="1"/>
    <xf numFmtId="8" fontId="24" fillId="10" borderId="34" xfId="0" applyNumberFormat="1" applyFont="1" applyFill="1" applyBorder="1" applyAlignment="1"/>
    <xf numFmtId="8" fontId="24" fillId="10" borderId="17" xfId="0" applyNumberFormat="1" applyFont="1" applyFill="1" applyBorder="1" applyAlignment="1"/>
    <xf numFmtId="0" fontId="24" fillId="10" borderId="17" xfId="0" applyFont="1" applyFill="1" applyBorder="1" applyAlignment="1">
      <alignment horizontal="left" vertical="center"/>
    </xf>
    <xf numFmtId="8" fontId="24" fillId="10" borderId="17" xfId="0" applyNumberFormat="1" applyFont="1" applyFill="1" applyBorder="1"/>
    <xf numFmtId="0" fontId="24" fillId="10" borderId="1" xfId="0" applyFont="1" applyFill="1" applyBorder="1" applyAlignment="1">
      <alignment horizontal="left" vertical="center"/>
    </xf>
    <xf numFmtId="0" fontId="24" fillId="11" borderId="17" xfId="0" applyFont="1" applyFill="1" applyBorder="1" applyAlignment="1">
      <alignment horizontal="left" vertical="center"/>
    </xf>
    <xf numFmtId="0" fontId="24" fillId="0" borderId="0" xfId="0" applyFont="1" applyFill="1" applyBorder="1" applyAlignment="1">
      <alignment horizontal="center"/>
    </xf>
    <xf numFmtId="0" fontId="24" fillId="11" borderId="17" xfId="0" applyFont="1" applyFill="1" applyBorder="1" applyAlignment="1">
      <alignment horizontal="center"/>
    </xf>
    <xf numFmtId="0" fontId="24" fillId="11" borderId="32" xfId="0" applyFont="1" applyFill="1" applyBorder="1" applyAlignment="1"/>
    <xf numFmtId="43" fontId="12" fillId="6" borderId="0" xfId="1" applyFont="1" applyFill="1" applyAlignment="1">
      <alignment horizontal="center" wrapText="1"/>
    </xf>
    <xf numFmtId="8" fontId="24" fillId="2" borderId="42" xfId="0" applyNumberFormat="1" applyFont="1" applyFill="1" applyBorder="1"/>
    <xf numFmtId="0" fontId="15" fillId="2" borderId="0" xfId="0" applyFont="1" applyFill="1" applyBorder="1" applyAlignment="1"/>
    <xf numFmtId="0" fontId="24" fillId="12" borderId="0" xfId="0" applyFont="1" applyFill="1" applyBorder="1"/>
    <xf numFmtId="40" fontId="30" fillId="0" borderId="27" xfId="1" applyNumberFormat="1" applyFont="1" applyFill="1" applyBorder="1"/>
    <xf numFmtId="40" fontId="30" fillId="0" borderId="17" xfId="1" applyNumberFormat="1" applyFont="1" applyFill="1" applyBorder="1"/>
    <xf numFmtId="0" fontId="22" fillId="0" borderId="14" xfId="0" applyNumberFormat="1" applyFont="1" applyFill="1" applyBorder="1" applyAlignment="1">
      <alignment horizontal="right"/>
    </xf>
    <xf numFmtId="0" fontId="22" fillId="0" borderId="47" xfId="0" applyFont="1" applyFill="1" applyBorder="1"/>
    <xf numFmtId="43" fontId="25" fillId="0" borderId="53" xfId="1" applyFont="1" applyFill="1" applyBorder="1"/>
    <xf numFmtId="43" fontId="25" fillId="0" borderId="53" xfId="1" quotePrefix="1" applyFont="1" applyFill="1" applyBorder="1"/>
    <xf numFmtId="40" fontId="30" fillId="0" borderId="13" xfId="1" applyNumberFormat="1" applyFont="1" applyFill="1" applyBorder="1"/>
    <xf numFmtId="0" fontId="22" fillId="0" borderId="3" xfId="0" applyFont="1" applyFill="1" applyBorder="1"/>
    <xf numFmtId="40" fontId="30" fillId="0" borderId="1" xfId="1" applyNumberFormat="1" applyFont="1" applyFill="1" applyBorder="1"/>
    <xf numFmtId="0" fontId="24" fillId="9" borderId="0" xfId="0" applyFont="1" applyFill="1" applyBorder="1"/>
    <xf numFmtId="43" fontId="25" fillId="13" borderId="0" xfId="1" applyFont="1" applyFill="1" applyAlignment="1">
      <alignment horizontal="center" wrapText="1"/>
    </xf>
    <xf numFmtId="8" fontId="24" fillId="14" borderId="31" xfId="0" applyNumberFormat="1" applyFont="1" applyFill="1" applyBorder="1"/>
    <xf numFmtId="8" fontId="24" fillId="14" borderId="27" xfId="0" applyNumberFormat="1" applyFont="1" applyFill="1" applyBorder="1"/>
    <xf numFmtId="8" fontId="24" fillId="14" borderId="50" xfId="0" applyNumberFormat="1" applyFont="1" applyFill="1" applyBorder="1"/>
    <xf numFmtId="8" fontId="24" fillId="14" borderId="55" xfId="0" applyNumberFormat="1" applyFont="1" applyFill="1" applyBorder="1"/>
    <xf numFmtId="8" fontId="24" fillId="14" borderId="43" xfId="0" applyNumberFormat="1" applyFont="1" applyFill="1" applyBorder="1"/>
    <xf numFmtId="8" fontId="24" fillId="14" borderId="18" xfId="0" applyNumberFormat="1" applyFont="1" applyFill="1" applyBorder="1"/>
    <xf numFmtId="8" fontId="24" fillId="14" borderId="17" xfId="0" applyNumberFormat="1" applyFont="1" applyFill="1" applyBorder="1"/>
    <xf numFmtId="40" fontId="30" fillId="0" borderId="18" xfId="1" applyNumberFormat="1" applyFont="1" applyFill="1" applyBorder="1"/>
    <xf numFmtId="43" fontId="7" fillId="0" borderId="0" xfId="1" applyFont="1" applyAlignment="1">
      <alignment horizontal="center"/>
    </xf>
    <xf numFmtId="43" fontId="25" fillId="4" borderId="9" xfId="1" applyFont="1" applyFill="1" applyBorder="1"/>
    <xf numFmtId="43" fontId="6" fillId="0" borderId="3" xfId="1" quotePrefix="1" applyFont="1" applyFill="1" applyBorder="1"/>
    <xf numFmtId="43" fontId="6" fillId="0" borderId="0" xfId="1" applyFont="1" applyAlignment="1">
      <alignment horizontal="center"/>
    </xf>
    <xf numFmtId="4" fontId="25" fillId="0" borderId="16" xfId="0" applyNumberFormat="1" applyFont="1" applyFill="1" applyBorder="1"/>
    <xf numFmtId="4" fontId="25" fillId="0" borderId="19" xfId="0" applyNumberFormat="1" applyFont="1" applyFill="1" applyBorder="1"/>
    <xf numFmtId="4" fontId="25" fillId="0" borderId="5" xfId="0" applyNumberFormat="1" applyFont="1" applyFill="1" applyBorder="1"/>
    <xf numFmtId="43" fontId="25" fillId="0" borderId="19" xfId="1" applyFont="1" applyFill="1" applyBorder="1"/>
    <xf numFmtId="43" fontId="25" fillId="0" borderId="38" xfId="1" applyFont="1" applyFill="1" applyBorder="1"/>
    <xf numFmtId="4" fontId="25" fillId="0" borderId="58" xfId="0" applyNumberFormat="1" applyFont="1" applyFill="1" applyBorder="1"/>
    <xf numFmtId="4" fontId="25" fillId="0" borderId="25" xfId="0" applyNumberFormat="1" applyFont="1" applyFill="1" applyBorder="1"/>
    <xf numFmtId="4" fontId="25" fillId="0" borderId="20" xfId="0" applyNumberFormat="1" applyFont="1" applyFill="1" applyBorder="1"/>
    <xf numFmtId="165" fontId="24" fillId="12" borderId="43" xfId="0" applyNumberFormat="1" applyFont="1" applyFill="1" applyBorder="1" applyAlignment="1">
      <alignment horizontal="left" vertical="center"/>
    </xf>
    <xf numFmtId="8" fontId="24" fillId="12" borderId="42" xfId="0" applyNumberFormat="1" applyFont="1" applyFill="1" applyBorder="1"/>
    <xf numFmtId="165" fontId="24" fillId="9" borderId="43" xfId="0" applyNumberFormat="1" applyFont="1" applyFill="1" applyBorder="1" applyAlignment="1">
      <alignment horizontal="left" vertical="center"/>
    </xf>
    <xf numFmtId="8" fontId="24" fillId="9" borderId="42" xfId="0" applyNumberFormat="1" applyFont="1" applyFill="1" applyBorder="1"/>
    <xf numFmtId="165" fontId="24" fillId="9" borderId="44" xfId="0" applyNumberFormat="1" applyFont="1" applyFill="1" applyBorder="1" applyAlignment="1">
      <alignment horizontal="left" vertical="center"/>
    </xf>
    <xf numFmtId="165" fontId="24" fillId="12" borderId="44" xfId="0" applyNumberFormat="1" applyFont="1" applyFill="1" applyBorder="1" applyAlignment="1">
      <alignment horizontal="left" vertical="center"/>
    </xf>
    <xf numFmtId="165" fontId="24" fillId="12" borderId="45" xfId="0" applyNumberFormat="1" applyFont="1" applyFill="1" applyBorder="1" applyAlignment="1">
      <alignment horizontal="left" vertical="center"/>
    </xf>
    <xf numFmtId="0" fontId="22" fillId="0" borderId="59" xfId="0" applyFont="1" applyFill="1" applyBorder="1"/>
    <xf numFmtId="0" fontId="22" fillId="0" borderId="47" xfId="0" applyNumberFormat="1" applyFont="1" applyFill="1" applyBorder="1" applyAlignment="1">
      <alignment horizontal="right"/>
    </xf>
    <xf numFmtId="166" fontId="25" fillId="0" borderId="32" xfId="0" applyNumberFormat="1" applyFont="1" applyFill="1" applyBorder="1"/>
    <xf numFmtId="0" fontId="22" fillId="0" borderId="60" xfId="0" applyFont="1" applyFill="1" applyBorder="1" applyAlignment="1">
      <alignment horizontal="right"/>
    </xf>
    <xf numFmtId="43" fontId="28" fillId="0" borderId="33" xfId="1" applyFont="1" applyFill="1" applyBorder="1"/>
    <xf numFmtId="43" fontId="28" fillId="0" borderId="34" xfId="1" applyFont="1" applyFill="1" applyBorder="1"/>
    <xf numFmtId="43" fontId="13" fillId="4" borderId="22" xfId="1" applyFont="1" applyFill="1" applyBorder="1"/>
    <xf numFmtId="0" fontId="22" fillId="0" borderId="36" xfId="0" applyNumberFormat="1" applyFont="1" applyFill="1" applyBorder="1" applyAlignment="1">
      <alignment horizontal="right"/>
    </xf>
    <xf numFmtId="43" fontId="25" fillId="0" borderId="38" xfId="1" quotePrefix="1" applyFont="1" applyFill="1" applyBorder="1"/>
    <xf numFmtId="43" fontId="28" fillId="0" borderId="11" xfId="1" applyFont="1" applyFill="1" applyBorder="1"/>
    <xf numFmtId="43" fontId="28" fillId="0" borderId="12" xfId="1" applyFont="1" applyFill="1" applyBorder="1"/>
    <xf numFmtId="43" fontId="28" fillId="5" borderId="32" xfId="1" applyFont="1" applyFill="1" applyBorder="1"/>
    <xf numFmtId="43" fontId="28" fillId="5" borderId="33" xfId="1" applyFont="1" applyFill="1" applyBorder="1"/>
    <xf numFmtId="43" fontId="25" fillId="0" borderId="33" xfId="1" quotePrefix="1" applyFont="1" applyFill="1" applyBorder="1"/>
    <xf numFmtId="43" fontId="30" fillId="5" borderId="33" xfId="1" applyFont="1" applyFill="1" applyBorder="1"/>
    <xf numFmtId="43" fontId="25" fillId="0" borderId="39" xfId="1" quotePrefix="1" applyFont="1" applyFill="1" applyBorder="1"/>
    <xf numFmtId="43" fontId="28" fillId="8" borderId="39" xfId="1" applyFont="1" applyFill="1" applyBorder="1"/>
    <xf numFmtId="40" fontId="30" fillId="0" borderId="60" xfId="1" applyNumberFormat="1" applyFont="1" applyFill="1" applyBorder="1"/>
    <xf numFmtId="43" fontId="13" fillId="4" borderId="6" xfId="1" applyFont="1" applyFill="1" applyBorder="1"/>
    <xf numFmtId="43" fontId="13" fillId="4" borderId="9" xfId="1" applyFont="1" applyFill="1" applyBorder="1"/>
    <xf numFmtId="0" fontId="22" fillId="0" borderId="62" xfId="0" applyNumberFormat="1" applyFont="1" applyFill="1" applyBorder="1" applyAlignment="1">
      <alignment horizontal="right"/>
    </xf>
    <xf numFmtId="0" fontId="22" fillId="0" borderId="25" xfId="0" applyFont="1" applyFill="1" applyBorder="1"/>
    <xf numFmtId="43" fontId="25" fillId="7" borderId="3" xfId="1" applyFont="1" applyFill="1" applyBorder="1"/>
    <xf numFmtId="43" fontId="5" fillId="0" borderId="6" xfId="1" quotePrefix="1" applyFont="1" applyFill="1" applyBorder="1"/>
    <xf numFmtId="8" fontId="24" fillId="0" borderId="42" xfId="0" applyNumberFormat="1" applyFont="1" applyFill="1" applyBorder="1"/>
    <xf numFmtId="165" fontId="24" fillId="0" borderId="43" xfId="0" applyNumberFormat="1" applyFont="1" applyFill="1" applyBorder="1" applyAlignment="1">
      <alignment horizontal="left" vertical="center"/>
    </xf>
    <xf numFmtId="43" fontId="25" fillId="9" borderId="0" xfId="1" applyFont="1" applyFill="1" applyAlignment="1">
      <alignment horizontal="center" wrapText="1"/>
    </xf>
    <xf numFmtId="43" fontId="25" fillId="9" borderId="2" xfId="1" applyFont="1" applyFill="1" applyBorder="1"/>
    <xf numFmtId="43" fontId="25" fillId="9" borderId="22" xfId="1" applyFont="1" applyFill="1" applyBorder="1"/>
    <xf numFmtId="43" fontId="25" fillId="9" borderId="3" xfId="1" applyFont="1" applyFill="1" applyBorder="1"/>
    <xf numFmtId="43" fontId="25" fillId="9" borderId="6" xfId="1" applyFont="1" applyFill="1" applyBorder="1"/>
    <xf numFmtId="43" fontId="25" fillId="9" borderId="0" xfId="1" applyFont="1" applyFill="1" applyBorder="1"/>
    <xf numFmtId="43" fontId="25" fillId="9" borderId="53" xfId="1" applyFont="1" applyFill="1" applyBorder="1"/>
    <xf numFmtId="43" fontId="25" fillId="9" borderId="9" xfId="1" applyFont="1" applyFill="1" applyBorder="1"/>
    <xf numFmtId="43" fontId="28" fillId="9" borderId="39" xfId="1" applyFont="1" applyFill="1" applyBorder="1"/>
    <xf numFmtId="43" fontId="8" fillId="9" borderId="3" xfId="1" applyFont="1" applyFill="1" applyBorder="1"/>
    <xf numFmtId="43" fontId="30" fillId="9" borderId="39" xfId="1" applyFont="1" applyFill="1" applyBorder="1"/>
    <xf numFmtId="43" fontId="25" fillId="12" borderId="0" xfId="1" applyFont="1" applyFill="1" applyAlignment="1">
      <alignment horizontal="center" wrapText="1"/>
    </xf>
    <xf numFmtId="43" fontId="25" fillId="12" borderId="0" xfId="1" applyFont="1" applyFill="1" applyBorder="1"/>
    <xf numFmtId="43" fontId="25" fillId="12" borderId="3" xfId="1" applyFont="1" applyFill="1" applyBorder="1"/>
    <xf numFmtId="43" fontId="28" fillId="12" borderId="33" xfId="1" applyFont="1" applyFill="1" applyBorder="1"/>
    <xf numFmtId="43" fontId="3" fillId="12" borderId="0" xfId="1" applyFont="1" applyFill="1" applyAlignment="1">
      <alignment horizontal="center" wrapText="1"/>
    </xf>
    <xf numFmtId="43" fontId="25" fillId="12" borderId="3" xfId="1" quotePrefix="1" applyFont="1" applyFill="1" applyBorder="1"/>
    <xf numFmtId="43" fontId="25" fillId="9" borderId="61" xfId="1" applyFont="1" applyFill="1" applyBorder="1"/>
    <xf numFmtId="43" fontId="25" fillId="9" borderId="6" xfId="1" quotePrefix="1" applyFont="1" applyFill="1" applyBorder="1"/>
    <xf numFmtId="43" fontId="25" fillId="9" borderId="3" xfId="1" quotePrefix="1" applyFont="1" applyFill="1" applyBorder="1"/>
    <xf numFmtId="43" fontId="25" fillId="9" borderId="9" xfId="1" quotePrefix="1" applyFont="1" applyFill="1" applyBorder="1"/>
    <xf numFmtId="43" fontId="25" fillId="9" borderId="38" xfId="1" quotePrefix="1" applyFont="1" applyFill="1" applyBorder="1"/>
    <xf numFmtId="4" fontId="25" fillId="9" borderId="3" xfId="0" applyNumberFormat="1" applyFont="1" applyFill="1" applyBorder="1"/>
    <xf numFmtId="4" fontId="25" fillId="9" borderId="6" xfId="0" applyNumberFormat="1" applyFont="1" applyFill="1" applyBorder="1"/>
    <xf numFmtId="4" fontId="25" fillId="9" borderId="53" xfId="0" applyNumberFormat="1" applyFont="1" applyFill="1" applyBorder="1"/>
    <xf numFmtId="4" fontId="25" fillId="9" borderId="9" xfId="0" applyNumberFormat="1" applyFont="1" applyFill="1" applyBorder="1"/>
    <xf numFmtId="4" fontId="25" fillId="9" borderId="0" xfId="0" applyNumberFormat="1" applyFont="1" applyFill="1" applyBorder="1"/>
    <xf numFmtId="43" fontId="25" fillId="9" borderId="22" xfId="1" quotePrefix="1" applyFont="1" applyFill="1" applyBorder="1"/>
    <xf numFmtId="43" fontId="25" fillId="9" borderId="53" xfId="1" quotePrefix="1" applyFont="1" applyFill="1" applyBorder="1"/>
    <xf numFmtId="43" fontId="9" fillId="9" borderId="3" xfId="1" applyFont="1" applyFill="1" applyBorder="1"/>
    <xf numFmtId="4" fontId="25" fillId="9" borderId="22" xfId="0" applyNumberFormat="1" applyFont="1" applyFill="1" applyBorder="1"/>
    <xf numFmtId="40" fontId="30" fillId="0" borderId="49" xfId="1" applyNumberFormat="1" applyFont="1" applyFill="1" applyBorder="1"/>
    <xf numFmtId="43" fontId="5" fillId="9" borderId="3" xfId="1" quotePrefix="1" applyFont="1" applyFill="1" applyBorder="1"/>
    <xf numFmtId="43" fontId="4" fillId="4" borderId="6" xfId="1" applyFont="1" applyFill="1" applyBorder="1"/>
    <xf numFmtId="43" fontId="11" fillId="9" borderId="3" xfId="1" applyFont="1" applyFill="1" applyBorder="1"/>
    <xf numFmtId="165" fontId="24" fillId="0" borderId="45" xfId="0" applyNumberFormat="1" applyFont="1" applyFill="1" applyBorder="1" applyAlignment="1">
      <alignment horizontal="left" vertical="center"/>
    </xf>
    <xf numFmtId="0" fontId="24" fillId="0" borderId="17" xfId="0" applyFont="1" applyFill="1" applyBorder="1" applyAlignment="1">
      <alignment horizontal="left" vertical="center"/>
    </xf>
    <xf numFmtId="0" fontId="24" fillId="0" borderId="41" xfId="0" applyFont="1" applyFill="1" applyBorder="1" applyAlignment="1">
      <alignment horizontal="left" vertical="center"/>
    </xf>
    <xf numFmtId="43" fontId="25" fillId="12" borderId="3" xfId="1" quotePrefix="1" applyNumberFormat="1" applyFont="1" applyFill="1" applyBorder="1"/>
    <xf numFmtId="43" fontId="1" fillId="9" borderId="3" xfId="1" applyFont="1" applyFill="1" applyBorder="1"/>
    <xf numFmtId="43" fontId="25" fillId="9" borderId="38" xfId="1" applyFont="1" applyFill="1" applyBorder="1"/>
    <xf numFmtId="43" fontId="25" fillId="9" borderId="24" xfId="1" applyFont="1" applyFill="1" applyBorder="1"/>
    <xf numFmtId="43" fontId="25" fillId="9" borderId="10" xfId="1" applyFont="1" applyFill="1" applyBorder="1"/>
    <xf numFmtId="43" fontId="2" fillId="9" borderId="3" xfId="1" applyFont="1" applyFill="1" applyBorder="1"/>
    <xf numFmtId="0" fontId="24" fillId="2" borderId="35" xfId="0" applyFont="1" applyFill="1" applyBorder="1" applyAlignment="1">
      <alignment horizontal="center"/>
    </xf>
    <xf numFmtId="0" fontId="24" fillId="2" borderId="22" xfId="0" applyFont="1" applyFill="1" applyBorder="1" applyAlignment="1">
      <alignment horizontal="center"/>
    </xf>
    <xf numFmtId="0" fontId="24" fillId="2" borderId="16" xfId="0" applyFont="1" applyFill="1" applyBorder="1" applyAlignment="1">
      <alignment horizontal="center"/>
    </xf>
    <xf numFmtId="0" fontId="24" fillId="2" borderId="36" xfId="0" applyFont="1" applyFill="1" applyBorder="1" applyAlignment="1">
      <alignment horizontal="center"/>
    </xf>
    <xf numFmtId="0" fontId="24" fillId="2" borderId="3" xfId="0" applyFont="1" applyFill="1" applyBorder="1" applyAlignment="1">
      <alignment horizontal="center"/>
    </xf>
    <xf numFmtId="0" fontId="24" fillId="2" borderId="19" xfId="0" applyFont="1" applyFill="1" applyBorder="1" applyAlignment="1">
      <alignment horizontal="center"/>
    </xf>
    <xf numFmtId="0" fontId="24" fillId="2" borderId="52" xfId="0" applyFont="1" applyFill="1" applyBorder="1" applyAlignment="1">
      <alignment horizontal="center"/>
    </xf>
    <xf numFmtId="0" fontId="24" fillId="2" borderId="53" xfId="0" applyFont="1" applyFill="1" applyBorder="1" applyAlignment="1">
      <alignment horizontal="center"/>
    </xf>
    <xf numFmtId="0" fontId="24" fillId="2" borderId="54" xfId="0" applyFont="1" applyFill="1" applyBorder="1" applyAlignment="1">
      <alignment horizontal="center"/>
    </xf>
    <xf numFmtId="0" fontId="24" fillId="10" borderId="37" xfId="0" applyFont="1" applyFill="1" applyBorder="1" applyAlignment="1">
      <alignment horizontal="center"/>
    </xf>
    <xf numFmtId="0" fontId="24" fillId="10" borderId="9" xfId="0" applyFont="1" applyFill="1" applyBorder="1" applyAlignment="1">
      <alignment horizontal="center"/>
    </xf>
    <xf numFmtId="0" fontId="24" fillId="10" borderId="20" xfId="0" applyFont="1" applyFill="1" applyBorder="1" applyAlignment="1">
      <alignment horizontal="center"/>
    </xf>
    <xf numFmtId="0" fontId="24" fillId="10" borderId="32" xfId="0" applyFont="1" applyFill="1" applyBorder="1" applyAlignment="1">
      <alignment horizontal="center"/>
    </xf>
    <xf numFmtId="0" fontId="24" fillId="10" borderId="33" xfId="0" applyFont="1" applyFill="1" applyBorder="1" applyAlignment="1">
      <alignment horizontal="center"/>
    </xf>
    <xf numFmtId="0" fontId="24" fillId="10" borderId="34" xfId="0" applyFont="1" applyFill="1" applyBorder="1" applyAlignment="1">
      <alignment horizontal="center"/>
    </xf>
    <xf numFmtId="0" fontId="24" fillId="2" borderId="56" xfId="0" applyFont="1" applyFill="1" applyBorder="1" applyAlignment="1">
      <alignment horizontal="center"/>
    </xf>
    <xf numFmtId="0" fontId="24" fillId="2" borderId="40" xfId="0" applyFont="1" applyFill="1" applyBorder="1" applyAlignment="1">
      <alignment horizontal="center"/>
    </xf>
    <xf numFmtId="0" fontId="24" fillId="2" borderId="57" xfId="0" applyFont="1" applyFill="1" applyBorder="1" applyAlignment="1">
      <alignment horizontal="center"/>
    </xf>
    <xf numFmtId="0" fontId="37" fillId="2" borderId="0" xfId="0" applyFont="1" applyFill="1" applyBorder="1" applyAlignment="1">
      <alignment horizontal="center"/>
    </xf>
    <xf numFmtId="0" fontId="23" fillId="0" borderId="0" xfId="0" applyFont="1" applyFill="1" applyBorder="1" applyAlignment="1">
      <alignment horizontal="center" vertical="center" wrapText="1"/>
    </xf>
    <xf numFmtId="165" fontId="38" fillId="0" borderId="0" xfId="0" applyNumberFormat="1" applyFont="1" applyFill="1" applyBorder="1" applyAlignment="1">
      <alignment horizontal="center"/>
    </xf>
    <xf numFmtId="165" fontId="38" fillId="0" borderId="15" xfId="0" applyNumberFormat="1" applyFont="1" applyFill="1" applyBorder="1" applyAlignment="1">
      <alignment horizontal="center"/>
    </xf>
    <xf numFmtId="0" fontId="24" fillId="2" borderId="21" xfId="0" applyFont="1" applyFill="1" applyBorder="1" applyAlignment="1">
      <alignment horizontal="center"/>
    </xf>
    <xf numFmtId="0" fontId="24" fillId="2" borderId="30" xfId="0" applyFont="1" applyFill="1" applyBorder="1" applyAlignment="1">
      <alignment horizontal="center"/>
    </xf>
    <xf numFmtId="0" fontId="24" fillId="2" borderId="31" xfId="0" applyFont="1" applyFill="1" applyBorder="1" applyAlignment="1">
      <alignment horizontal="center"/>
    </xf>
    <xf numFmtId="0" fontId="24" fillId="2" borderId="28" xfId="0" applyFont="1" applyFill="1" applyBorder="1" applyAlignment="1">
      <alignment horizontal="center" wrapText="1"/>
    </xf>
    <xf numFmtId="0" fontId="24" fillId="2" borderId="29" xfId="0" applyFont="1" applyFill="1" applyBorder="1" applyAlignment="1">
      <alignment horizontal="center" wrapText="1"/>
    </xf>
    <xf numFmtId="0" fontId="24" fillId="2" borderId="49" xfId="0" applyFont="1" applyFill="1" applyBorder="1" applyAlignment="1">
      <alignment horizontal="center" wrapText="1"/>
    </xf>
    <xf numFmtId="22" fontId="31" fillId="2" borderId="0" xfId="0" applyNumberFormat="1" applyFont="1" applyFill="1" applyBorder="1" applyAlignment="1">
      <alignment horizontal="center"/>
    </xf>
    <xf numFmtId="22" fontId="31" fillId="2" borderId="15" xfId="0" applyNumberFormat="1" applyFont="1" applyFill="1" applyBorder="1" applyAlignment="1">
      <alignment horizontal="center"/>
    </xf>
    <xf numFmtId="0" fontId="24" fillId="11" borderId="11" xfId="0" applyFont="1" applyFill="1" applyBorder="1" applyAlignment="1">
      <alignment horizontal="center"/>
    </xf>
    <xf numFmtId="0" fontId="24" fillId="11" borderId="12" xfId="0" applyFont="1" applyFill="1" applyBorder="1" applyAlignment="1">
      <alignment horizontal="center"/>
    </xf>
    <xf numFmtId="0" fontId="24" fillId="11" borderId="13" xfId="0" applyFont="1" applyFill="1" applyBorder="1" applyAlignment="1">
      <alignment horizontal="center"/>
    </xf>
    <xf numFmtId="0" fontId="24" fillId="10" borderId="41" xfId="0" applyFont="1" applyFill="1" applyBorder="1" applyAlignment="1">
      <alignment horizontal="center"/>
    </xf>
    <xf numFmtId="0" fontId="24" fillId="10" borderId="39" xfId="0" applyFont="1" applyFill="1" applyBorder="1" applyAlignment="1">
      <alignment horizontal="center"/>
    </xf>
    <xf numFmtId="0" fontId="24" fillId="10" borderId="48" xfId="0" applyFont="1" applyFill="1" applyBorder="1" applyAlignment="1">
      <alignment horizontal="center"/>
    </xf>
    <xf numFmtId="0" fontId="24" fillId="11" borderId="11" xfId="0" applyFont="1" applyFill="1" applyBorder="1" applyAlignment="1">
      <alignment horizontal="center" vertical="center"/>
    </xf>
    <xf numFmtId="0" fontId="24" fillId="11" borderId="12" xfId="0" applyFont="1" applyFill="1" applyBorder="1" applyAlignment="1">
      <alignment horizontal="center" vertical="center"/>
    </xf>
    <xf numFmtId="0" fontId="24" fillId="11" borderId="13" xfId="0" applyFont="1" applyFill="1" applyBorder="1" applyAlignment="1">
      <alignment horizontal="center" vertical="center"/>
    </xf>
    <xf numFmtId="0" fontId="24" fillId="11" borderId="32" xfId="0" applyFont="1" applyFill="1" applyBorder="1" applyAlignment="1">
      <alignment horizontal="center" vertical="center"/>
    </xf>
    <xf numFmtId="0" fontId="24" fillId="11" borderId="33" xfId="0" applyFont="1" applyFill="1" applyBorder="1" applyAlignment="1">
      <alignment horizontal="center" vertical="center"/>
    </xf>
    <xf numFmtId="0" fontId="24" fillId="11" borderId="34" xfId="0" applyFont="1" applyFill="1" applyBorder="1" applyAlignment="1">
      <alignment horizontal="center" vertical="center"/>
    </xf>
    <xf numFmtId="43" fontId="25" fillId="4" borderId="63" xfId="1" applyFont="1" applyFill="1" applyBorder="1"/>
    <xf numFmtId="43" fontId="9" fillId="0" borderId="6" xfId="1" applyFont="1" applyFill="1" applyBorder="1"/>
    <xf numFmtId="43" fontId="10" fillId="9" borderId="3" xfId="1" applyFont="1" applyFill="1" applyBorder="1"/>
  </cellXfs>
  <cellStyles count="3">
    <cellStyle name="Comma" xfId="1" builtinId="3"/>
    <cellStyle name="Hyperlink" xfId="2" builtinId="8"/>
    <cellStyle name="Normal" xfId="0" builtinId="0"/>
  </cellStyles>
  <dxfs count="3">
    <dxf>
      <font>
        <condense val="0"/>
        <extend val="0"/>
        <color indexed="10"/>
      </font>
    </dxf>
    <dxf>
      <font>
        <color rgb="FF00B050"/>
      </font>
    </dxf>
    <dxf>
      <font>
        <condense val="0"/>
        <extend val="0"/>
        <color indexed="10"/>
      </font>
    </dxf>
  </dxfs>
  <tableStyles count="0" defaultTableStyle="TableStyleMedium9" defaultPivotStyle="PivotStyleLight16"/>
  <colors>
    <mruColors>
      <color rgb="FFFFFF99"/>
      <color rgb="FFD0E9F0"/>
      <color rgb="FFF68E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22" fmlaLink="Withholding!$A$1" fmlaRange="Withholding!$B$2:$B$423" noThreeD="1" sel="1" val="0"/>
</file>

<file path=xl/ctrlProps/ctrlProp2.xml><?xml version="1.0" encoding="utf-8"?>
<formControlPr xmlns="http://schemas.microsoft.com/office/spreadsheetml/2009/9/main" objectType="Drop" dropLines="10" dropStyle="combo" dx="22" fmlaLink="Withholding!$A$1" fmlaRange="Withholding!$A$2:$B$423" noThreeD="1" sel="1" val="0"/>
</file>

<file path=xl/ctrlProps/ctrlProp3.xml><?xml version="1.0" encoding="utf-8"?>
<formControlPr xmlns="http://schemas.microsoft.com/office/spreadsheetml/2009/9/main" objectType="Drop" dropLines="10" dropStyle="combo" dx="22" fmlaLink="Withholding!$A$1" fmlaRange="Withholding!$B$2:$B$42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3</xdr:col>
          <xdr:colOff>2032000</xdr:colOff>
          <xdr:row>4</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xdr:row>
          <xdr:rowOff>0</xdr:rowOff>
        </xdr:from>
        <xdr:to>
          <xdr:col>6</xdr:col>
          <xdr:colOff>1079500</xdr:colOff>
          <xdr:row>4</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65505</xdr:row>
          <xdr:rowOff>0</xdr:rowOff>
        </xdr:from>
        <xdr:to>
          <xdr:col>3</xdr:col>
          <xdr:colOff>2032000</xdr:colOff>
          <xdr:row>65505</xdr:row>
          <xdr:rowOff>12700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3"/>
  <sheetViews>
    <sheetView tabSelected="1" zoomScale="85" zoomScaleNormal="85" workbookViewId="0"/>
  </sheetViews>
  <sheetFormatPr defaultColWidth="9.1796875" defaultRowHeight="14" x14ac:dyDescent="0.3"/>
  <cols>
    <col min="1" max="1" width="3.7265625" style="56" customWidth="1"/>
    <col min="2" max="2" width="33.453125" style="56" customWidth="1"/>
    <col min="3" max="3" width="2.453125" style="56" customWidth="1"/>
    <col min="4" max="4" width="32.7265625" style="56" customWidth="1"/>
    <col min="5" max="7" width="16.453125" style="56" customWidth="1"/>
    <col min="8" max="8" width="19.1796875" style="56" bestFit="1" customWidth="1"/>
    <col min="9" max="9" width="16.81640625" style="56" bestFit="1" customWidth="1"/>
    <col min="10" max="10" width="3.7265625" style="56" customWidth="1"/>
    <col min="11" max="16384" width="9.1796875" style="56"/>
  </cols>
  <sheetData>
    <row r="1" spans="1:10" x14ac:dyDescent="0.3">
      <c r="A1" s="89"/>
      <c r="B1" s="53"/>
      <c r="C1" s="54"/>
      <c r="D1" s="54"/>
      <c r="E1" s="54"/>
      <c r="F1" s="54"/>
      <c r="G1" s="54"/>
      <c r="H1" s="54"/>
      <c r="I1" s="54"/>
      <c r="J1" s="55"/>
    </row>
    <row r="2" spans="1:10" ht="20" x14ac:dyDescent="0.4">
      <c r="A2" s="90"/>
      <c r="B2" s="235" t="s">
        <v>501</v>
      </c>
      <c r="C2" s="235"/>
      <c r="D2" s="235"/>
      <c r="E2" s="235"/>
      <c r="F2" s="235"/>
      <c r="G2" s="235"/>
      <c r="H2" s="235"/>
      <c r="I2" s="235"/>
      <c r="J2" s="58"/>
    </row>
    <row r="3" spans="1:10" x14ac:dyDescent="0.3">
      <c r="A3" s="90"/>
      <c r="B3" s="59"/>
      <c r="C3" s="59"/>
      <c r="D3" s="59"/>
      <c r="E3" s="59"/>
      <c r="F3" s="59"/>
      <c r="G3" s="59"/>
      <c r="H3" s="59"/>
      <c r="I3" s="245" t="s">
        <v>466</v>
      </c>
      <c r="J3" s="246"/>
    </row>
    <row r="4" spans="1:10" s="62" customFormat="1" ht="15.5" x14ac:dyDescent="0.35">
      <c r="A4" s="91"/>
      <c r="B4" s="93" t="s">
        <v>0</v>
      </c>
      <c r="D4" s="61"/>
      <c r="E4" s="60"/>
      <c r="F4" s="75" t="s">
        <v>1</v>
      </c>
      <c r="G4" s="60"/>
      <c r="H4" s="60"/>
      <c r="I4" s="237">
        <v>44657</v>
      </c>
      <c r="J4" s="238"/>
    </row>
    <row r="5" spans="1:10" x14ac:dyDescent="0.3">
      <c r="A5" s="90"/>
      <c r="B5" s="59"/>
      <c r="C5" s="59"/>
      <c r="D5" s="63"/>
      <c r="E5" s="59"/>
      <c r="F5" s="59"/>
      <c r="G5" s="59"/>
      <c r="H5" s="59"/>
      <c r="I5" s="59"/>
      <c r="J5" s="58"/>
    </row>
    <row r="6" spans="1:10" s="62" customFormat="1" ht="15.75" customHeight="1" x14ac:dyDescent="0.35">
      <c r="A6" s="91"/>
      <c r="B6" s="236" t="s">
        <v>502</v>
      </c>
      <c r="C6" s="236"/>
      <c r="D6" s="236"/>
      <c r="E6" s="236"/>
      <c r="F6" s="236"/>
      <c r="G6" s="236"/>
      <c r="H6" s="236"/>
      <c r="I6" s="236"/>
      <c r="J6" s="64"/>
    </row>
    <row r="7" spans="1:10" ht="15" customHeight="1" x14ac:dyDescent="0.3">
      <c r="A7" s="90"/>
      <c r="B7" s="236"/>
      <c r="C7" s="236"/>
      <c r="D7" s="236"/>
      <c r="E7" s="236"/>
      <c r="F7" s="236"/>
      <c r="G7" s="236"/>
      <c r="H7" s="236"/>
      <c r="I7" s="236"/>
      <c r="J7" s="58"/>
    </row>
    <row r="8" spans="1:10" s="62" customFormat="1" ht="103.5" customHeight="1" x14ac:dyDescent="0.35">
      <c r="A8" s="91"/>
      <c r="B8" s="236"/>
      <c r="C8" s="236"/>
      <c r="D8" s="236"/>
      <c r="E8" s="236"/>
      <c r="F8" s="236"/>
      <c r="G8" s="236"/>
      <c r="H8" s="236"/>
      <c r="I8" s="236"/>
      <c r="J8" s="64"/>
    </row>
    <row r="9" spans="1:10" s="62" customFormat="1" ht="12.75" customHeight="1" thickBot="1" x14ac:dyDescent="0.4">
      <c r="A9" s="91"/>
      <c r="B9" s="60"/>
      <c r="C9" s="1"/>
      <c r="D9" s="1"/>
      <c r="E9" s="1"/>
      <c r="F9" s="1"/>
      <c r="G9" s="60"/>
      <c r="H9" s="60"/>
      <c r="I9" s="60"/>
      <c r="J9" s="64"/>
    </row>
    <row r="10" spans="1:10" x14ac:dyDescent="0.3">
      <c r="A10" s="90"/>
      <c r="B10" s="65"/>
      <c r="C10" s="239" t="s">
        <v>470</v>
      </c>
      <c r="D10" s="240"/>
      <c r="E10" s="240"/>
      <c r="F10" s="240"/>
      <c r="G10" s="241"/>
      <c r="H10" s="120">
        <f>INDEX(Withholding!$E$2:$E$425,Withholding!$A$1)</f>
        <v>0</v>
      </c>
      <c r="I10" s="59"/>
      <c r="J10" s="58"/>
    </row>
    <row r="11" spans="1:10" ht="15.75" customHeight="1" thickBot="1" x14ac:dyDescent="0.35">
      <c r="A11" s="90"/>
      <c r="B11" s="3"/>
      <c r="C11" s="242" t="s">
        <v>471</v>
      </c>
      <c r="D11" s="243"/>
      <c r="E11" s="243"/>
      <c r="F11" s="243"/>
      <c r="G11" s="244"/>
      <c r="H11" s="121">
        <f>INDEX(Withholding!$H$2:$H$425,Withholding!$A$1)</f>
        <v>0</v>
      </c>
      <c r="I11" s="59"/>
      <c r="J11" s="58"/>
    </row>
    <row r="12" spans="1:10" s="65" customFormat="1" ht="14.5" thickBot="1" x14ac:dyDescent="0.35">
      <c r="A12" s="90"/>
      <c r="B12" s="2"/>
      <c r="C12" s="229" t="s">
        <v>472</v>
      </c>
      <c r="D12" s="230"/>
      <c r="E12" s="230"/>
      <c r="F12" s="230"/>
      <c r="G12" s="231"/>
      <c r="H12" s="96">
        <f>+H10-H11</f>
        <v>0</v>
      </c>
      <c r="I12" s="59"/>
      <c r="J12" s="58"/>
    </row>
    <row r="13" spans="1:10" s="65" customFormat="1" ht="14.5" thickBot="1" x14ac:dyDescent="0.35">
      <c r="A13" s="90"/>
      <c r="B13" s="2"/>
      <c r="C13" s="2"/>
      <c r="D13" s="2"/>
      <c r="E13" s="2"/>
      <c r="F13" s="2"/>
      <c r="G13" s="2"/>
      <c r="H13" s="102"/>
      <c r="I13" s="59"/>
      <c r="J13" s="58"/>
    </row>
    <row r="14" spans="1:10" s="65" customFormat="1" x14ac:dyDescent="0.3">
      <c r="A14" s="90"/>
      <c r="B14" s="2"/>
      <c r="C14" s="217" t="s">
        <v>469</v>
      </c>
      <c r="D14" s="218"/>
      <c r="E14" s="218"/>
      <c r="F14" s="218"/>
      <c r="G14" s="219"/>
      <c r="H14" s="120">
        <f>-INDEX(Withholding!$J$2:$J$425,Withholding!$A$1)</f>
        <v>0</v>
      </c>
      <c r="I14" s="59"/>
      <c r="J14" s="58"/>
    </row>
    <row r="15" spans="1:10" s="65" customFormat="1" x14ac:dyDescent="0.3">
      <c r="A15" s="90"/>
      <c r="B15" s="2"/>
      <c r="C15" s="220" t="s">
        <v>467</v>
      </c>
      <c r="D15" s="221"/>
      <c r="E15" s="221"/>
      <c r="F15" s="221"/>
      <c r="G15" s="222"/>
      <c r="H15" s="122">
        <f>-INDEX(Withholding!$K$2:$K$425,Withholding!$A$1)</f>
        <v>0</v>
      </c>
      <c r="I15" s="59"/>
      <c r="J15" s="58"/>
    </row>
    <row r="16" spans="1:10" s="65" customFormat="1" x14ac:dyDescent="0.3">
      <c r="A16" s="90"/>
      <c r="B16" s="2"/>
      <c r="C16" s="220" t="s">
        <v>488</v>
      </c>
      <c r="D16" s="221"/>
      <c r="E16" s="221"/>
      <c r="F16" s="221"/>
      <c r="G16" s="222"/>
      <c r="H16" s="122">
        <f>-INDEX(Withholding!$L$2:$L$425,Withholding!$A$1)</f>
        <v>0</v>
      </c>
      <c r="I16" s="59"/>
      <c r="J16" s="58"/>
    </row>
    <row r="17" spans="1:10" s="65" customFormat="1" x14ac:dyDescent="0.3">
      <c r="A17" s="90"/>
      <c r="B17" s="2"/>
      <c r="C17" s="223" t="s">
        <v>468</v>
      </c>
      <c r="D17" s="224"/>
      <c r="E17" s="224"/>
      <c r="F17" s="224"/>
      <c r="G17" s="225"/>
      <c r="H17" s="123">
        <f>-INDEX(Withholding!$M$2:$M$425,Withholding!$A$1)</f>
        <v>0</v>
      </c>
      <c r="I17" s="59"/>
      <c r="J17" s="58"/>
    </row>
    <row r="18" spans="1:10" s="65" customFormat="1" x14ac:dyDescent="0.3">
      <c r="A18" s="90"/>
      <c r="B18" s="2"/>
      <c r="C18" s="220" t="s">
        <v>493</v>
      </c>
      <c r="D18" s="221"/>
      <c r="E18" s="221"/>
      <c r="F18" s="221"/>
      <c r="G18" s="222"/>
      <c r="H18" s="124">
        <f>-INDEX(Withholding!$N$2:$N$425,Withholding!$A$1)</f>
        <v>0</v>
      </c>
      <c r="I18" s="59"/>
      <c r="J18" s="58"/>
    </row>
    <row r="19" spans="1:10" s="65" customFormat="1" ht="14.5" thickBot="1" x14ac:dyDescent="0.35">
      <c r="A19" s="90"/>
      <c r="B19" s="2"/>
      <c r="C19" s="232" t="s">
        <v>495</v>
      </c>
      <c r="D19" s="233"/>
      <c r="E19" s="233"/>
      <c r="F19" s="233"/>
      <c r="G19" s="234"/>
      <c r="H19" s="125">
        <f>-INDEX(Withholding!$O$2:$O$425,Withholding!$A$1)</f>
        <v>0</v>
      </c>
      <c r="I19" s="59"/>
      <c r="J19" s="58"/>
    </row>
    <row r="20" spans="1:10" s="65" customFormat="1" ht="14.5" thickBot="1" x14ac:dyDescent="0.35">
      <c r="A20" s="90"/>
      <c r="B20" s="2"/>
      <c r="C20" s="226" t="s">
        <v>491</v>
      </c>
      <c r="D20" s="227"/>
      <c r="E20" s="227"/>
      <c r="F20" s="227"/>
      <c r="G20" s="228"/>
      <c r="H20" s="96">
        <f>SUM(H14:H19)</f>
        <v>0</v>
      </c>
      <c r="I20" s="59"/>
      <c r="J20" s="58"/>
    </row>
    <row r="21" spans="1:10" s="65" customFormat="1" ht="14.5" thickBot="1" x14ac:dyDescent="0.35">
      <c r="A21" s="90"/>
      <c r="B21" s="2"/>
      <c r="C21" s="2"/>
      <c r="D21" s="2"/>
      <c r="E21" s="2"/>
      <c r="F21" s="2"/>
      <c r="G21" s="2"/>
      <c r="H21" s="70"/>
      <c r="I21" s="59"/>
      <c r="J21" s="58"/>
    </row>
    <row r="22" spans="1:10" s="65" customFormat="1" ht="14.5" thickBot="1" x14ac:dyDescent="0.35">
      <c r="A22" s="90"/>
      <c r="B22" s="2"/>
      <c r="C22" s="250" t="s">
        <v>489</v>
      </c>
      <c r="D22" s="251"/>
      <c r="E22" s="251"/>
      <c r="F22" s="251"/>
      <c r="G22" s="252"/>
      <c r="H22" s="97">
        <f>IF(H12&lt;0,H12+H20,H20)</f>
        <v>0</v>
      </c>
      <c r="I22" s="59"/>
      <c r="J22" s="58"/>
    </row>
    <row r="23" spans="1:10" s="65" customFormat="1" ht="14.5" thickBot="1" x14ac:dyDescent="0.35">
      <c r="A23" s="90"/>
      <c r="B23" s="2"/>
      <c r="C23" s="2"/>
      <c r="D23" s="2"/>
      <c r="E23" s="2"/>
      <c r="F23" s="2"/>
      <c r="G23" s="2"/>
      <c r="H23" s="2"/>
      <c r="I23" s="59"/>
      <c r="J23" s="58"/>
    </row>
    <row r="24" spans="1:10" s="65" customFormat="1" ht="14.5" thickBot="1" x14ac:dyDescent="0.35">
      <c r="A24" s="90"/>
      <c r="B24" s="69" t="s">
        <v>460</v>
      </c>
      <c r="C24" s="2"/>
      <c r="D24" s="101" t="s">
        <v>484</v>
      </c>
      <c r="E24" s="103" t="s">
        <v>476</v>
      </c>
      <c r="F24" s="103" t="s">
        <v>477</v>
      </c>
      <c r="G24" s="103" t="s">
        <v>478</v>
      </c>
      <c r="H24" s="2"/>
      <c r="I24" s="59"/>
      <c r="J24" s="58"/>
    </row>
    <row r="25" spans="1:10" s="65" customFormat="1" ht="14.5" thickBot="1" x14ac:dyDescent="0.35">
      <c r="A25" s="90"/>
      <c r="B25" s="107" t="s">
        <v>486</v>
      </c>
      <c r="C25" s="59"/>
      <c r="D25" s="256" t="s">
        <v>2</v>
      </c>
      <c r="E25" s="257"/>
      <c r="F25" s="257"/>
      <c r="G25" s="258"/>
      <c r="H25" s="57"/>
      <c r="I25" s="59"/>
      <c r="J25" s="58"/>
    </row>
    <row r="26" spans="1:10" s="65" customFormat="1" ht="14.5" thickBot="1" x14ac:dyDescent="0.35">
      <c r="A26" s="90"/>
      <c r="B26" s="118" t="s">
        <v>487</v>
      </c>
      <c r="C26" s="59"/>
      <c r="D26" s="94">
        <v>44459</v>
      </c>
      <c r="E26" s="106">
        <f>INDEX(Eligibility!$C$2:$C$423,Eligibility!$A$1)</f>
        <v>0</v>
      </c>
      <c r="F26" s="106">
        <v>0</v>
      </c>
      <c r="G26" s="106">
        <f>E26+F26</f>
        <v>0</v>
      </c>
      <c r="H26" s="57"/>
      <c r="I26" s="59"/>
      <c r="J26" s="58"/>
    </row>
    <row r="27" spans="1:10" s="65" customFormat="1" ht="14.5" thickBot="1" x14ac:dyDescent="0.35">
      <c r="A27" s="90"/>
      <c r="B27" s="108" t="s">
        <v>490</v>
      </c>
      <c r="D27" s="172">
        <v>44536</v>
      </c>
      <c r="E27" s="171">
        <f>INDEX(Eligibility!$D$2:$D$423,Eligibility!$A$1)</f>
        <v>0</v>
      </c>
      <c r="F27" s="171">
        <f>-INDEX(Withholding!$Q$2:$Q$425,Withholding!$A$1)</f>
        <v>0</v>
      </c>
      <c r="G27" s="171">
        <f>E27+F27</f>
        <v>0</v>
      </c>
      <c r="H27" s="57"/>
      <c r="I27" s="59"/>
      <c r="J27" s="58"/>
    </row>
    <row r="28" spans="1:10" s="65" customFormat="1" ht="14.5" thickBot="1" x14ac:dyDescent="0.35">
      <c r="A28" s="90"/>
      <c r="B28" s="59"/>
      <c r="C28" s="59"/>
      <c r="D28" s="172">
        <v>44648</v>
      </c>
      <c r="E28" s="171">
        <f>INDEX(Eligibility!$E$2:$E$423,Eligibility!$A$1)</f>
        <v>0</v>
      </c>
      <c r="F28" s="171">
        <f>-INDEX(Withholding!$R$2:$R$425,Withholding!$A$1)</f>
        <v>0</v>
      </c>
      <c r="G28" s="171">
        <f>E28+F28</f>
        <v>0</v>
      </c>
      <c r="H28" s="57"/>
      <c r="I28" s="59"/>
      <c r="J28" s="58"/>
    </row>
    <row r="29" spans="1:10" s="65" customFormat="1" ht="14.5" thickBot="1" x14ac:dyDescent="0.35">
      <c r="A29" s="90"/>
      <c r="B29" s="59"/>
      <c r="C29" s="59"/>
      <c r="D29" s="142">
        <v>44732</v>
      </c>
      <c r="E29" s="143">
        <f>INDEX(Eligibility!$F$2:$F$423,Eligibility!$A$1)</f>
        <v>0</v>
      </c>
      <c r="F29" s="143">
        <f>-INDEX(Withholding!$S$2:$S$425,Withholding!$A$1)</f>
        <v>0</v>
      </c>
      <c r="G29" s="143">
        <f>E29+F29</f>
        <v>0</v>
      </c>
      <c r="H29" s="57"/>
      <c r="I29" s="59"/>
      <c r="J29" s="58"/>
    </row>
    <row r="30" spans="1:10" s="65" customFormat="1" ht="14.5" thickBot="1" x14ac:dyDescent="0.35">
      <c r="A30" s="90"/>
      <c r="B30" s="59"/>
      <c r="C30" s="59"/>
      <c r="D30" s="98" t="s">
        <v>479</v>
      </c>
      <c r="E30" s="99">
        <f>SUM(E26:E29)</f>
        <v>0</v>
      </c>
      <c r="F30" s="99">
        <f>SUM(F26:F29)</f>
        <v>0</v>
      </c>
      <c r="G30" s="99">
        <f>SUM(G26:G29)</f>
        <v>0</v>
      </c>
      <c r="H30" s="57"/>
      <c r="I30" s="59"/>
      <c r="J30" s="58"/>
    </row>
    <row r="31" spans="1:10" s="65" customFormat="1" ht="14.5" thickBot="1" x14ac:dyDescent="0.35">
      <c r="A31" s="90"/>
      <c r="B31" s="59"/>
      <c r="C31" s="59"/>
      <c r="D31" s="253" t="s">
        <v>3</v>
      </c>
      <c r="E31" s="254"/>
      <c r="F31" s="254"/>
      <c r="G31" s="255"/>
      <c r="H31" s="57"/>
      <c r="I31" s="59"/>
      <c r="J31" s="58"/>
    </row>
    <row r="32" spans="1:10" s="65" customFormat="1" ht="14.5" thickBot="1" x14ac:dyDescent="0.35">
      <c r="A32" s="90"/>
      <c r="B32" s="59"/>
      <c r="C32" s="59"/>
      <c r="D32" s="87">
        <v>44536</v>
      </c>
      <c r="E32" s="171">
        <f>INDEX(Eligibility!$G$2:$G$423,Eligibility!$A$1)</f>
        <v>0</v>
      </c>
      <c r="F32" s="171">
        <f>-INDEX(Withholding!$T$2:$T$425,Withholding!$A$1)</f>
        <v>0</v>
      </c>
      <c r="G32" s="171">
        <f>E32+F32</f>
        <v>0</v>
      </c>
      <c r="H32" s="57"/>
      <c r="I32" s="59"/>
      <c r="J32" s="58"/>
    </row>
    <row r="33" spans="1:10" s="65" customFormat="1" ht="14.5" thickBot="1" x14ac:dyDescent="0.35">
      <c r="A33" s="90"/>
      <c r="B33" s="59"/>
      <c r="C33" s="59"/>
      <c r="D33" s="172">
        <v>44648</v>
      </c>
      <c r="E33" s="171">
        <f>INDEX(Eligibility!$H$2:$H$423,Eligibility!$A$1)</f>
        <v>0</v>
      </c>
      <c r="F33" s="171">
        <f>-INDEX(Withholding!$U$2:$U$425,Withholding!$A$1)</f>
        <v>0</v>
      </c>
      <c r="G33" s="171">
        <f>E33+F33</f>
        <v>0</v>
      </c>
      <c r="H33" s="57"/>
      <c r="I33" s="59"/>
      <c r="J33" s="58"/>
    </row>
    <row r="34" spans="1:10" s="65" customFormat="1" ht="14.5" thickBot="1" x14ac:dyDescent="0.35">
      <c r="A34" s="90"/>
      <c r="B34" s="59"/>
      <c r="C34" s="59"/>
      <c r="D34" s="144">
        <v>44732</v>
      </c>
      <c r="E34" s="143">
        <f>INDEX(Eligibility!$I$2:$I$423,Eligibility!$A$1)</f>
        <v>0</v>
      </c>
      <c r="F34" s="143">
        <f>-INDEX(Withholding!$V$2:$V$425,Withholding!$A$1)</f>
        <v>0</v>
      </c>
      <c r="G34" s="143">
        <f>E34+F34</f>
        <v>0</v>
      </c>
      <c r="H34" s="57"/>
      <c r="I34" s="59"/>
      <c r="J34" s="58"/>
    </row>
    <row r="35" spans="1:10" s="65" customFormat="1" ht="14.5" thickBot="1" x14ac:dyDescent="0.35">
      <c r="A35" s="90"/>
      <c r="B35" s="59"/>
      <c r="C35" s="59"/>
      <c r="D35" s="98" t="s">
        <v>480</v>
      </c>
      <c r="E35" s="99">
        <f>SUM(E32:E34)</f>
        <v>0</v>
      </c>
      <c r="F35" s="99">
        <f>SUM(F32:F34)</f>
        <v>0</v>
      </c>
      <c r="G35" s="99">
        <f>SUM(G32:G34)</f>
        <v>0</v>
      </c>
      <c r="H35" s="57"/>
      <c r="I35" s="59"/>
      <c r="J35" s="58"/>
    </row>
    <row r="36" spans="1:10" s="65" customFormat="1" ht="14.5" thickBot="1" x14ac:dyDescent="0.35">
      <c r="A36" s="90"/>
      <c r="B36" s="59"/>
      <c r="C36" s="59"/>
      <c r="D36" s="253" t="s">
        <v>53</v>
      </c>
      <c r="E36" s="254"/>
      <c r="F36" s="254"/>
      <c r="G36" s="255"/>
      <c r="H36" s="59"/>
      <c r="I36" s="59"/>
      <c r="J36" s="58"/>
    </row>
    <row r="37" spans="1:10" s="65" customFormat="1" ht="14.5" thickBot="1" x14ac:dyDescent="0.35">
      <c r="A37" s="90"/>
      <c r="B37" s="59"/>
      <c r="C37" s="59"/>
      <c r="D37" s="172" t="s">
        <v>503</v>
      </c>
      <c r="E37" s="171">
        <f>INDEX(Eligibility!$J$2:$J$423,Eligibility!$A$1)</f>
        <v>0</v>
      </c>
      <c r="F37" s="171">
        <f>-INDEX(Withholding!$W$2:$W$425,Withholding!$A$1)</f>
        <v>0</v>
      </c>
      <c r="G37" s="171">
        <f>E37+F37</f>
        <v>0</v>
      </c>
      <c r="H37" s="59"/>
      <c r="I37" s="59"/>
      <c r="J37" s="58"/>
    </row>
    <row r="38" spans="1:10" s="65" customFormat="1" ht="14.5" thickBot="1" x14ac:dyDescent="0.35">
      <c r="A38" s="90"/>
      <c r="B38" s="59"/>
      <c r="C38" s="59"/>
      <c r="D38" s="253" t="s">
        <v>461</v>
      </c>
      <c r="E38" s="254"/>
      <c r="F38" s="254"/>
      <c r="G38" s="255"/>
      <c r="H38" s="59"/>
      <c r="I38" s="59"/>
      <c r="J38" s="58"/>
    </row>
    <row r="39" spans="1:10" s="65" customFormat="1" ht="14.5" thickBot="1" x14ac:dyDescent="0.35">
      <c r="A39" s="90"/>
      <c r="B39" s="59"/>
      <c r="C39" s="59"/>
      <c r="D39" s="88">
        <v>44515</v>
      </c>
      <c r="E39" s="106">
        <f>INDEX(Eligibility!$K$2:$K$423,Eligibility!$A$1)</f>
        <v>0</v>
      </c>
      <c r="F39" s="106">
        <f>-INDEX(Withholding!$X$2:$X$425,Withholding!$A$1)</f>
        <v>0</v>
      </c>
      <c r="G39" s="106">
        <f>E39+F39</f>
        <v>0</v>
      </c>
      <c r="H39" s="59"/>
      <c r="I39" s="59"/>
      <c r="J39" s="58"/>
    </row>
    <row r="40" spans="1:10" s="65" customFormat="1" ht="14.5" thickBot="1" x14ac:dyDescent="0.35">
      <c r="A40" s="90"/>
      <c r="B40" s="59"/>
      <c r="C40" s="59"/>
      <c r="D40" s="208">
        <v>44614</v>
      </c>
      <c r="E40" s="171">
        <f>INDEX(Eligibility!$L$2:$L$423,Eligibility!$A$1)</f>
        <v>0</v>
      </c>
      <c r="F40" s="171">
        <f>-INDEX(Withholding!$Y$2:$Y$425,Withholding!$A$1)</f>
        <v>0</v>
      </c>
      <c r="G40" s="171">
        <f>E40+F40</f>
        <v>0</v>
      </c>
      <c r="H40" s="59"/>
      <c r="I40" s="59"/>
      <c r="J40" s="58"/>
    </row>
    <row r="41" spans="1:10" s="65" customFormat="1" ht="14.5" thickBot="1" x14ac:dyDescent="0.35">
      <c r="A41" s="90"/>
      <c r="B41" s="59"/>
      <c r="C41" s="59"/>
      <c r="D41" s="144">
        <v>44725</v>
      </c>
      <c r="E41" s="143">
        <f>INDEX(Eligibility!$M$2:$M$423,Eligibility!$A$1)</f>
        <v>0</v>
      </c>
      <c r="F41" s="143">
        <f>-INDEX(Withholding!$Z$2:$Z$425,Withholding!$A$1)</f>
        <v>0</v>
      </c>
      <c r="G41" s="143">
        <f>E41+F41</f>
        <v>0</v>
      </c>
      <c r="H41" s="59"/>
      <c r="I41" s="59"/>
      <c r="J41" s="58"/>
    </row>
    <row r="42" spans="1:10" s="65" customFormat="1" ht="14.5" thickBot="1" x14ac:dyDescent="0.35">
      <c r="A42" s="90"/>
      <c r="B42" s="59"/>
      <c r="C42" s="59"/>
      <c r="D42" s="98" t="s">
        <v>481</v>
      </c>
      <c r="E42" s="99">
        <f>SUM(E39:E41)</f>
        <v>0</v>
      </c>
      <c r="F42" s="99">
        <f>SUM(F39:F41)</f>
        <v>0</v>
      </c>
      <c r="G42" s="99">
        <f>SUM(G39:G41)</f>
        <v>0</v>
      </c>
      <c r="H42" s="59"/>
      <c r="I42" s="59"/>
      <c r="J42" s="58"/>
    </row>
    <row r="43" spans="1:10" s="65" customFormat="1" ht="14.5" thickBot="1" x14ac:dyDescent="0.35">
      <c r="A43" s="90"/>
      <c r="B43" s="59"/>
      <c r="C43" s="59"/>
      <c r="D43" s="253" t="s">
        <v>51</v>
      </c>
      <c r="E43" s="254"/>
      <c r="F43" s="254"/>
      <c r="G43" s="255"/>
      <c r="H43" s="59"/>
      <c r="I43" s="59"/>
      <c r="J43" s="58"/>
    </row>
    <row r="44" spans="1:10" s="65" customFormat="1" ht="14.5" thickBot="1" x14ac:dyDescent="0.35">
      <c r="A44" s="90"/>
      <c r="B44" s="59"/>
      <c r="C44" s="59"/>
      <c r="D44" s="209" t="s">
        <v>504</v>
      </c>
      <c r="E44" s="171">
        <f>INDEX(Eligibility!$N$2:$N$423,Eligibility!$A$1)</f>
        <v>0</v>
      </c>
      <c r="F44" s="171">
        <f>-INDEX(Withholding!$AA$2:$AA$425,Withholding!$A$1)</f>
        <v>0</v>
      </c>
      <c r="G44" s="171">
        <f>E44+F44</f>
        <v>0</v>
      </c>
      <c r="H44" s="59"/>
      <c r="I44" s="59"/>
      <c r="J44" s="58"/>
    </row>
    <row r="45" spans="1:10" s="65" customFormat="1" ht="14.5" thickBot="1" x14ac:dyDescent="0.35">
      <c r="A45" s="90"/>
      <c r="B45" s="59"/>
      <c r="C45" s="59"/>
      <c r="D45" s="253" t="s">
        <v>494</v>
      </c>
      <c r="E45" s="254"/>
      <c r="F45" s="254"/>
      <c r="G45" s="255"/>
      <c r="H45" s="59"/>
      <c r="I45" s="59"/>
      <c r="J45" s="58"/>
    </row>
    <row r="46" spans="1:10" s="65" customFormat="1" ht="14.5" thickBot="1" x14ac:dyDescent="0.35">
      <c r="A46" s="90"/>
      <c r="B46" s="59"/>
      <c r="C46" s="59"/>
      <c r="D46" s="87">
        <v>44592</v>
      </c>
      <c r="E46" s="171">
        <f>INDEX(Eligibility!$O$2:$O$423,Eligibility!$A$1)</f>
        <v>0</v>
      </c>
      <c r="F46" s="171">
        <f>-INDEX(Withholding!$AB$2:$AB$425,Withholding!$A$1)</f>
        <v>0</v>
      </c>
      <c r="G46" s="171">
        <f>E46+F46</f>
        <v>0</v>
      </c>
      <c r="H46" s="59"/>
      <c r="I46" s="59"/>
      <c r="J46" s="58"/>
    </row>
    <row r="47" spans="1:10" s="65" customFormat="1" ht="14.5" thickBot="1" x14ac:dyDescent="0.35">
      <c r="A47" s="90"/>
      <c r="B47" s="59"/>
      <c r="C47" s="59"/>
      <c r="D47" s="140">
        <v>44732</v>
      </c>
      <c r="E47" s="141">
        <f>INDEX(Eligibility!$P$2:$P$423,Eligibility!$A$1)</f>
        <v>0</v>
      </c>
      <c r="F47" s="141">
        <f>-INDEX(Withholding!$AC$2:$AC$425,Withholding!$A$1)</f>
        <v>0</v>
      </c>
      <c r="G47" s="141">
        <f>E47+F47</f>
        <v>0</v>
      </c>
      <c r="H47" s="59"/>
      <c r="I47" s="59"/>
      <c r="J47" s="58"/>
    </row>
    <row r="48" spans="1:10" s="65" customFormat="1" ht="14.5" thickBot="1" x14ac:dyDescent="0.35">
      <c r="A48" s="90"/>
      <c r="B48" s="59"/>
      <c r="C48" s="59"/>
      <c r="D48" s="145" t="s">
        <v>505</v>
      </c>
      <c r="E48" s="141">
        <f>INDEX(Eligibility!$Q$2:$Q$423,Eligibility!$A$1)</f>
        <v>0</v>
      </c>
      <c r="F48" s="141">
        <f>-INDEX(Withholding!$AD$2:$AD$425,Withholding!$A$1)</f>
        <v>0</v>
      </c>
      <c r="G48" s="141">
        <f>E48+F48</f>
        <v>0</v>
      </c>
      <c r="H48" s="59"/>
      <c r="I48" s="59"/>
      <c r="J48" s="58"/>
    </row>
    <row r="49" spans="1:10" s="65" customFormat="1" ht="14.5" thickBot="1" x14ac:dyDescent="0.35">
      <c r="A49" s="90"/>
      <c r="B49" s="59"/>
      <c r="C49" s="59"/>
      <c r="D49" s="98" t="s">
        <v>482</v>
      </c>
      <c r="E49" s="99">
        <f>SUM(E46:E48)</f>
        <v>0</v>
      </c>
      <c r="F49" s="99">
        <f>SUM(F46:F48)</f>
        <v>0</v>
      </c>
      <c r="G49" s="99">
        <f>SUM(G46:G48)</f>
        <v>0</v>
      </c>
      <c r="H49" s="59"/>
      <c r="I49" s="59"/>
      <c r="J49" s="58"/>
    </row>
    <row r="50" spans="1:10" s="65" customFormat="1" ht="14.5" thickBot="1" x14ac:dyDescent="0.35">
      <c r="A50" s="90"/>
      <c r="B50" s="59"/>
      <c r="C50" s="59"/>
      <c r="D50" s="253" t="s">
        <v>4</v>
      </c>
      <c r="E50" s="254"/>
      <c r="F50" s="254"/>
      <c r="G50" s="255"/>
      <c r="H50" s="59"/>
      <c r="I50" s="59"/>
      <c r="J50" s="58"/>
    </row>
    <row r="51" spans="1:10" s="65" customFormat="1" ht="14.5" thickBot="1" x14ac:dyDescent="0.35">
      <c r="A51" s="90"/>
      <c r="B51" s="59"/>
      <c r="C51" s="59"/>
      <c r="D51" s="87">
        <v>44515</v>
      </c>
      <c r="E51" s="106">
        <f>INDEX(Eligibility!$R$2:$R$423,Eligibility!$A$1)</f>
        <v>0</v>
      </c>
      <c r="F51" s="106">
        <f>-INDEX(Withholding!$AE$2:$AE$425,Withholding!$A$1)</f>
        <v>0</v>
      </c>
      <c r="G51" s="106">
        <f t="shared" ref="G51:G57" si="0">E51+F51</f>
        <v>0</v>
      </c>
      <c r="H51" s="59"/>
      <c r="I51" s="59"/>
      <c r="J51" s="58"/>
    </row>
    <row r="52" spans="1:10" s="65" customFormat="1" ht="14.5" thickBot="1" x14ac:dyDescent="0.35">
      <c r="A52" s="90"/>
      <c r="B52" s="59"/>
      <c r="C52" s="59"/>
      <c r="D52" s="172">
        <v>44550</v>
      </c>
      <c r="E52" s="171">
        <f>INDEX(Eligibility!$S$2:$S$423,Eligibility!$A$1)</f>
        <v>0</v>
      </c>
      <c r="F52" s="171">
        <f>-INDEX(Withholding!$AF$2:$AF$425,Withholding!$A$1)</f>
        <v>0</v>
      </c>
      <c r="G52" s="171">
        <f t="shared" si="0"/>
        <v>0</v>
      </c>
      <c r="H52" s="59"/>
      <c r="I52" s="59"/>
      <c r="J52" s="58"/>
    </row>
    <row r="53" spans="1:10" s="68" customFormat="1" ht="14.5" thickBot="1" x14ac:dyDescent="0.35">
      <c r="A53" s="90"/>
      <c r="B53" s="59"/>
      <c r="C53" s="59"/>
      <c r="D53" s="172">
        <v>44579</v>
      </c>
      <c r="E53" s="171">
        <f>INDEX(Eligibility!$T$2:$T$423,Eligibility!$A$1)</f>
        <v>0</v>
      </c>
      <c r="F53" s="171">
        <f>-INDEX(Withholding!$AG$2:$AG$425,Withholding!$A$1)</f>
        <v>0</v>
      </c>
      <c r="G53" s="171">
        <f t="shared" si="0"/>
        <v>0</v>
      </c>
      <c r="H53" s="67"/>
      <c r="I53" s="67"/>
      <c r="J53" s="58"/>
    </row>
    <row r="54" spans="1:10" ht="16" thickBot="1" x14ac:dyDescent="0.4">
      <c r="A54" s="90"/>
      <c r="B54" s="59"/>
      <c r="C54" s="59"/>
      <c r="D54" s="172">
        <v>44614</v>
      </c>
      <c r="E54" s="171">
        <f>INDEX(Eligibility!$U$2:$U$423,Eligibility!$A$1)</f>
        <v>0</v>
      </c>
      <c r="F54" s="171">
        <f>-INDEX(Withholding!$AH$2:$AH$425,Withholding!$A$1)</f>
        <v>0</v>
      </c>
      <c r="G54" s="171">
        <f t="shared" si="0"/>
        <v>0</v>
      </c>
      <c r="H54" s="5"/>
      <c r="I54" s="59"/>
      <c r="J54" s="58"/>
    </row>
    <row r="55" spans="1:10" ht="14.5" thickBot="1" x14ac:dyDescent="0.35">
      <c r="A55" s="90"/>
      <c r="B55" s="59"/>
      <c r="C55" s="59"/>
      <c r="D55" s="172">
        <v>44641</v>
      </c>
      <c r="E55" s="171">
        <f>INDEX(Eligibility!$V$2:$V$423,Eligibility!$A$1)</f>
        <v>0</v>
      </c>
      <c r="F55" s="171">
        <f>-INDEX(Withholding!$AI$2:$AI$425,Withholding!$A$1)</f>
        <v>0</v>
      </c>
      <c r="G55" s="171">
        <f t="shared" si="0"/>
        <v>0</v>
      </c>
      <c r="H55" s="59"/>
      <c r="I55" s="59"/>
      <c r="J55" s="58"/>
    </row>
    <row r="56" spans="1:10" ht="14.5" thickBot="1" x14ac:dyDescent="0.35">
      <c r="A56" s="90"/>
      <c r="B56" s="59"/>
      <c r="C56" s="59"/>
      <c r="D56" s="146">
        <v>44725</v>
      </c>
      <c r="E56" s="141">
        <f>INDEX(Eligibility!$W$2:$W$423,Eligibility!$A$1)</f>
        <v>0</v>
      </c>
      <c r="F56" s="141">
        <f>-INDEX(Withholding!$AJ$2:$AJ$425,Withholding!$A$1)</f>
        <v>0</v>
      </c>
      <c r="G56" s="141">
        <f t="shared" si="0"/>
        <v>0</v>
      </c>
      <c r="H56" s="59"/>
      <c r="I56" s="59"/>
      <c r="J56" s="58"/>
    </row>
    <row r="57" spans="1:10" ht="14.5" thickBot="1" x14ac:dyDescent="0.35">
      <c r="A57" s="90"/>
      <c r="B57" s="59"/>
      <c r="C57" s="59"/>
      <c r="D57" s="145" t="s">
        <v>507</v>
      </c>
      <c r="E57" s="141">
        <f>INDEX(Eligibility!$X$2:$X$423,Eligibility!$A$1)</f>
        <v>0</v>
      </c>
      <c r="F57" s="141">
        <f>-INDEX(Withholding!$AK$2:$AK$425,Withholding!$A$1)</f>
        <v>0</v>
      </c>
      <c r="G57" s="141">
        <f t="shared" si="0"/>
        <v>0</v>
      </c>
      <c r="H57" s="59"/>
      <c r="I57" s="59"/>
      <c r="J57" s="58"/>
    </row>
    <row r="58" spans="1:10" ht="14.5" thickBot="1" x14ac:dyDescent="0.35">
      <c r="A58" s="90"/>
      <c r="B58" s="59"/>
      <c r="C58" s="59"/>
      <c r="D58" s="100" t="s">
        <v>483</v>
      </c>
      <c r="E58" s="99">
        <f>SUM(E51:E57)</f>
        <v>0</v>
      </c>
      <c r="F58" s="99">
        <f>SUM(F51:F57)</f>
        <v>0</v>
      </c>
      <c r="G58" s="99">
        <f>SUM(G51:G57)</f>
        <v>0</v>
      </c>
      <c r="H58" s="59"/>
      <c r="I58" s="59"/>
      <c r="J58" s="58"/>
    </row>
    <row r="59" spans="1:10" ht="14.5" thickBot="1" x14ac:dyDescent="0.35">
      <c r="A59" s="90"/>
      <c r="B59" s="59"/>
      <c r="C59" s="59"/>
      <c r="D59" s="247" t="s">
        <v>492</v>
      </c>
      <c r="E59" s="248"/>
      <c r="F59" s="248"/>
      <c r="G59" s="249"/>
      <c r="H59" s="59"/>
      <c r="I59" s="59"/>
      <c r="J59" s="58"/>
    </row>
    <row r="60" spans="1:10" ht="14.5" thickBot="1" x14ac:dyDescent="0.35">
      <c r="A60" s="90"/>
      <c r="C60" s="59"/>
      <c r="D60" s="210" t="s">
        <v>506</v>
      </c>
      <c r="E60" s="171">
        <f>INDEX(Eligibility!$Y$2:$Y$423,Eligibility!$A$1)</f>
        <v>0</v>
      </c>
      <c r="F60" s="171">
        <f>-INDEX(Withholding!$AL$2:$AL$425,Withholding!$A$1)</f>
        <v>0</v>
      </c>
      <c r="G60" s="171">
        <f>E60+F60</f>
        <v>0</v>
      </c>
      <c r="H60" s="59"/>
      <c r="I60" s="59"/>
      <c r="J60" s="58"/>
    </row>
    <row r="61" spans="1:10" ht="14.5" thickBot="1" x14ac:dyDescent="0.35">
      <c r="A61" s="90"/>
      <c r="B61" s="59"/>
      <c r="C61" s="59"/>
      <c r="D61" s="2"/>
      <c r="E61" s="66"/>
      <c r="F61" s="59"/>
      <c r="G61" s="59"/>
      <c r="H61" s="59"/>
      <c r="I61" s="59"/>
      <c r="J61" s="58"/>
    </row>
    <row r="62" spans="1:10" ht="14.5" thickBot="1" x14ac:dyDescent="0.35">
      <c r="A62" s="90"/>
      <c r="B62" s="59"/>
      <c r="C62" s="59"/>
      <c r="D62" s="104" t="s">
        <v>485</v>
      </c>
      <c r="E62" s="126">
        <f>E30+E35+E37+E42+E44+E49+E58+E60</f>
        <v>0</v>
      </c>
      <c r="F62" s="126">
        <f>F30+F35+F37+F42+F44+F49+F58+F60</f>
        <v>0</v>
      </c>
      <c r="G62" s="126">
        <f>G30+G35+G37+G42+G44+G49+G58+G60</f>
        <v>0</v>
      </c>
      <c r="H62" s="59"/>
      <c r="I62" s="59"/>
      <c r="J62" s="58"/>
    </row>
    <row r="63" spans="1:10" ht="14.5" thickBot="1" x14ac:dyDescent="0.35">
      <c r="A63" s="92"/>
      <c r="B63" s="73"/>
      <c r="C63" s="73"/>
      <c r="D63" s="71"/>
      <c r="E63" s="71"/>
      <c r="F63" s="4"/>
      <c r="G63" s="72"/>
      <c r="H63" s="73"/>
      <c r="I63" s="73"/>
      <c r="J63" s="74"/>
    </row>
  </sheetData>
  <mergeCells count="23">
    <mergeCell ref="D59:G59"/>
    <mergeCell ref="C16:G16"/>
    <mergeCell ref="C22:G22"/>
    <mergeCell ref="D31:G31"/>
    <mergeCell ref="D36:G36"/>
    <mergeCell ref="D38:G38"/>
    <mergeCell ref="D43:G43"/>
    <mergeCell ref="D45:G45"/>
    <mergeCell ref="D50:G50"/>
    <mergeCell ref="D25:G25"/>
    <mergeCell ref="B2:I2"/>
    <mergeCell ref="B6:I8"/>
    <mergeCell ref="I4:J4"/>
    <mergeCell ref="C10:G10"/>
    <mergeCell ref="C11:G11"/>
    <mergeCell ref="I3:J3"/>
    <mergeCell ref="C14:G14"/>
    <mergeCell ref="C15:G15"/>
    <mergeCell ref="C17:G17"/>
    <mergeCell ref="C20:G20"/>
    <mergeCell ref="C12:G12"/>
    <mergeCell ref="C18:G18"/>
    <mergeCell ref="C19:G19"/>
  </mergeCells>
  <pageMargins left="0.47" right="0.43"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Fill="0" autoLine="0" autoPict="0">
                <anchor moveWithCells="1">
                  <from>
                    <xdr:col>3</xdr:col>
                    <xdr:colOff>0</xdr:colOff>
                    <xdr:row>3</xdr:row>
                    <xdr:rowOff>0</xdr:rowOff>
                  </from>
                  <to>
                    <xdr:col>3</xdr:col>
                    <xdr:colOff>2032000</xdr:colOff>
                    <xdr:row>4</xdr:row>
                    <xdr:rowOff>0</xdr:rowOff>
                  </to>
                </anchor>
              </controlPr>
            </control>
          </mc:Choice>
        </mc:AlternateContent>
        <mc:AlternateContent xmlns:mc="http://schemas.openxmlformats.org/markup-compatibility/2006">
          <mc:Choice Requires="x14">
            <control shapeId="1026" r:id="rId5" name="Drop Down 2">
              <controlPr locked="0" defaultSize="0" autoFill="0" autoLine="0" autoPict="0">
                <anchor moveWithCells="1">
                  <from>
                    <xdr:col>5</xdr:col>
                    <xdr:colOff>990600</xdr:colOff>
                    <xdr:row>3</xdr:row>
                    <xdr:rowOff>0</xdr:rowOff>
                  </from>
                  <to>
                    <xdr:col>6</xdr:col>
                    <xdr:colOff>1079500</xdr:colOff>
                    <xdr:row>4</xdr:row>
                    <xdr:rowOff>0</xdr:rowOff>
                  </to>
                </anchor>
              </controlPr>
            </control>
          </mc:Choice>
        </mc:AlternateContent>
        <mc:AlternateContent xmlns:mc="http://schemas.openxmlformats.org/markup-compatibility/2006">
          <mc:Choice Requires="x14">
            <control shapeId="1027" r:id="rId6" name="Drop Down 3">
              <controlPr locked="0" defaultSize="0" autoFill="0" autoLine="0" autoPict="0">
                <anchor moveWithCells="1">
                  <from>
                    <xdr:col>3</xdr:col>
                    <xdr:colOff>0</xdr:colOff>
                    <xdr:row>65505</xdr:row>
                    <xdr:rowOff>0</xdr:rowOff>
                  </from>
                  <to>
                    <xdr:col>3</xdr:col>
                    <xdr:colOff>2032000</xdr:colOff>
                    <xdr:row>65505</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425"/>
  <sheetViews>
    <sheetView zoomScale="93" zoomScaleNormal="93" workbookViewId="0">
      <pane xSplit="2" ySplit="2" topLeftCell="C3" activePane="bottomRight" state="frozen"/>
      <selection pane="topRight" activeCell="C1" sqref="C1"/>
      <selection pane="bottomLeft" activeCell="A3" sqref="A3"/>
      <selection pane="bottomRight"/>
    </sheetView>
  </sheetViews>
  <sheetFormatPr defaultColWidth="9.1796875" defaultRowHeight="14.5" x14ac:dyDescent="0.35"/>
  <cols>
    <col min="1" max="1" width="8.7265625" style="12" customWidth="1"/>
    <col min="2" max="2" width="32.54296875" style="8" customWidth="1"/>
    <col min="3" max="3" width="19" style="15" bestFit="1" customWidth="1"/>
    <col min="4" max="4" width="19.453125" style="15" bestFit="1" customWidth="1"/>
    <col min="5" max="5" width="16.1796875" style="15" bestFit="1" customWidth="1"/>
    <col min="6" max="6" width="20.7265625" style="15" bestFit="1" customWidth="1"/>
    <col min="7" max="7" width="21" style="15" bestFit="1" customWidth="1"/>
    <col min="8" max="8" width="15.81640625" style="15" customWidth="1"/>
    <col min="9" max="9" width="16.26953125" style="15" bestFit="1" customWidth="1"/>
    <col min="10" max="12" width="24.453125" style="37" customWidth="1"/>
    <col min="13" max="13" width="16.26953125" style="15" customWidth="1"/>
    <col min="14" max="15" width="15" style="15" customWidth="1"/>
    <col min="16" max="16" width="16.26953125" style="15" customWidth="1"/>
    <col min="17" max="17" width="13.81640625" style="15" bestFit="1" customWidth="1"/>
    <col min="18" max="19" width="17.7265625" style="15" customWidth="1"/>
    <col min="20" max="20" width="13.81640625" style="15" customWidth="1"/>
    <col min="21" max="21" width="12.1796875" style="15" bestFit="1" customWidth="1"/>
    <col min="22" max="22" width="15.453125" style="15" customWidth="1"/>
    <col min="23" max="23" width="22" style="9" customWidth="1"/>
    <col min="24" max="26" width="15" style="15" customWidth="1"/>
    <col min="27" max="27" width="18.54296875" style="15" customWidth="1"/>
    <col min="28" max="28" width="12.1796875" style="15" customWidth="1"/>
    <col min="29" max="30" width="17.7265625" style="15" customWidth="1"/>
    <col min="31" max="31" width="15" style="15" customWidth="1"/>
    <col min="32" max="35" width="15" style="9" customWidth="1"/>
    <col min="36" max="36" width="15" style="15" customWidth="1"/>
    <col min="37" max="37" width="22.1796875" style="15" customWidth="1"/>
    <col min="38" max="38" width="25.1796875" style="9" customWidth="1"/>
    <col min="39" max="39" width="24" style="21" bestFit="1" customWidth="1"/>
    <col min="40" max="16384" width="9.1796875" style="32"/>
  </cols>
  <sheetData>
    <row r="1" spans="1:39" s="28" customFormat="1" ht="42.5" x14ac:dyDescent="0.35">
      <c r="A1" s="6">
        <v>1</v>
      </c>
      <c r="B1" s="128" t="s">
        <v>5</v>
      </c>
      <c r="C1" s="22" t="s">
        <v>35</v>
      </c>
      <c r="D1" s="22" t="s">
        <v>36</v>
      </c>
      <c r="E1" s="18" t="s">
        <v>27</v>
      </c>
      <c r="F1" s="22" t="s">
        <v>37</v>
      </c>
      <c r="G1" s="22" t="s">
        <v>38</v>
      </c>
      <c r="H1" s="6" t="s">
        <v>28</v>
      </c>
      <c r="I1" s="28" t="s">
        <v>457</v>
      </c>
      <c r="J1" s="36" t="s">
        <v>462</v>
      </c>
      <c r="K1" s="36" t="s">
        <v>463</v>
      </c>
      <c r="L1" s="36" t="s">
        <v>475</v>
      </c>
      <c r="M1" s="36" t="s">
        <v>464</v>
      </c>
      <c r="N1" s="36" t="s">
        <v>465</v>
      </c>
      <c r="O1" s="36" t="s">
        <v>495</v>
      </c>
      <c r="P1" s="29" t="s">
        <v>458</v>
      </c>
      <c r="Q1" s="173" t="s">
        <v>459</v>
      </c>
      <c r="R1" s="173" t="s">
        <v>21</v>
      </c>
      <c r="S1" s="85" t="s">
        <v>24</v>
      </c>
      <c r="T1" s="173" t="s">
        <v>16</v>
      </c>
      <c r="U1" s="173" t="s">
        <v>22</v>
      </c>
      <c r="V1" s="85" t="s">
        <v>25</v>
      </c>
      <c r="W1" s="173" t="s">
        <v>52</v>
      </c>
      <c r="X1" s="173" t="s">
        <v>453</v>
      </c>
      <c r="Y1" s="173" t="s">
        <v>454</v>
      </c>
      <c r="Z1" s="85" t="s">
        <v>455</v>
      </c>
      <c r="AA1" s="173" t="s">
        <v>456</v>
      </c>
      <c r="AB1" s="173" t="s">
        <v>18</v>
      </c>
      <c r="AC1" s="85" t="s">
        <v>449</v>
      </c>
      <c r="AD1" s="85" t="s">
        <v>451</v>
      </c>
      <c r="AE1" s="173" t="s">
        <v>14</v>
      </c>
      <c r="AF1" s="173" t="s">
        <v>15</v>
      </c>
      <c r="AG1" s="173" t="s">
        <v>17</v>
      </c>
      <c r="AH1" s="173" t="s">
        <v>19</v>
      </c>
      <c r="AI1" s="173" t="s">
        <v>20</v>
      </c>
      <c r="AJ1" s="85" t="s">
        <v>23</v>
      </c>
      <c r="AK1" s="85" t="s">
        <v>450</v>
      </c>
      <c r="AL1" s="85" t="s">
        <v>473</v>
      </c>
      <c r="AM1" s="30" t="s">
        <v>26</v>
      </c>
    </row>
    <row r="2" spans="1:39" ht="15" thickBot="1" x14ac:dyDescent="0.4">
      <c r="A2" s="48" t="s">
        <v>29</v>
      </c>
      <c r="B2" s="49" t="s">
        <v>30</v>
      </c>
      <c r="C2" s="50">
        <v>0</v>
      </c>
      <c r="D2" s="50">
        <v>0</v>
      </c>
      <c r="E2" s="50">
        <v>0</v>
      </c>
      <c r="F2" s="50">
        <v>0</v>
      </c>
      <c r="G2" s="50">
        <v>0</v>
      </c>
      <c r="H2" s="50">
        <v>0</v>
      </c>
      <c r="I2" s="50">
        <v>0</v>
      </c>
      <c r="J2" s="51">
        <v>0</v>
      </c>
      <c r="K2" s="51">
        <v>0</v>
      </c>
      <c r="L2" s="51">
        <v>0</v>
      </c>
      <c r="M2" s="45">
        <v>0</v>
      </c>
      <c r="N2" s="45">
        <v>0</v>
      </c>
      <c r="O2" s="45"/>
      <c r="P2" s="50">
        <v>0</v>
      </c>
      <c r="Q2" s="174">
        <v>0</v>
      </c>
      <c r="R2" s="174">
        <v>0</v>
      </c>
      <c r="S2" s="45">
        <v>0</v>
      </c>
      <c r="T2" s="174">
        <v>0</v>
      </c>
      <c r="U2" s="174">
        <v>0</v>
      </c>
      <c r="V2" s="52">
        <v>0</v>
      </c>
      <c r="W2" s="174">
        <v>0</v>
      </c>
      <c r="X2" s="174">
        <v>0</v>
      </c>
      <c r="Y2" s="174">
        <v>0</v>
      </c>
      <c r="Z2" s="45">
        <v>0</v>
      </c>
      <c r="AA2" s="174">
        <v>0</v>
      </c>
      <c r="AB2" s="174">
        <v>0</v>
      </c>
      <c r="AC2" s="45">
        <v>0</v>
      </c>
      <c r="AD2" s="45">
        <v>0</v>
      </c>
      <c r="AE2" s="174">
        <v>0</v>
      </c>
      <c r="AF2" s="174">
        <v>0</v>
      </c>
      <c r="AG2" s="174">
        <v>0</v>
      </c>
      <c r="AH2" s="174">
        <v>0</v>
      </c>
      <c r="AI2" s="174">
        <v>0</v>
      </c>
      <c r="AJ2" s="45">
        <v>0</v>
      </c>
      <c r="AK2" s="45">
        <v>0</v>
      </c>
      <c r="AL2" s="45">
        <v>0</v>
      </c>
      <c r="AM2" s="45">
        <v>0</v>
      </c>
    </row>
    <row r="3" spans="1:39" ht="15" thickBot="1" x14ac:dyDescent="0.4">
      <c r="A3" s="77">
        <v>7</v>
      </c>
      <c r="B3" s="83" t="s">
        <v>55</v>
      </c>
      <c r="C3" s="259">
        <v>814945</v>
      </c>
      <c r="D3" s="153">
        <v>0</v>
      </c>
      <c r="E3" s="79">
        <v>814945</v>
      </c>
      <c r="F3" s="259">
        <v>940983</v>
      </c>
      <c r="G3" s="78">
        <v>0</v>
      </c>
      <c r="H3" s="80">
        <v>940983</v>
      </c>
      <c r="I3" s="80">
        <v>-126038</v>
      </c>
      <c r="J3" s="78">
        <v>25008</v>
      </c>
      <c r="K3" s="78">
        <v>0</v>
      </c>
      <c r="L3" s="78">
        <v>0</v>
      </c>
      <c r="M3" s="78">
        <v>0</v>
      </c>
      <c r="N3" s="78"/>
      <c r="O3" s="78"/>
      <c r="P3" s="80">
        <v>-151046</v>
      </c>
      <c r="Q3" s="175"/>
      <c r="R3" s="175"/>
      <c r="S3" s="169">
        <v>151046</v>
      </c>
      <c r="T3" s="200"/>
      <c r="U3" s="200"/>
      <c r="V3" s="79"/>
      <c r="W3" s="203"/>
      <c r="X3" s="175"/>
      <c r="Y3" s="175"/>
      <c r="Z3" s="79"/>
      <c r="AA3" s="175"/>
      <c r="AB3" s="175"/>
      <c r="AC3" s="80"/>
      <c r="AD3" s="80"/>
      <c r="AE3" s="175"/>
      <c r="AF3" s="203"/>
      <c r="AG3" s="203"/>
      <c r="AH3" s="203"/>
      <c r="AI3" s="203"/>
      <c r="AJ3" s="80"/>
      <c r="AK3" s="80"/>
      <c r="AL3" s="132"/>
      <c r="AM3" s="84">
        <v>0</v>
      </c>
    </row>
    <row r="4" spans="1:39" ht="15" thickBot="1" x14ac:dyDescent="0.4">
      <c r="A4" s="40">
        <v>14</v>
      </c>
      <c r="B4" s="81" t="s">
        <v>56</v>
      </c>
      <c r="C4" s="23">
        <v>256375</v>
      </c>
      <c r="D4" s="165">
        <v>0</v>
      </c>
      <c r="E4" s="10">
        <v>256375</v>
      </c>
      <c r="F4" s="23">
        <v>1173966</v>
      </c>
      <c r="G4" s="47">
        <v>0</v>
      </c>
      <c r="H4" s="16">
        <v>1173966</v>
      </c>
      <c r="I4" s="16">
        <v>-917591</v>
      </c>
      <c r="J4" s="23">
        <v>26300</v>
      </c>
      <c r="K4" s="23">
        <v>13013</v>
      </c>
      <c r="L4" s="23">
        <v>0</v>
      </c>
      <c r="M4" s="23">
        <v>0</v>
      </c>
      <c r="N4" s="47"/>
      <c r="O4" s="47"/>
      <c r="P4" s="16">
        <v>-956904</v>
      </c>
      <c r="Q4" s="176"/>
      <c r="R4" s="176"/>
      <c r="S4" s="169">
        <v>956904</v>
      </c>
      <c r="T4" s="191"/>
      <c r="U4" s="191"/>
      <c r="V4" s="39"/>
      <c r="W4" s="195"/>
      <c r="X4" s="176"/>
      <c r="Y4" s="176"/>
      <c r="Z4" s="10"/>
      <c r="AA4" s="176"/>
      <c r="AB4" s="176"/>
      <c r="AC4" s="16"/>
      <c r="AD4" s="16"/>
      <c r="AE4" s="176"/>
      <c r="AF4" s="195"/>
      <c r="AG4" s="195"/>
      <c r="AH4" s="195"/>
      <c r="AI4" s="195"/>
      <c r="AJ4" s="16"/>
      <c r="AK4" s="16"/>
      <c r="AL4" s="133"/>
      <c r="AM4" s="84">
        <v>0</v>
      </c>
    </row>
    <row r="5" spans="1:39" ht="15" thickBot="1" x14ac:dyDescent="0.4">
      <c r="A5" s="40">
        <v>63</v>
      </c>
      <c r="B5" s="81" t="s">
        <v>57</v>
      </c>
      <c r="C5" s="23">
        <v>166124</v>
      </c>
      <c r="D5" s="165">
        <v>0</v>
      </c>
      <c r="E5" s="10">
        <v>166124</v>
      </c>
      <c r="F5" s="23">
        <v>1118738</v>
      </c>
      <c r="G5" s="47">
        <v>0</v>
      </c>
      <c r="H5" s="16">
        <v>1118738</v>
      </c>
      <c r="I5" s="16">
        <v>-952614</v>
      </c>
      <c r="J5" s="23">
        <v>0</v>
      </c>
      <c r="K5" s="23">
        <v>0</v>
      </c>
      <c r="L5" s="23">
        <v>0</v>
      </c>
      <c r="M5" s="23">
        <v>7700</v>
      </c>
      <c r="N5" s="47"/>
      <c r="O5" s="47"/>
      <c r="P5" s="16">
        <v>-960314</v>
      </c>
      <c r="Q5" s="176"/>
      <c r="R5" s="176">
        <v>46056</v>
      </c>
      <c r="S5" s="169">
        <v>913772</v>
      </c>
      <c r="T5" s="191"/>
      <c r="U5" s="191"/>
      <c r="V5" s="39"/>
      <c r="W5" s="195"/>
      <c r="X5" s="176"/>
      <c r="Y5" s="176"/>
      <c r="Z5" s="10"/>
      <c r="AA5" s="176"/>
      <c r="AB5" s="176"/>
      <c r="AC5" s="16"/>
      <c r="AD5" s="16"/>
      <c r="AE5" s="176"/>
      <c r="AF5" s="195"/>
      <c r="AG5" s="195"/>
      <c r="AH5" s="195"/>
      <c r="AI5" s="195"/>
      <c r="AJ5" s="16"/>
      <c r="AK5" s="16"/>
      <c r="AL5" s="133"/>
      <c r="AM5" s="84">
        <v>-486</v>
      </c>
    </row>
    <row r="6" spans="1:39" ht="15" thickBot="1" x14ac:dyDescent="0.4">
      <c r="A6" s="40">
        <v>70</v>
      </c>
      <c r="B6" s="81" t="s">
        <v>58</v>
      </c>
      <c r="C6" s="23">
        <v>389924</v>
      </c>
      <c r="D6" s="165">
        <v>0</v>
      </c>
      <c r="E6" s="10">
        <v>389924</v>
      </c>
      <c r="F6" s="23">
        <v>742115</v>
      </c>
      <c r="G6" s="47">
        <v>0</v>
      </c>
      <c r="H6" s="16">
        <v>742115</v>
      </c>
      <c r="I6" s="16">
        <v>-352191</v>
      </c>
      <c r="J6" s="23">
        <v>59644</v>
      </c>
      <c r="K6" s="23">
        <v>0</v>
      </c>
      <c r="L6" s="23">
        <v>0</v>
      </c>
      <c r="M6" s="23">
        <v>0</v>
      </c>
      <c r="N6" s="47"/>
      <c r="O6" s="47"/>
      <c r="P6" s="16">
        <v>-411835</v>
      </c>
      <c r="Q6" s="177"/>
      <c r="R6" s="176"/>
      <c r="S6" s="169">
        <v>411835</v>
      </c>
      <c r="T6" s="191"/>
      <c r="U6" s="191"/>
      <c r="V6" s="39"/>
      <c r="W6" s="195"/>
      <c r="X6" s="176"/>
      <c r="Y6" s="176"/>
      <c r="Z6" s="10"/>
      <c r="AA6" s="176"/>
      <c r="AB6" s="176"/>
      <c r="AC6" s="16"/>
      <c r="AD6" s="16"/>
      <c r="AE6" s="176"/>
      <c r="AF6" s="195"/>
      <c r="AG6" s="195"/>
      <c r="AH6" s="195"/>
      <c r="AI6" s="195"/>
      <c r="AJ6" s="16"/>
      <c r="AK6" s="16"/>
      <c r="AL6" s="133"/>
      <c r="AM6" s="84">
        <v>0</v>
      </c>
    </row>
    <row r="7" spans="1:39" ht="15" thickBot="1" x14ac:dyDescent="0.4">
      <c r="A7" s="40">
        <v>84</v>
      </c>
      <c r="B7" s="81" t="s">
        <v>59</v>
      </c>
      <c r="C7" s="23">
        <v>421255</v>
      </c>
      <c r="D7" s="165">
        <v>0</v>
      </c>
      <c r="E7" s="10">
        <v>421255</v>
      </c>
      <c r="F7" s="23">
        <v>265645</v>
      </c>
      <c r="G7" s="47">
        <v>0</v>
      </c>
      <c r="H7" s="16">
        <v>265645</v>
      </c>
      <c r="I7" s="16">
        <v>155610</v>
      </c>
      <c r="J7" s="23">
        <v>0</v>
      </c>
      <c r="K7" s="23">
        <v>0</v>
      </c>
      <c r="L7" s="23">
        <v>0</v>
      </c>
      <c r="M7" s="23">
        <v>0</v>
      </c>
      <c r="N7" s="47"/>
      <c r="O7" s="47"/>
      <c r="P7" s="16">
        <v>155610</v>
      </c>
      <c r="Q7" s="177"/>
      <c r="R7" s="176"/>
      <c r="S7" s="169">
        <v>0</v>
      </c>
      <c r="T7" s="191"/>
      <c r="U7" s="191"/>
      <c r="V7" s="39"/>
      <c r="W7" s="195"/>
      <c r="X7" s="176"/>
      <c r="Y7" s="176"/>
      <c r="Z7" s="10"/>
      <c r="AA7" s="176"/>
      <c r="AB7" s="176"/>
      <c r="AC7" s="16"/>
      <c r="AD7" s="16"/>
      <c r="AE7" s="176"/>
      <c r="AF7" s="195"/>
      <c r="AG7" s="195"/>
      <c r="AH7" s="195"/>
      <c r="AI7" s="195"/>
      <c r="AJ7" s="16"/>
      <c r="AK7" s="16"/>
      <c r="AL7" s="133"/>
      <c r="AM7" s="84">
        <v>155610</v>
      </c>
    </row>
    <row r="8" spans="1:39" ht="15" thickBot="1" x14ac:dyDescent="0.4">
      <c r="A8" s="40">
        <v>91</v>
      </c>
      <c r="B8" s="81" t="s">
        <v>60</v>
      </c>
      <c r="C8" s="23">
        <v>725751</v>
      </c>
      <c r="D8" s="165">
        <v>0</v>
      </c>
      <c r="E8" s="10">
        <v>725751</v>
      </c>
      <c r="F8" s="23">
        <v>322431</v>
      </c>
      <c r="G8" s="47">
        <v>0</v>
      </c>
      <c r="H8" s="16">
        <v>322431</v>
      </c>
      <c r="I8" s="16">
        <v>403320</v>
      </c>
      <c r="J8" s="23">
        <v>0</v>
      </c>
      <c r="K8" s="23">
        <v>0</v>
      </c>
      <c r="L8" s="23">
        <v>0</v>
      </c>
      <c r="M8" s="23">
        <v>0</v>
      </c>
      <c r="N8" s="47"/>
      <c r="O8" s="47"/>
      <c r="P8" s="16">
        <v>403320</v>
      </c>
      <c r="Q8" s="177"/>
      <c r="R8" s="176"/>
      <c r="S8" s="169">
        <v>0</v>
      </c>
      <c r="T8" s="192"/>
      <c r="U8" s="192"/>
      <c r="V8" s="10"/>
      <c r="W8" s="195"/>
      <c r="X8" s="176"/>
      <c r="Y8" s="176"/>
      <c r="Z8" s="10"/>
      <c r="AA8" s="176"/>
      <c r="AB8" s="176"/>
      <c r="AC8" s="16"/>
      <c r="AD8" s="16"/>
      <c r="AE8" s="176"/>
      <c r="AF8" s="195"/>
      <c r="AG8" s="195"/>
      <c r="AH8" s="195"/>
      <c r="AI8" s="195"/>
      <c r="AJ8" s="16"/>
      <c r="AK8" s="16"/>
      <c r="AL8" s="133"/>
      <c r="AM8" s="84">
        <v>403320</v>
      </c>
    </row>
    <row r="9" spans="1:39" ht="15" thickBot="1" x14ac:dyDescent="0.4">
      <c r="A9" s="40">
        <v>105</v>
      </c>
      <c r="B9" s="81" t="s">
        <v>61</v>
      </c>
      <c r="C9" s="23">
        <v>243835</v>
      </c>
      <c r="D9" s="165">
        <v>0</v>
      </c>
      <c r="E9" s="10">
        <v>243835</v>
      </c>
      <c r="F9" s="23">
        <v>927523</v>
      </c>
      <c r="G9" s="47">
        <v>0</v>
      </c>
      <c r="H9" s="16">
        <v>927523</v>
      </c>
      <c r="I9" s="16">
        <v>-683688</v>
      </c>
      <c r="J9" s="23">
        <v>33990</v>
      </c>
      <c r="K9" s="23">
        <v>0</v>
      </c>
      <c r="L9" s="23">
        <v>0</v>
      </c>
      <c r="M9" s="23">
        <v>0</v>
      </c>
      <c r="N9" s="47"/>
      <c r="O9" s="47"/>
      <c r="P9" s="16">
        <v>-717678</v>
      </c>
      <c r="Q9" s="177"/>
      <c r="R9" s="176"/>
      <c r="S9" s="169">
        <v>717678</v>
      </c>
      <c r="T9" s="192"/>
      <c r="U9" s="192"/>
      <c r="V9" s="10"/>
      <c r="W9" s="195"/>
      <c r="X9" s="176"/>
      <c r="Y9" s="176"/>
      <c r="Z9" s="10"/>
      <c r="AA9" s="176"/>
      <c r="AB9" s="176"/>
      <c r="AC9" s="16"/>
      <c r="AD9" s="16"/>
      <c r="AE9" s="176"/>
      <c r="AF9" s="195"/>
      <c r="AG9" s="195"/>
      <c r="AH9" s="195"/>
      <c r="AI9" s="195"/>
      <c r="AJ9" s="16"/>
      <c r="AK9" s="16"/>
      <c r="AL9" s="133"/>
      <c r="AM9" s="84">
        <v>0</v>
      </c>
    </row>
    <row r="10" spans="1:39" ht="15" thickBot="1" x14ac:dyDescent="0.4">
      <c r="A10" s="40">
        <v>112</v>
      </c>
      <c r="B10" s="81" t="s">
        <v>62</v>
      </c>
      <c r="C10" s="23">
        <v>3289317</v>
      </c>
      <c r="D10" s="165">
        <v>0</v>
      </c>
      <c r="E10" s="10">
        <v>3289317</v>
      </c>
      <c r="F10" s="23">
        <v>1217382</v>
      </c>
      <c r="G10" s="47">
        <v>0</v>
      </c>
      <c r="H10" s="16">
        <v>1217382</v>
      </c>
      <c r="I10" s="16">
        <v>2071935</v>
      </c>
      <c r="J10" s="23">
        <v>92988</v>
      </c>
      <c r="K10" s="23">
        <v>0</v>
      </c>
      <c r="L10" s="23">
        <v>0</v>
      </c>
      <c r="M10" s="23">
        <v>0</v>
      </c>
      <c r="N10" s="47"/>
      <c r="O10" s="47"/>
      <c r="P10" s="16">
        <v>1978947</v>
      </c>
      <c r="Q10" s="177"/>
      <c r="R10" s="176"/>
      <c r="S10" s="169">
        <v>92988</v>
      </c>
      <c r="T10" s="192"/>
      <c r="U10" s="192"/>
      <c r="V10" s="10"/>
      <c r="W10" s="195"/>
      <c r="X10" s="176"/>
      <c r="Y10" s="176"/>
      <c r="Z10" s="10"/>
      <c r="AA10" s="176"/>
      <c r="AB10" s="176"/>
      <c r="AC10" s="16"/>
      <c r="AD10" s="16"/>
      <c r="AE10" s="176"/>
      <c r="AF10" s="195"/>
      <c r="AG10" s="195"/>
      <c r="AH10" s="195"/>
      <c r="AI10" s="195"/>
      <c r="AJ10" s="16"/>
      <c r="AK10" s="16"/>
      <c r="AL10" s="133"/>
      <c r="AM10" s="84">
        <v>2071935</v>
      </c>
    </row>
    <row r="11" spans="1:39" ht="15" thickBot="1" x14ac:dyDescent="0.4">
      <c r="A11" s="40">
        <v>119</v>
      </c>
      <c r="B11" s="81" t="s">
        <v>63</v>
      </c>
      <c r="C11" s="23">
        <v>1075215</v>
      </c>
      <c r="D11" s="165">
        <v>0</v>
      </c>
      <c r="E11" s="10">
        <v>1075215</v>
      </c>
      <c r="F11" s="23">
        <v>1353087</v>
      </c>
      <c r="G11" s="47">
        <v>0</v>
      </c>
      <c r="H11" s="16">
        <v>1353087</v>
      </c>
      <c r="I11" s="16">
        <v>-277872</v>
      </c>
      <c r="J11" s="23">
        <v>0</v>
      </c>
      <c r="K11" s="23">
        <v>0</v>
      </c>
      <c r="L11" s="23">
        <v>0</v>
      </c>
      <c r="M11" s="23">
        <v>0</v>
      </c>
      <c r="N11" s="47"/>
      <c r="O11" s="47"/>
      <c r="P11" s="16">
        <v>-277872</v>
      </c>
      <c r="Q11" s="177"/>
      <c r="R11" s="176"/>
      <c r="S11" s="169">
        <v>277872</v>
      </c>
      <c r="T11" s="192"/>
      <c r="U11" s="192"/>
      <c r="V11" s="10"/>
      <c r="W11" s="195"/>
      <c r="X11" s="176"/>
      <c r="Y11" s="176"/>
      <c r="Z11" s="10"/>
      <c r="AA11" s="176"/>
      <c r="AB11" s="176"/>
      <c r="AC11" s="16"/>
      <c r="AD11" s="16"/>
      <c r="AE11" s="176"/>
      <c r="AF11" s="195"/>
      <c r="AG11" s="195"/>
      <c r="AH11" s="195"/>
      <c r="AI11" s="195"/>
      <c r="AJ11" s="16"/>
      <c r="AK11" s="16"/>
      <c r="AL11" s="133"/>
      <c r="AM11" s="84">
        <v>0</v>
      </c>
    </row>
    <row r="12" spans="1:39" ht="15" thickBot="1" x14ac:dyDescent="0.4">
      <c r="A12" s="40">
        <v>140</v>
      </c>
      <c r="B12" s="81" t="s">
        <v>64</v>
      </c>
      <c r="C12" s="23">
        <v>356052</v>
      </c>
      <c r="D12" s="165">
        <v>0</v>
      </c>
      <c r="E12" s="10">
        <v>356052</v>
      </c>
      <c r="F12" s="23">
        <v>1463224</v>
      </c>
      <c r="G12" s="47">
        <v>0</v>
      </c>
      <c r="H12" s="16">
        <v>1463224</v>
      </c>
      <c r="I12" s="16">
        <v>-1107172</v>
      </c>
      <c r="J12" s="23">
        <v>869069.6</v>
      </c>
      <c r="K12" s="23">
        <v>0</v>
      </c>
      <c r="L12" s="23">
        <v>0</v>
      </c>
      <c r="M12" s="23">
        <v>7700</v>
      </c>
      <c r="N12" s="47"/>
      <c r="O12" s="47"/>
      <c r="P12" s="16">
        <v>-1983941.6</v>
      </c>
      <c r="Q12" s="177"/>
      <c r="R12" s="176"/>
      <c r="S12" s="169">
        <v>1983941.6</v>
      </c>
      <c r="T12" s="192"/>
      <c r="U12" s="192"/>
      <c r="V12" s="10"/>
      <c r="W12" s="195"/>
      <c r="X12" s="176"/>
      <c r="Y12" s="176"/>
      <c r="Z12" s="10"/>
      <c r="AA12" s="176"/>
      <c r="AB12" s="176"/>
      <c r="AC12" s="16"/>
      <c r="AD12" s="16"/>
      <c r="AE12" s="176"/>
      <c r="AF12" s="195"/>
      <c r="AG12" s="195"/>
      <c r="AH12" s="195"/>
      <c r="AI12" s="195"/>
      <c r="AJ12" s="16"/>
      <c r="AK12" s="16"/>
      <c r="AL12" s="133"/>
      <c r="AM12" s="84">
        <v>0</v>
      </c>
    </row>
    <row r="13" spans="1:39" ht="15" thickBot="1" x14ac:dyDescent="0.4">
      <c r="A13" s="40">
        <v>147</v>
      </c>
      <c r="B13" s="81" t="s">
        <v>65</v>
      </c>
      <c r="C13" s="23">
        <v>14593048</v>
      </c>
      <c r="D13" s="165">
        <v>0</v>
      </c>
      <c r="E13" s="10">
        <v>14593048</v>
      </c>
      <c r="F13" s="23">
        <v>7699306</v>
      </c>
      <c r="G13" s="47">
        <v>128587</v>
      </c>
      <c r="H13" s="16">
        <v>7827893</v>
      </c>
      <c r="I13" s="16">
        <v>6765155</v>
      </c>
      <c r="J13" s="23">
        <v>4105746</v>
      </c>
      <c r="K13" s="23">
        <v>415026</v>
      </c>
      <c r="L13" s="23">
        <v>0</v>
      </c>
      <c r="M13" s="23">
        <v>7700</v>
      </c>
      <c r="N13" s="47"/>
      <c r="O13" s="47"/>
      <c r="P13" s="16">
        <v>2236683</v>
      </c>
      <c r="Q13" s="177"/>
      <c r="R13" s="176"/>
      <c r="S13" s="169">
        <v>4528472</v>
      </c>
      <c r="T13" s="192"/>
      <c r="U13" s="192"/>
      <c r="V13" s="10"/>
      <c r="W13" s="195"/>
      <c r="X13" s="176"/>
      <c r="Y13" s="176"/>
      <c r="Z13" s="10"/>
      <c r="AA13" s="176"/>
      <c r="AB13" s="176"/>
      <c r="AC13" s="16"/>
      <c r="AD13" s="16"/>
      <c r="AE13" s="176"/>
      <c r="AF13" s="195"/>
      <c r="AG13" s="195"/>
      <c r="AH13" s="195"/>
      <c r="AI13" s="195"/>
      <c r="AJ13" s="16"/>
      <c r="AK13" s="16"/>
      <c r="AL13" s="133"/>
      <c r="AM13" s="84">
        <v>6765155</v>
      </c>
    </row>
    <row r="14" spans="1:39" ht="15" thickBot="1" x14ac:dyDescent="0.4">
      <c r="A14" s="40">
        <v>154</v>
      </c>
      <c r="B14" s="81" t="s">
        <v>66</v>
      </c>
      <c r="C14" s="23">
        <v>514152</v>
      </c>
      <c r="D14" s="165">
        <v>0</v>
      </c>
      <c r="E14" s="10">
        <v>514152</v>
      </c>
      <c r="F14" s="23">
        <v>547752</v>
      </c>
      <c r="G14" s="47">
        <v>0</v>
      </c>
      <c r="H14" s="16">
        <v>547752</v>
      </c>
      <c r="I14" s="16">
        <v>-33600</v>
      </c>
      <c r="J14" s="23">
        <v>8982</v>
      </c>
      <c r="K14" s="23">
        <v>0</v>
      </c>
      <c r="L14" s="23">
        <v>0</v>
      </c>
      <c r="M14" s="23">
        <v>0</v>
      </c>
      <c r="N14" s="47"/>
      <c r="O14" s="47"/>
      <c r="P14" s="16">
        <v>-42582</v>
      </c>
      <c r="Q14" s="177"/>
      <c r="R14" s="176"/>
      <c r="S14" s="169">
        <v>42582</v>
      </c>
      <c r="T14" s="192"/>
      <c r="U14" s="192"/>
      <c r="V14" s="10"/>
      <c r="W14" s="195"/>
      <c r="X14" s="176"/>
      <c r="Y14" s="176"/>
      <c r="Z14" s="10"/>
      <c r="AA14" s="176"/>
      <c r="AB14" s="176"/>
      <c r="AC14" s="16"/>
      <c r="AD14" s="16"/>
      <c r="AE14" s="176"/>
      <c r="AF14" s="195"/>
      <c r="AG14" s="195"/>
      <c r="AH14" s="195"/>
      <c r="AI14" s="195"/>
      <c r="AJ14" s="16"/>
      <c r="AK14" s="16"/>
      <c r="AL14" s="133"/>
      <c r="AM14" s="84">
        <v>0</v>
      </c>
    </row>
    <row r="15" spans="1:39" ht="15" thickBot="1" x14ac:dyDescent="0.4">
      <c r="A15" s="40">
        <v>161</v>
      </c>
      <c r="B15" s="81" t="s">
        <v>67</v>
      </c>
      <c r="C15" s="23">
        <v>447681</v>
      </c>
      <c r="D15" s="165">
        <v>0</v>
      </c>
      <c r="E15" s="10">
        <v>447681</v>
      </c>
      <c r="F15" s="23">
        <v>285776</v>
      </c>
      <c r="G15" s="47">
        <v>0</v>
      </c>
      <c r="H15" s="16">
        <v>285776</v>
      </c>
      <c r="I15" s="16">
        <v>161905</v>
      </c>
      <c r="J15" s="23">
        <v>0</v>
      </c>
      <c r="K15" s="23">
        <v>0</v>
      </c>
      <c r="L15" s="23">
        <v>0</v>
      </c>
      <c r="M15" s="23">
        <v>0</v>
      </c>
      <c r="N15" s="47"/>
      <c r="O15" s="47"/>
      <c r="P15" s="16">
        <v>161905</v>
      </c>
      <c r="Q15" s="177"/>
      <c r="R15" s="176"/>
      <c r="S15" s="169">
        <v>0</v>
      </c>
      <c r="T15" s="191"/>
      <c r="U15" s="191"/>
      <c r="V15" s="39"/>
      <c r="W15" s="195"/>
      <c r="X15" s="176"/>
      <c r="Y15" s="176"/>
      <c r="Z15" s="10"/>
      <c r="AA15" s="178"/>
      <c r="AB15" s="176"/>
      <c r="AC15" s="16"/>
      <c r="AD15" s="16"/>
      <c r="AE15" s="176"/>
      <c r="AF15" s="195"/>
      <c r="AG15" s="195"/>
      <c r="AH15" s="195"/>
      <c r="AI15" s="195"/>
      <c r="AJ15" s="16"/>
      <c r="AK15" s="16"/>
      <c r="AL15" s="133"/>
      <c r="AM15" s="84">
        <v>161905</v>
      </c>
    </row>
    <row r="16" spans="1:39" ht="15" thickBot="1" x14ac:dyDescent="0.4">
      <c r="A16" s="40">
        <v>2450</v>
      </c>
      <c r="B16" s="81" t="s">
        <v>68</v>
      </c>
      <c r="C16" s="23">
        <v>1916022</v>
      </c>
      <c r="D16" s="165">
        <v>34187</v>
      </c>
      <c r="E16" s="10">
        <v>1950209</v>
      </c>
      <c r="F16" s="23">
        <v>575674</v>
      </c>
      <c r="G16" s="47">
        <v>16322</v>
      </c>
      <c r="H16" s="16">
        <v>591996</v>
      </c>
      <c r="I16" s="16">
        <v>1358213</v>
      </c>
      <c r="J16" s="23">
        <v>179640</v>
      </c>
      <c r="K16" s="23">
        <v>26026</v>
      </c>
      <c r="L16" s="23">
        <v>17706</v>
      </c>
      <c r="M16" s="23">
        <v>7700</v>
      </c>
      <c r="N16" s="47"/>
      <c r="O16" s="47"/>
      <c r="P16" s="16">
        <v>1127141</v>
      </c>
      <c r="Q16" s="177"/>
      <c r="R16" s="176"/>
      <c r="S16" s="169">
        <v>231072</v>
      </c>
      <c r="T16" s="192"/>
      <c r="U16" s="192"/>
      <c r="V16" s="10"/>
      <c r="W16" s="195"/>
      <c r="X16" s="176"/>
      <c r="Y16" s="176"/>
      <c r="Z16" s="10"/>
      <c r="AA16" s="176"/>
      <c r="AB16" s="176"/>
      <c r="AC16" s="16"/>
      <c r="AD16" s="16"/>
      <c r="AE16" s="176"/>
      <c r="AF16" s="195"/>
      <c r="AG16" s="195"/>
      <c r="AH16" s="195"/>
      <c r="AI16" s="195"/>
      <c r="AJ16" s="16"/>
      <c r="AK16" s="16"/>
      <c r="AL16" s="133"/>
      <c r="AM16" s="84">
        <v>1358213</v>
      </c>
    </row>
    <row r="17" spans="1:39" ht="15" thickBot="1" x14ac:dyDescent="0.4">
      <c r="A17" s="40">
        <v>170</v>
      </c>
      <c r="B17" s="81" t="s">
        <v>69</v>
      </c>
      <c r="C17" s="23">
        <v>522318</v>
      </c>
      <c r="D17" s="165">
        <v>0</v>
      </c>
      <c r="E17" s="10">
        <v>522318</v>
      </c>
      <c r="F17" s="23">
        <v>1273127</v>
      </c>
      <c r="G17" s="47">
        <v>0</v>
      </c>
      <c r="H17" s="16">
        <v>1273127</v>
      </c>
      <c r="I17" s="16">
        <v>-750809</v>
      </c>
      <c r="J17" s="23">
        <v>350758</v>
      </c>
      <c r="K17" s="23">
        <v>146802</v>
      </c>
      <c r="L17" s="23">
        <v>0</v>
      </c>
      <c r="M17" s="23">
        <v>0</v>
      </c>
      <c r="N17" s="47"/>
      <c r="O17" s="47"/>
      <c r="P17" s="16">
        <v>-1248369</v>
      </c>
      <c r="Q17" s="177"/>
      <c r="R17" s="176"/>
      <c r="S17" s="169">
        <v>1248369</v>
      </c>
      <c r="T17" s="192"/>
      <c r="U17" s="192"/>
      <c r="V17" s="10"/>
      <c r="W17" s="195"/>
      <c r="X17" s="176"/>
      <c r="Y17" s="176"/>
      <c r="Z17" s="10"/>
      <c r="AA17" s="178"/>
      <c r="AB17" s="176"/>
      <c r="AC17" s="16"/>
      <c r="AD17" s="16"/>
      <c r="AE17" s="176"/>
      <c r="AF17" s="195"/>
      <c r="AG17" s="195"/>
      <c r="AH17" s="195"/>
      <c r="AI17" s="195"/>
      <c r="AJ17" s="16"/>
      <c r="AK17" s="16"/>
      <c r="AL17" s="133"/>
      <c r="AM17" s="84">
        <v>0</v>
      </c>
    </row>
    <row r="18" spans="1:39" ht="15" thickBot="1" x14ac:dyDescent="0.4">
      <c r="A18" s="40">
        <v>182</v>
      </c>
      <c r="B18" s="81" t="s">
        <v>70</v>
      </c>
      <c r="C18" s="23">
        <v>9728813</v>
      </c>
      <c r="D18" s="165">
        <v>0</v>
      </c>
      <c r="E18" s="10">
        <v>9728813</v>
      </c>
      <c r="F18" s="23">
        <v>1217828</v>
      </c>
      <c r="G18" s="47">
        <v>0</v>
      </c>
      <c r="H18" s="16">
        <v>1217828</v>
      </c>
      <c r="I18" s="16">
        <v>8510985</v>
      </c>
      <c r="J18" s="23">
        <v>320081.2</v>
      </c>
      <c r="K18" s="23">
        <v>26026</v>
      </c>
      <c r="L18" s="23">
        <v>18402</v>
      </c>
      <c r="M18" s="23">
        <v>7700</v>
      </c>
      <c r="N18" s="47"/>
      <c r="O18" s="47"/>
      <c r="P18" s="16">
        <v>8138775.7999999998</v>
      </c>
      <c r="Q18" s="177"/>
      <c r="R18" s="176"/>
      <c r="S18" s="169">
        <v>372209.2</v>
      </c>
      <c r="T18" s="192"/>
      <c r="U18" s="192"/>
      <c r="V18" s="10"/>
      <c r="W18" s="195"/>
      <c r="X18" s="176"/>
      <c r="Y18" s="176"/>
      <c r="Z18" s="10"/>
      <c r="AA18" s="176"/>
      <c r="AB18" s="176"/>
      <c r="AC18" s="16"/>
      <c r="AD18" s="16"/>
      <c r="AE18" s="176"/>
      <c r="AF18" s="195"/>
      <c r="AG18" s="195"/>
      <c r="AH18" s="195"/>
      <c r="AI18" s="195"/>
      <c r="AJ18" s="16"/>
      <c r="AK18" s="16"/>
      <c r="AL18" s="133"/>
      <c r="AM18" s="84">
        <v>8510985</v>
      </c>
    </row>
    <row r="19" spans="1:39" ht="15" thickBot="1" x14ac:dyDescent="0.4">
      <c r="A19" s="40">
        <v>196</v>
      </c>
      <c r="B19" s="81" t="s">
        <v>71</v>
      </c>
      <c r="C19" s="23">
        <v>679091</v>
      </c>
      <c r="D19" s="165">
        <v>0</v>
      </c>
      <c r="E19" s="39">
        <v>679091</v>
      </c>
      <c r="F19" s="23">
        <v>629790</v>
      </c>
      <c r="G19" s="47">
        <v>0</v>
      </c>
      <c r="H19" s="38">
        <v>629790</v>
      </c>
      <c r="I19" s="38">
        <v>49301</v>
      </c>
      <c r="J19" s="23">
        <v>191728</v>
      </c>
      <c r="K19" s="23">
        <v>0</v>
      </c>
      <c r="L19" s="23">
        <v>0</v>
      </c>
      <c r="M19" s="23">
        <v>0</v>
      </c>
      <c r="N19" s="47"/>
      <c r="O19" s="47"/>
      <c r="P19" s="16">
        <v>-142427</v>
      </c>
      <c r="Q19" s="177"/>
      <c r="R19" s="176"/>
      <c r="S19" s="169">
        <v>191728</v>
      </c>
      <c r="T19" s="191"/>
      <c r="U19" s="191"/>
      <c r="V19" s="39"/>
      <c r="W19" s="196"/>
      <c r="X19" s="177"/>
      <c r="Y19" s="176"/>
      <c r="Z19" s="39"/>
      <c r="AA19" s="214"/>
      <c r="AB19" s="177"/>
      <c r="AC19" s="38"/>
      <c r="AD19" s="38"/>
      <c r="AE19" s="177"/>
      <c r="AF19" s="196"/>
      <c r="AG19" s="196"/>
      <c r="AH19" s="196"/>
      <c r="AI19" s="196"/>
      <c r="AJ19" s="38"/>
      <c r="AK19" s="38"/>
      <c r="AL19" s="134"/>
      <c r="AM19" s="84">
        <v>49301</v>
      </c>
    </row>
    <row r="20" spans="1:39" ht="15" thickBot="1" x14ac:dyDescent="0.4">
      <c r="A20" s="40">
        <v>203</v>
      </c>
      <c r="B20" s="81" t="s">
        <v>72</v>
      </c>
      <c r="C20" s="23">
        <v>1219518</v>
      </c>
      <c r="D20" s="165">
        <v>0</v>
      </c>
      <c r="E20" s="10">
        <v>1219518</v>
      </c>
      <c r="F20" s="23">
        <v>746087</v>
      </c>
      <c r="G20" s="47">
        <v>0</v>
      </c>
      <c r="H20" s="16">
        <v>746087</v>
      </c>
      <c r="I20" s="16">
        <v>473431</v>
      </c>
      <c r="J20" s="23">
        <v>0</v>
      </c>
      <c r="K20" s="23">
        <v>0</v>
      </c>
      <c r="L20" s="23">
        <v>0</v>
      </c>
      <c r="M20" s="23">
        <v>0</v>
      </c>
      <c r="N20" s="47"/>
      <c r="O20" s="47"/>
      <c r="P20" s="16">
        <v>473431</v>
      </c>
      <c r="Q20" s="177"/>
      <c r="R20" s="176"/>
      <c r="S20" s="169">
        <v>0</v>
      </c>
      <c r="T20" s="191"/>
      <c r="U20" s="191"/>
      <c r="V20" s="39"/>
      <c r="W20" s="195"/>
      <c r="X20" s="176"/>
      <c r="Y20" s="176"/>
      <c r="Z20" s="10"/>
      <c r="AA20" s="215"/>
      <c r="AB20" s="176"/>
      <c r="AC20" s="16"/>
      <c r="AD20" s="16"/>
      <c r="AE20" s="176"/>
      <c r="AF20" s="195"/>
      <c r="AG20" s="195"/>
      <c r="AH20" s="195"/>
      <c r="AI20" s="195"/>
      <c r="AJ20" s="16"/>
      <c r="AK20" s="16"/>
      <c r="AL20" s="133"/>
      <c r="AM20" s="84">
        <v>473431</v>
      </c>
    </row>
    <row r="21" spans="1:39" ht="15" thickBot="1" x14ac:dyDescent="0.4">
      <c r="A21" s="40">
        <v>217</v>
      </c>
      <c r="B21" s="81" t="s">
        <v>73</v>
      </c>
      <c r="C21" s="23">
        <v>643406</v>
      </c>
      <c r="D21" s="165">
        <v>0</v>
      </c>
      <c r="E21" s="10">
        <v>643406</v>
      </c>
      <c r="F21" s="23">
        <v>503267</v>
      </c>
      <c r="G21" s="47">
        <v>0</v>
      </c>
      <c r="H21" s="16">
        <v>503267</v>
      </c>
      <c r="I21" s="16">
        <v>140139</v>
      </c>
      <c r="J21" s="23">
        <v>8982</v>
      </c>
      <c r="K21" s="23">
        <v>13013</v>
      </c>
      <c r="L21" s="23">
        <v>0</v>
      </c>
      <c r="M21" s="23">
        <v>0</v>
      </c>
      <c r="N21" s="47"/>
      <c r="O21" s="47"/>
      <c r="P21" s="16">
        <v>118144</v>
      </c>
      <c r="Q21" s="177"/>
      <c r="R21" s="176"/>
      <c r="S21" s="169">
        <v>21995</v>
      </c>
      <c r="T21" s="191"/>
      <c r="U21" s="191"/>
      <c r="V21" s="39"/>
      <c r="W21" s="195"/>
      <c r="X21" s="176"/>
      <c r="Y21" s="176"/>
      <c r="Z21" s="10"/>
      <c r="AA21" s="215"/>
      <c r="AB21" s="176"/>
      <c r="AC21" s="16"/>
      <c r="AD21" s="16"/>
      <c r="AE21" s="176"/>
      <c r="AF21" s="195"/>
      <c r="AG21" s="195"/>
      <c r="AH21" s="195"/>
      <c r="AI21" s="195"/>
      <c r="AJ21" s="16"/>
      <c r="AK21" s="16"/>
      <c r="AL21" s="133"/>
      <c r="AM21" s="84">
        <v>140139</v>
      </c>
    </row>
    <row r="22" spans="1:39" ht="15" thickBot="1" x14ac:dyDescent="0.4">
      <c r="A22" s="40">
        <v>231</v>
      </c>
      <c r="B22" s="81" t="s">
        <v>74</v>
      </c>
      <c r="C22" s="23">
        <v>1659837</v>
      </c>
      <c r="D22" s="165">
        <v>0</v>
      </c>
      <c r="E22" s="10">
        <v>1659837</v>
      </c>
      <c r="F22" s="23">
        <v>914934</v>
      </c>
      <c r="G22" s="47">
        <v>0</v>
      </c>
      <c r="H22" s="16">
        <v>914934</v>
      </c>
      <c r="I22" s="16">
        <v>744903</v>
      </c>
      <c r="J22" s="23">
        <v>0</v>
      </c>
      <c r="K22" s="23">
        <v>0</v>
      </c>
      <c r="L22" s="23">
        <v>0</v>
      </c>
      <c r="M22" s="23">
        <v>0</v>
      </c>
      <c r="N22" s="47"/>
      <c r="O22" s="47"/>
      <c r="P22" s="16">
        <v>744903</v>
      </c>
      <c r="Q22" s="177"/>
      <c r="R22" s="176"/>
      <c r="S22" s="169">
        <v>0</v>
      </c>
      <c r="T22" s="192"/>
      <c r="U22" s="192"/>
      <c r="V22" s="10"/>
      <c r="W22" s="195"/>
      <c r="X22" s="176"/>
      <c r="Y22" s="176"/>
      <c r="Z22" s="10"/>
      <c r="AA22" s="215"/>
      <c r="AB22" s="176"/>
      <c r="AC22" s="16"/>
      <c r="AD22" s="16"/>
      <c r="AE22" s="176"/>
      <c r="AF22" s="195"/>
      <c r="AG22" s="195"/>
      <c r="AH22" s="195"/>
      <c r="AI22" s="195"/>
      <c r="AJ22" s="16"/>
      <c r="AK22" s="16"/>
      <c r="AL22" s="133"/>
      <c r="AM22" s="84">
        <v>744903</v>
      </c>
    </row>
    <row r="23" spans="1:39" ht="15" thickBot="1" x14ac:dyDescent="0.4">
      <c r="A23" s="40">
        <v>245</v>
      </c>
      <c r="B23" s="81" t="s">
        <v>75</v>
      </c>
      <c r="C23" s="23">
        <v>849182</v>
      </c>
      <c r="D23" s="165">
        <v>0</v>
      </c>
      <c r="E23" s="10">
        <v>849182</v>
      </c>
      <c r="F23" s="23">
        <v>942347</v>
      </c>
      <c r="G23" s="47">
        <v>13013</v>
      </c>
      <c r="H23" s="16">
        <v>955360</v>
      </c>
      <c r="I23" s="16">
        <v>-106178</v>
      </c>
      <c r="J23" s="23">
        <v>102616</v>
      </c>
      <c r="K23" s="23">
        <v>26026</v>
      </c>
      <c r="L23" s="23">
        <v>0</v>
      </c>
      <c r="M23" s="23">
        <v>0</v>
      </c>
      <c r="N23" s="47"/>
      <c r="O23" s="47"/>
      <c r="P23" s="16">
        <v>-234820</v>
      </c>
      <c r="Q23" s="177"/>
      <c r="R23" s="176"/>
      <c r="S23" s="169">
        <v>234820</v>
      </c>
      <c r="T23" s="192"/>
      <c r="U23" s="192"/>
      <c r="V23" s="10"/>
      <c r="W23" s="195"/>
      <c r="X23" s="176"/>
      <c r="Y23" s="176"/>
      <c r="Z23" s="10"/>
      <c r="AA23" s="176"/>
      <c r="AB23" s="176"/>
      <c r="AC23" s="16"/>
      <c r="AD23" s="16"/>
      <c r="AE23" s="176"/>
      <c r="AF23" s="195"/>
      <c r="AG23" s="195"/>
      <c r="AH23" s="195"/>
      <c r="AI23" s="195"/>
      <c r="AJ23" s="16"/>
      <c r="AK23" s="16"/>
      <c r="AL23" s="135"/>
      <c r="AM23" s="84">
        <v>0</v>
      </c>
    </row>
    <row r="24" spans="1:39" ht="15" thickBot="1" x14ac:dyDescent="0.4">
      <c r="A24" s="40">
        <v>280</v>
      </c>
      <c r="B24" s="81" t="s">
        <v>76</v>
      </c>
      <c r="C24" s="23">
        <v>842766</v>
      </c>
      <c r="D24" s="165">
        <v>0</v>
      </c>
      <c r="E24" s="10">
        <v>842766</v>
      </c>
      <c r="F24" s="23">
        <v>1575698</v>
      </c>
      <c r="G24" s="47">
        <v>0</v>
      </c>
      <c r="H24" s="16">
        <v>1575698</v>
      </c>
      <c r="I24" s="16">
        <v>-732932</v>
      </c>
      <c r="J24" s="23">
        <v>422155.6</v>
      </c>
      <c r="K24" s="23">
        <v>52052</v>
      </c>
      <c r="L24" s="23">
        <v>0</v>
      </c>
      <c r="M24" s="23">
        <v>0</v>
      </c>
      <c r="N24" s="47"/>
      <c r="O24" s="47"/>
      <c r="P24" s="16">
        <v>-1207139.6000000001</v>
      </c>
      <c r="Q24" s="177"/>
      <c r="R24" s="176"/>
      <c r="S24" s="169">
        <v>1207139.6000000001</v>
      </c>
      <c r="T24" s="191"/>
      <c r="U24" s="191"/>
      <c r="V24" s="39"/>
      <c r="W24" s="195"/>
      <c r="X24" s="176"/>
      <c r="Y24" s="176"/>
      <c r="Z24" s="10"/>
      <c r="AA24" s="215"/>
      <c r="AB24" s="176"/>
      <c r="AC24" s="16"/>
      <c r="AD24" s="16"/>
      <c r="AE24" s="176"/>
      <c r="AF24" s="195"/>
      <c r="AG24" s="195"/>
      <c r="AH24" s="195"/>
      <c r="AI24" s="195"/>
      <c r="AJ24" s="16"/>
      <c r="AK24" s="16"/>
      <c r="AL24" s="133"/>
      <c r="AM24" s="84">
        <v>0</v>
      </c>
    </row>
    <row r="25" spans="1:39" ht="15" thickBot="1" x14ac:dyDescent="0.4">
      <c r="A25" s="40">
        <v>287</v>
      </c>
      <c r="B25" s="81" t="s">
        <v>77</v>
      </c>
      <c r="C25" s="23">
        <v>651484</v>
      </c>
      <c r="D25" s="165">
        <v>0</v>
      </c>
      <c r="E25" s="10">
        <v>651484</v>
      </c>
      <c r="F25" s="23">
        <v>319009</v>
      </c>
      <c r="G25" s="47">
        <v>0</v>
      </c>
      <c r="H25" s="16">
        <v>319009</v>
      </c>
      <c r="I25" s="16">
        <v>332475</v>
      </c>
      <c r="J25" s="23">
        <v>8336</v>
      </c>
      <c r="K25" s="23">
        <v>0</v>
      </c>
      <c r="L25" s="23">
        <v>9201</v>
      </c>
      <c r="M25" s="23">
        <v>0</v>
      </c>
      <c r="N25" s="47"/>
      <c r="O25" s="47"/>
      <c r="P25" s="16">
        <v>314938</v>
      </c>
      <c r="Q25" s="177"/>
      <c r="R25" s="176"/>
      <c r="S25" s="169">
        <v>17537</v>
      </c>
      <c r="T25" s="177"/>
      <c r="U25" s="191"/>
      <c r="V25" s="39"/>
      <c r="W25" s="195"/>
      <c r="X25" s="176"/>
      <c r="Y25" s="176"/>
      <c r="Z25" s="10"/>
      <c r="AA25" s="215"/>
      <c r="AB25" s="176"/>
      <c r="AC25" s="16"/>
      <c r="AD25" s="16"/>
      <c r="AE25" s="176"/>
      <c r="AF25" s="195"/>
      <c r="AG25" s="195"/>
      <c r="AH25" s="195"/>
      <c r="AI25" s="195"/>
      <c r="AJ25" s="16"/>
      <c r="AK25" s="16"/>
      <c r="AL25" s="133"/>
      <c r="AM25" s="84">
        <v>332475</v>
      </c>
    </row>
    <row r="26" spans="1:39" ht="15" thickBot="1" x14ac:dyDescent="0.4">
      <c r="A26" s="40">
        <v>308</v>
      </c>
      <c r="B26" s="81" t="s">
        <v>78</v>
      </c>
      <c r="C26" s="23">
        <v>774078</v>
      </c>
      <c r="D26" s="165">
        <v>0</v>
      </c>
      <c r="E26" s="10">
        <v>774078</v>
      </c>
      <c r="F26" s="23">
        <v>2661098</v>
      </c>
      <c r="G26" s="47">
        <v>0</v>
      </c>
      <c r="H26" s="16">
        <v>2661098</v>
      </c>
      <c r="I26" s="16">
        <v>-1887020</v>
      </c>
      <c r="J26" s="23">
        <v>25008</v>
      </c>
      <c r="K26" s="23">
        <v>0</v>
      </c>
      <c r="L26" s="23">
        <v>0</v>
      </c>
      <c r="M26" s="23">
        <v>0</v>
      </c>
      <c r="N26" s="47"/>
      <c r="O26" s="47"/>
      <c r="P26" s="16">
        <v>-1912028</v>
      </c>
      <c r="Q26" s="177"/>
      <c r="R26" s="176"/>
      <c r="S26" s="169">
        <v>1912028</v>
      </c>
      <c r="T26" s="191"/>
      <c r="U26" s="191"/>
      <c r="V26" s="10"/>
      <c r="W26" s="195"/>
      <c r="X26" s="176"/>
      <c r="Y26" s="176"/>
      <c r="Z26" s="10"/>
      <c r="AA26" s="215"/>
      <c r="AB26" s="176"/>
      <c r="AC26" s="16"/>
      <c r="AD26" s="16"/>
      <c r="AE26" s="176"/>
      <c r="AF26" s="195"/>
      <c r="AG26" s="195"/>
      <c r="AH26" s="195"/>
      <c r="AI26" s="195"/>
      <c r="AJ26" s="16"/>
      <c r="AK26" s="16"/>
      <c r="AL26" s="133"/>
      <c r="AM26" s="84">
        <v>0</v>
      </c>
    </row>
    <row r="27" spans="1:39" ht="15" thickBot="1" x14ac:dyDescent="0.4">
      <c r="A27" s="40">
        <v>315</v>
      </c>
      <c r="B27" s="81" t="s">
        <v>31</v>
      </c>
      <c r="C27" s="23">
        <v>125591</v>
      </c>
      <c r="D27" s="165">
        <v>0</v>
      </c>
      <c r="E27" s="10">
        <v>125591</v>
      </c>
      <c r="F27" s="23">
        <v>427370</v>
      </c>
      <c r="G27" s="47">
        <v>0</v>
      </c>
      <c r="H27" s="16">
        <v>427370</v>
      </c>
      <c r="I27" s="16">
        <v>-301779</v>
      </c>
      <c r="J27" s="23">
        <v>0</v>
      </c>
      <c r="K27" s="23">
        <v>0</v>
      </c>
      <c r="L27" s="23">
        <v>0</v>
      </c>
      <c r="M27" s="23">
        <v>0</v>
      </c>
      <c r="N27" s="47"/>
      <c r="O27" s="47"/>
      <c r="P27" s="16">
        <v>-301779</v>
      </c>
      <c r="Q27" s="177">
        <v>30871</v>
      </c>
      <c r="R27" s="176">
        <v>32214</v>
      </c>
      <c r="S27" s="169">
        <v>45098</v>
      </c>
      <c r="T27" s="191"/>
      <c r="U27" s="191"/>
      <c r="V27" s="38"/>
      <c r="W27" s="176">
        <v>23075</v>
      </c>
      <c r="X27" s="182">
        <v>24270.67</v>
      </c>
      <c r="Y27" s="176">
        <v>68046</v>
      </c>
      <c r="Z27" s="10">
        <v>68047.33</v>
      </c>
      <c r="AA27" s="215">
        <v>10157</v>
      </c>
      <c r="AB27" s="176"/>
      <c r="AC27" s="16"/>
      <c r="AD27" s="16"/>
      <c r="AE27" s="176"/>
      <c r="AF27" s="195"/>
      <c r="AG27" s="195"/>
      <c r="AH27" s="195"/>
      <c r="AI27" s="195"/>
      <c r="AJ27" s="16"/>
      <c r="AK27" s="16"/>
      <c r="AL27" s="133"/>
      <c r="AM27" s="84">
        <v>0</v>
      </c>
    </row>
    <row r="28" spans="1:39" ht="15" thickBot="1" x14ac:dyDescent="0.4">
      <c r="A28" s="40">
        <v>336</v>
      </c>
      <c r="B28" s="81" t="s">
        <v>79</v>
      </c>
      <c r="C28" s="23">
        <v>1023726</v>
      </c>
      <c r="D28" s="165">
        <v>0</v>
      </c>
      <c r="E28" s="10">
        <v>1023726</v>
      </c>
      <c r="F28" s="23">
        <v>1371967</v>
      </c>
      <c r="G28" s="47">
        <v>0</v>
      </c>
      <c r="H28" s="16">
        <v>1371967</v>
      </c>
      <c r="I28" s="16">
        <v>-348241</v>
      </c>
      <c r="J28" s="23">
        <v>697764</v>
      </c>
      <c r="K28" s="23">
        <v>39039</v>
      </c>
      <c r="L28" s="23">
        <v>0</v>
      </c>
      <c r="M28" s="23">
        <v>0</v>
      </c>
      <c r="N28" s="47"/>
      <c r="O28" s="47"/>
      <c r="P28" s="16">
        <v>-1085044</v>
      </c>
      <c r="Q28" s="177"/>
      <c r="R28" s="176"/>
      <c r="S28" s="169">
        <v>1085044</v>
      </c>
      <c r="T28" s="192"/>
      <c r="U28" s="192"/>
      <c r="V28" s="10"/>
      <c r="W28" s="195"/>
      <c r="X28" s="176"/>
      <c r="Y28" s="176"/>
      <c r="Z28" s="10"/>
      <c r="AA28" s="215"/>
      <c r="AB28" s="176"/>
      <c r="AC28" s="16"/>
      <c r="AD28" s="16"/>
      <c r="AE28" s="176"/>
      <c r="AF28" s="195"/>
      <c r="AG28" s="195"/>
      <c r="AH28" s="195"/>
      <c r="AI28" s="195"/>
      <c r="AJ28" s="16"/>
      <c r="AK28" s="16"/>
      <c r="AL28" s="133"/>
      <c r="AM28" s="84">
        <v>0</v>
      </c>
    </row>
    <row r="29" spans="1:39" ht="15" thickBot="1" x14ac:dyDescent="0.4">
      <c r="A29" s="40">
        <v>4263</v>
      </c>
      <c r="B29" s="81" t="s">
        <v>80</v>
      </c>
      <c r="C29" s="23">
        <v>107328</v>
      </c>
      <c r="D29" s="165">
        <v>0</v>
      </c>
      <c r="E29" s="10">
        <v>107328</v>
      </c>
      <c r="F29" s="23">
        <v>307880</v>
      </c>
      <c r="G29" s="47">
        <v>0</v>
      </c>
      <c r="H29" s="16">
        <v>307880</v>
      </c>
      <c r="I29" s="16">
        <v>-200552</v>
      </c>
      <c r="J29" s="23">
        <v>16672</v>
      </c>
      <c r="K29" s="23">
        <v>0</v>
      </c>
      <c r="L29" s="23">
        <v>0</v>
      </c>
      <c r="M29" s="23">
        <v>0</v>
      </c>
      <c r="N29" s="47"/>
      <c r="O29" s="47"/>
      <c r="P29" s="16">
        <v>-217224</v>
      </c>
      <c r="Q29" s="177">
        <v>22743</v>
      </c>
      <c r="R29" s="176">
        <v>23553</v>
      </c>
      <c r="S29" s="169">
        <v>32974</v>
      </c>
      <c r="T29" s="177">
        <v>19338</v>
      </c>
      <c r="U29" s="177">
        <v>12086</v>
      </c>
      <c r="V29" s="38">
        <v>16920</v>
      </c>
      <c r="W29" s="195">
        <v>12903</v>
      </c>
      <c r="X29" s="176"/>
      <c r="Y29" s="176">
        <v>34319.269999999997</v>
      </c>
      <c r="Z29" s="11">
        <v>35315.730000000003</v>
      </c>
      <c r="AA29" s="215">
        <v>7072</v>
      </c>
      <c r="AB29" s="176"/>
      <c r="AC29" s="16"/>
      <c r="AD29" s="16"/>
      <c r="AE29" s="176"/>
      <c r="AF29" s="195"/>
      <c r="AG29" s="195"/>
      <c r="AH29" s="195"/>
      <c r="AI29" s="195"/>
      <c r="AJ29" s="16"/>
      <c r="AK29" s="11"/>
      <c r="AL29" s="133"/>
      <c r="AM29" s="84">
        <v>0</v>
      </c>
    </row>
    <row r="30" spans="1:39" ht="15" thickBot="1" x14ac:dyDescent="0.4">
      <c r="A30" s="40">
        <v>350</v>
      </c>
      <c r="B30" s="81" t="s">
        <v>81</v>
      </c>
      <c r="C30" s="23">
        <v>495376</v>
      </c>
      <c r="D30" s="165">
        <v>0</v>
      </c>
      <c r="E30" s="10">
        <v>495376</v>
      </c>
      <c r="F30" s="23">
        <v>521857</v>
      </c>
      <c r="G30" s="47">
        <v>0</v>
      </c>
      <c r="H30" s="16">
        <v>521857</v>
      </c>
      <c r="I30" s="16">
        <v>-26481</v>
      </c>
      <c r="J30" s="23">
        <v>16672</v>
      </c>
      <c r="K30" s="23">
        <v>0</v>
      </c>
      <c r="L30" s="23">
        <v>9201</v>
      </c>
      <c r="M30" s="23">
        <v>0</v>
      </c>
      <c r="N30" s="47"/>
      <c r="O30" s="47"/>
      <c r="P30" s="16">
        <v>-52354</v>
      </c>
      <c r="Q30" s="177"/>
      <c r="R30" s="176"/>
      <c r="S30" s="169">
        <v>52354</v>
      </c>
      <c r="T30" s="191"/>
      <c r="U30" s="191"/>
      <c r="V30" s="39"/>
      <c r="W30" s="195"/>
      <c r="X30" s="176"/>
      <c r="Y30" s="176"/>
      <c r="Z30" s="10"/>
      <c r="AA30" s="176"/>
      <c r="AB30" s="176"/>
      <c r="AC30" s="16"/>
      <c r="AD30" s="16"/>
      <c r="AE30" s="176"/>
      <c r="AF30" s="195"/>
      <c r="AG30" s="195"/>
      <c r="AH30" s="195"/>
      <c r="AI30" s="195"/>
      <c r="AJ30" s="16"/>
      <c r="AK30" s="16"/>
      <c r="AL30" s="133"/>
      <c r="AM30" s="84">
        <v>0</v>
      </c>
    </row>
    <row r="31" spans="1:39" ht="15" thickBot="1" x14ac:dyDescent="0.4">
      <c r="A31" s="40">
        <v>364</v>
      </c>
      <c r="B31" s="81" t="s">
        <v>82</v>
      </c>
      <c r="C31" s="23">
        <v>543347</v>
      </c>
      <c r="D31" s="165">
        <v>0</v>
      </c>
      <c r="E31" s="10">
        <v>543347</v>
      </c>
      <c r="F31" s="23">
        <v>258996</v>
      </c>
      <c r="G31" s="47">
        <v>0</v>
      </c>
      <c r="H31" s="16">
        <v>258996</v>
      </c>
      <c r="I31" s="16">
        <v>284351</v>
      </c>
      <c r="J31" s="23">
        <v>0</v>
      </c>
      <c r="K31" s="23">
        <v>0</v>
      </c>
      <c r="L31" s="23">
        <v>0</v>
      </c>
      <c r="M31" s="23">
        <v>0</v>
      </c>
      <c r="N31" s="47"/>
      <c r="O31" s="47"/>
      <c r="P31" s="16">
        <v>284351</v>
      </c>
      <c r="Q31" s="176"/>
      <c r="R31" s="176"/>
      <c r="S31" s="169">
        <v>0</v>
      </c>
      <c r="T31" s="191"/>
      <c r="U31" s="191"/>
      <c r="V31" s="39"/>
      <c r="W31" s="195"/>
      <c r="X31" s="176"/>
      <c r="Y31" s="176"/>
      <c r="Z31" s="10"/>
      <c r="AA31" s="176"/>
      <c r="AB31" s="176"/>
      <c r="AC31" s="16"/>
      <c r="AD31" s="16"/>
      <c r="AE31" s="176"/>
      <c r="AF31" s="195"/>
      <c r="AG31" s="195"/>
      <c r="AH31" s="195"/>
      <c r="AI31" s="195"/>
      <c r="AJ31" s="16"/>
      <c r="AK31" s="16"/>
      <c r="AL31" s="133"/>
      <c r="AM31" s="84">
        <v>284351</v>
      </c>
    </row>
    <row r="32" spans="1:39" s="76" customFormat="1" ht="15" thickBot="1" x14ac:dyDescent="0.4">
      <c r="A32" s="40">
        <v>413</v>
      </c>
      <c r="B32" s="81" t="s">
        <v>83</v>
      </c>
      <c r="C32" s="23">
        <v>1020875</v>
      </c>
      <c r="D32" s="165">
        <v>0</v>
      </c>
      <c r="E32" s="10">
        <v>1020875</v>
      </c>
      <c r="F32" s="23">
        <v>6985629</v>
      </c>
      <c r="G32" s="47">
        <v>16322</v>
      </c>
      <c r="H32" s="16">
        <v>7001951</v>
      </c>
      <c r="I32" s="16">
        <v>-5981076</v>
      </c>
      <c r="J32" s="23">
        <v>1390151.2</v>
      </c>
      <c r="K32" s="23">
        <v>0</v>
      </c>
      <c r="L32" s="23">
        <v>3353764.5</v>
      </c>
      <c r="M32" s="23">
        <v>30800</v>
      </c>
      <c r="N32" s="47"/>
      <c r="O32" s="47"/>
      <c r="P32" s="16">
        <v>-10755791.699999999</v>
      </c>
      <c r="Q32" s="176"/>
      <c r="R32" s="176"/>
      <c r="S32" s="169">
        <v>10755791.699999999</v>
      </c>
      <c r="T32" s="191"/>
      <c r="U32" s="191"/>
      <c r="V32" s="39"/>
      <c r="W32" s="195"/>
      <c r="X32" s="176"/>
      <c r="Y32" s="176"/>
      <c r="Z32" s="10"/>
      <c r="AA32" s="176"/>
      <c r="AB32" s="176"/>
      <c r="AC32" s="16"/>
      <c r="AD32" s="16"/>
      <c r="AE32" s="176"/>
      <c r="AF32" s="195"/>
      <c r="AG32" s="195"/>
      <c r="AH32" s="195"/>
      <c r="AI32" s="195"/>
      <c r="AJ32" s="16"/>
      <c r="AK32" s="16"/>
      <c r="AL32" s="133"/>
      <c r="AM32" s="84">
        <v>0</v>
      </c>
    </row>
    <row r="33" spans="1:39" ht="15" thickBot="1" x14ac:dyDescent="0.4">
      <c r="A33" s="40">
        <v>422</v>
      </c>
      <c r="B33" s="81" t="s">
        <v>84</v>
      </c>
      <c r="C33" s="23">
        <v>4405240</v>
      </c>
      <c r="D33" s="165">
        <v>16322</v>
      </c>
      <c r="E33" s="10">
        <v>4421562</v>
      </c>
      <c r="F33" s="23">
        <v>1107607</v>
      </c>
      <c r="G33" s="47">
        <v>0</v>
      </c>
      <c r="H33" s="16">
        <v>1107607</v>
      </c>
      <c r="I33" s="16">
        <v>3313955</v>
      </c>
      <c r="J33" s="23">
        <v>229594</v>
      </c>
      <c r="K33" s="23">
        <v>0</v>
      </c>
      <c r="L33" s="23">
        <v>87409.5</v>
      </c>
      <c r="M33" s="23">
        <v>0</v>
      </c>
      <c r="N33" s="47"/>
      <c r="O33" s="47"/>
      <c r="P33" s="16">
        <v>2996951.5</v>
      </c>
      <c r="Q33" s="177"/>
      <c r="R33" s="176"/>
      <c r="S33" s="169">
        <v>317003.5</v>
      </c>
      <c r="T33" s="191"/>
      <c r="U33" s="191"/>
      <c r="V33" s="39"/>
      <c r="W33" s="199"/>
      <c r="X33" s="176"/>
      <c r="Y33" s="176"/>
      <c r="Z33" s="10"/>
      <c r="AA33" s="176"/>
      <c r="AB33" s="176"/>
      <c r="AC33" s="16"/>
      <c r="AD33" s="16"/>
      <c r="AE33" s="176"/>
      <c r="AF33" s="195"/>
      <c r="AG33" s="195"/>
      <c r="AH33" s="195"/>
      <c r="AI33" s="195"/>
      <c r="AJ33" s="16"/>
      <c r="AK33" s="16"/>
      <c r="AL33" s="133"/>
      <c r="AM33" s="84">
        <v>3313955</v>
      </c>
    </row>
    <row r="34" spans="1:39" ht="15" thickBot="1" x14ac:dyDescent="0.4">
      <c r="A34" s="40">
        <v>427</v>
      </c>
      <c r="B34" s="81" t="s">
        <v>85</v>
      </c>
      <c r="C34" s="23">
        <v>172628</v>
      </c>
      <c r="D34" s="165">
        <v>0</v>
      </c>
      <c r="E34" s="10">
        <v>172628</v>
      </c>
      <c r="F34" s="23">
        <v>447785</v>
      </c>
      <c r="G34" s="47">
        <v>0</v>
      </c>
      <c r="H34" s="16">
        <v>447785</v>
      </c>
      <c r="I34" s="16">
        <v>-275157</v>
      </c>
      <c r="J34" s="23">
        <v>0</v>
      </c>
      <c r="K34" s="23">
        <v>0</v>
      </c>
      <c r="L34" s="23">
        <v>0</v>
      </c>
      <c r="M34" s="23">
        <v>0</v>
      </c>
      <c r="N34" s="47"/>
      <c r="O34" s="47"/>
      <c r="P34" s="16">
        <v>-275157</v>
      </c>
      <c r="Q34" s="177"/>
      <c r="R34" s="176"/>
      <c r="S34" s="169">
        <v>275157</v>
      </c>
      <c r="T34" s="191"/>
      <c r="U34" s="191"/>
      <c r="V34" s="39"/>
      <c r="W34" s="195"/>
      <c r="X34" s="176"/>
      <c r="Y34" s="176"/>
      <c r="Z34" s="10"/>
      <c r="AA34" s="176"/>
      <c r="AB34" s="176"/>
      <c r="AC34" s="16"/>
      <c r="AD34" s="16"/>
      <c r="AE34" s="176"/>
      <c r="AF34" s="195"/>
      <c r="AG34" s="195"/>
      <c r="AH34" s="195"/>
      <c r="AI34" s="195"/>
      <c r="AJ34" s="16"/>
      <c r="AK34" s="16"/>
      <c r="AL34" s="133"/>
      <c r="AM34" s="84">
        <v>0</v>
      </c>
    </row>
    <row r="35" spans="1:39" ht="15" thickBot="1" x14ac:dyDescent="0.4">
      <c r="A35" s="40">
        <v>434</v>
      </c>
      <c r="B35" s="81" t="s">
        <v>86</v>
      </c>
      <c r="C35" s="23">
        <v>658799</v>
      </c>
      <c r="D35" s="165">
        <v>0</v>
      </c>
      <c r="E35" s="10">
        <v>658799</v>
      </c>
      <c r="F35" s="23">
        <v>1405662</v>
      </c>
      <c r="G35" s="47">
        <v>0</v>
      </c>
      <c r="H35" s="16">
        <v>1405662</v>
      </c>
      <c r="I35" s="16">
        <v>-746863</v>
      </c>
      <c r="J35" s="23">
        <v>330272</v>
      </c>
      <c r="K35" s="23">
        <v>0</v>
      </c>
      <c r="L35" s="23">
        <v>0</v>
      </c>
      <c r="M35" s="23">
        <v>0</v>
      </c>
      <c r="N35" s="47"/>
      <c r="O35" s="47"/>
      <c r="P35" s="16">
        <v>-1077135</v>
      </c>
      <c r="Q35" s="177"/>
      <c r="R35" s="176"/>
      <c r="S35" s="169">
        <v>1077135</v>
      </c>
      <c r="T35" s="192"/>
      <c r="U35" s="192"/>
      <c r="V35" s="10"/>
      <c r="W35" s="195"/>
      <c r="X35" s="176"/>
      <c r="Y35" s="176"/>
      <c r="Z35" s="10"/>
      <c r="AA35" s="176"/>
      <c r="AB35" s="176"/>
      <c r="AC35" s="16"/>
      <c r="AD35" s="16"/>
      <c r="AE35" s="176"/>
      <c r="AF35" s="195"/>
      <c r="AG35" s="195"/>
      <c r="AH35" s="195"/>
      <c r="AI35" s="195"/>
      <c r="AJ35" s="16"/>
      <c r="AK35" s="16"/>
      <c r="AL35" s="133"/>
      <c r="AM35" s="84">
        <v>0</v>
      </c>
    </row>
    <row r="36" spans="1:39" ht="15" thickBot="1" x14ac:dyDescent="0.4">
      <c r="A36" s="40">
        <v>6013</v>
      </c>
      <c r="B36" s="81" t="s">
        <v>41</v>
      </c>
      <c r="C36" s="23">
        <v>646188</v>
      </c>
      <c r="D36" s="165">
        <v>0</v>
      </c>
      <c r="E36" s="39">
        <v>646188</v>
      </c>
      <c r="F36" s="23">
        <v>873899</v>
      </c>
      <c r="G36" s="47">
        <v>0</v>
      </c>
      <c r="H36" s="38">
        <v>873899</v>
      </c>
      <c r="I36" s="38">
        <v>-227711</v>
      </c>
      <c r="J36" s="23">
        <v>8982</v>
      </c>
      <c r="K36" s="23">
        <v>0</v>
      </c>
      <c r="L36" s="23">
        <v>0</v>
      </c>
      <c r="M36" s="23">
        <v>7700</v>
      </c>
      <c r="N36" s="47"/>
      <c r="O36" s="47"/>
      <c r="P36" s="16">
        <v>-244393</v>
      </c>
      <c r="Q36" s="177"/>
      <c r="R36" s="176">
        <v>1697</v>
      </c>
      <c r="S36" s="169">
        <v>1538</v>
      </c>
      <c r="T36" s="191">
        <v>16198</v>
      </c>
      <c r="U36" s="191">
        <v>10124</v>
      </c>
      <c r="V36" s="38"/>
      <c r="W36" s="196"/>
      <c r="X36" s="177"/>
      <c r="Y36" s="177"/>
      <c r="Z36" s="39"/>
      <c r="AA36" s="207">
        <v>214836</v>
      </c>
      <c r="AB36" s="177"/>
      <c r="AC36" s="38"/>
      <c r="AD36" s="39"/>
      <c r="AE36" s="177"/>
      <c r="AF36" s="196"/>
      <c r="AG36" s="196"/>
      <c r="AH36" s="196"/>
      <c r="AI36" s="196"/>
      <c r="AJ36" s="38"/>
      <c r="AK36" s="38"/>
      <c r="AL36" s="134"/>
      <c r="AM36" s="84">
        <v>0</v>
      </c>
    </row>
    <row r="37" spans="1:39" ht="15" thickBot="1" x14ac:dyDescent="0.4">
      <c r="A37" s="40">
        <v>441</v>
      </c>
      <c r="B37" s="81" t="s">
        <v>87</v>
      </c>
      <c r="C37" s="23">
        <v>1027726</v>
      </c>
      <c r="D37" s="165">
        <v>0</v>
      </c>
      <c r="E37" s="10">
        <v>1027726</v>
      </c>
      <c r="F37" s="23">
        <v>285367</v>
      </c>
      <c r="G37" s="47">
        <v>0</v>
      </c>
      <c r="H37" s="16">
        <v>285367</v>
      </c>
      <c r="I37" s="16">
        <v>742359</v>
      </c>
      <c r="J37" s="23">
        <v>0</v>
      </c>
      <c r="K37" s="23">
        <v>0</v>
      </c>
      <c r="L37" s="23">
        <v>0</v>
      </c>
      <c r="M37" s="23">
        <v>0</v>
      </c>
      <c r="N37" s="47"/>
      <c r="O37" s="47"/>
      <c r="P37" s="16">
        <v>742359</v>
      </c>
      <c r="Q37" s="177"/>
      <c r="R37" s="176"/>
      <c r="S37" s="169">
        <v>0</v>
      </c>
      <c r="T37" s="192"/>
      <c r="U37" s="192"/>
      <c r="V37" s="39"/>
      <c r="W37" s="195"/>
      <c r="X37" s="176"/>
      <c r="Y37" s="176"/>
      <c r="Z37" s="10"/>
      <c r="AA37" s="176"/>
      <c r="AB37" s="176"/>
      <c r="AC37" s="16"/>
      <c r="AD37" s="16"/>
      <c r="AE37" s="176"/>
      <c r="AF37" s="195"/>
      <c r="AG37" s="195"/>
      <c r="AH37" s="195"/>
      <c r="AI37" s="195"/>
      <c r="AJ37" s="16"/>
      <c r="AK37" s="16"/>
      <c r="AL37" s="133"/>
      <c r="AM37" s="84">
        <v>742359</v>
      </c>
    </row>
    <row r="38" spans="1:39" ht="15" thickBot="1" x14ac:dyDescent="0.4">
      <c r="A38" s="40">
        <v>2240</v>
      </c>
      <c r="B38" s="81" t="s">
        <v>88</v>
      </c>
      <c r="C38" s="23">
        <v>393550</v>
      </c>
      <c r="D38" s="165">
        <v>0</v>
      </c>
      <c r="E38" s="10">
        <v>393550</v>
      </c>
      <c r="F38" s="23">
        <v>557401</v>
      </c>
      <c r="G38" s="47">
        <v>0</v>
      </c>
      <c r="H38" s="16">
        <v>557401</v>
      </c>
      <c r="I38" s="16">
        <v>-163851</v>
      </c>
      <c r="J38" s="23">
        <v>0</v>
      </c>
      <c r="K38" s="23">
        <v>0</v>
      </c>
      <c r="L38" s="23">
        <v>0</v>
      </c>
      <c r="M38" s="23">
        <v>0</v>
      </c>
      <c r="N38" s="47"/>
      <c r="O38" s="47"/>
      <c r="P38" s="16">
        <v>-163851</v>
      </c>
      <c r="Q38" s="177"/>
      <c r="R38" s="176"/>
      <c r="S38" s="169">
        <v>163851</v>
      </c>
      <c r="T38" s="192"/>
      <c r="U38" s="192"/>
      <c r="V38" s="39"/>
      <c r="W38" s="195"/>
      <c r="X38" s="176"/>
      <c r="Y38" s="176"/>
      <c r="Z38" s="10"/>
      <c r="AA38" s="176"/>
      <c r="AB38" s="176"/>
      <c r="AC38" s="16"/>
      <c r="AD38" s="16"/>
      <c r="AE38" s="176"/>
      <c r="AF38" s="195"/>
      <c r="AG38" s="195"/>
      <c r="AH38" s="195"/>
      <c r="AI38" s="195"/>
      <c r="AJ38" s="16"/>
      <c r="AK38" s="16"/>
      <c r="AL38" s="133"/>
      <c r="AM38" s="84">
        <v>0</v>
      </c>
    </row>
    <row r="39" spans="1:39" ht="15" thickBot="1" x14ac:dyDescent="0.4">
      <c r="A39" s="40">
        <v>476</v>
      </c>
      <c r="B39" s="81" t="s">
        <v>89</v>
      </c>
      <c r="C39" s="23">
        <v>445689</v>
      </c>
      <c r="D39" s="165">
        <v>0</v>
      </c>
      <c r="E39" s="10">
        <v>445689</v>
      </c>
      <c r="F39" s="23">
        <v>1428925</v>
      </c>
      <c r="G39" s="47">
        <v>0</v>
      </c>
      <c r="H39" s="16">
        <v>1428925</v>
      </c>
      <c r="I39" s="16">
        <v>-983236</v>
      </c>
      <c r="J39" s="23">
        <v>64458</v>
      </c>
      <c r="K39" s="23">
        <v>0</v>
      </c>
      <c r="L39" s="23">
        <v>0</v>
      </c>
      <c r="M39" s="23">
        <v>7700</v>
      </c>
      <c r="N39" s="47"/>
      <c r="O39" s="47"/>
      <c r="P39" s="16">
        <v>-1055394</v>
      </c>
      <c r="Q39" s="177"/>
      <c r="R39" s="176"/>
      <c r="S39" s="169">
        <v>1055394</v>
      </c>
      <c r="T39" s="192"/>
      <c r="U39" s="192"/>
      <c r="V39" s="39"/>
      <c r="W39" s="195"/>
      <c r="X39" s="176"/>
      <c r="Y39" s="176"/>
      <c r="Z39" s="10"/>
      <c r="AA39" s="176"/>
      <c r="AB39" s="176"/>
      <c r="AC39" s="16"/>
      <c r="AD39" s="16"/>
      <c r="AE39" s="176"/>
      <c r="AF39" s="195"/>
      <c r="AG39" s="195"/>
      <c r="AH39" s="195"/>
      <c r="AI39" s="195"/>
      <c r="AJ39" s="16"/>
      <c r="AK39" s="16"/>
      <c r="AL39" s="133"/>
      <c r="AM39" s="84">
        <v>0</v>
      </c>
    </row>
    <row r="40" spans="1:39" ht="15" thickBot="1" x14ac:dyDescent="0.4">
      <c r="A40" s="40">
        <v>485</v>
      </c>
      <c r="B40" s="81" t="s">
        <v>90</v>
      </c>
      <c r="C40" s="23">
        <v>504844</v>
      </c>
      <c r="D40" s="165">
        <v>0</v>
      </c>
      <c r="E40" s="10">
        <v>504844</v>
      </c>
      <c r="F40" s="23">
        <v>632216</v>
      </c>
      <c r="G40" s="47">
        <v>0</v>
      </c>
      <c r="H40" s="16">
        <v>632216</v>
      </c>
      <c r="I40" s="16">
        <v>-127372</v>
      </c>
      <c r="J40" s="23">
        <v>0</v>
      </c>
      <c r="K40" s="23">
        <v>0</v>
      </c>
      <c r="L40" s="23">
        <v>0</v>
      </c>
      <c r="M40" s="23">
        <v>0</v>
      </c>
      <c r="N40" s="47"/>
      <c r="O40" s="47"/>
      <c r="P40" s="16">
        <v>-127372</v>
      </c>
      <c r="Q40" s="177"/>
      <c r="R40" s="176"/>
      <c r="S40" s="169">
        <v>127372</v>
      </c>
      <c r="T40" s="192"/>
      <c r="U40" s="192"/>
      <c r="V40" s="39"/>
      <c r="W40" s="195"/>
      <c r="X40" s="176"/>
      <c r="Y40" s="176"/>
      <c r="Z40" s="10"/>
      <c r="AA40" s="176"/>
      <c r="AB40" s="176"/>
      <c r="AC40" s="16"/>
      <c r="AD40" s="16"/>
      <c r="AE40" s="176"/>
      <c r="AF40" s="195"/>
      <c r="AG40" s="195"/>
      <c r="AH40" s="195"/>
      <c r="AI40" s="195"/>
      <c r="AJ40" s="16"/>
      <c r="AK40" s="16"/>
      <c r="AL40" s="133"/>
      <c r="AM40" s="84">
        <v>0</v>
      </c>
    </row>
    <row r="41" spans="1:39" ht="15" thickBot="1" x14ac:dyDescent="0.4">
      <c r="A41" s="40">
        <v>497</v>
      </c>
      <c r="B41" s="81" t="s">
        <v>91</v>
      </c>
      <c r="C41" s="23">
        <v>985729</v>
      </c>
      <c r="D41" s="165">
        <v>0</v>
      </c>
      <c r="E41" s="10">
        <v>985729</v>
      </c>
      <c r="F41" s="23">
        <v>708836</v>
      </c>
      <c r="G41" s="47">
        <v>0</v>
      </c>
      <c r="H41" s="16">
        <v>708836</v>
      </c>
      <c r="I41" s="16">
        <v>276893</v>
      </c>
      <c r="J41" s="23">
        <v>43618</v>
      </c>
      <c r="K41" s="23">
        <v>0</v>
      </c>
      <c r="L41" s="23">
        <v>0</v>
      </c>
      <c r="M41" s="23">
        <v>7700</v>
      </c>
      <c r="N41" s="47"/>
      <c r="O41" s="47"/>
      <c r="P41" s="16">
        <v>225575</v>
      </c>
      <c r="Q41" s="177"/>
      <c r="R41" s="176"/>
      <c r="S41" s="169">
        <v>51318</v>
      </c>
      <c r="T41" s="192"/>
      <c r="U41" s="192"/>
      <c r="V41" s="39"/>
      <c r="W41" s="195"/>
      <c r="X41" s="176"/>
      <c r="Y41" s="176"/>
      <c r="Z41" s="10"/>
      <c r="AA41" s="176"/>
      <c r="AB41" s="176"/>
      <c r="AC41" s="16"/>
      <c r="AD41" s="16"/>
      <c r="AE41" s="176"/>
      <c r="AF41" s="195"/>
      <c r="AG41" s="195"/>
      <c r="AH41" s="195"/>
      <c r="AI41" s="195"/>
      <c r="AJ41" s="16"/>
      <c r="AK41" s="16"/>
      <c r="AL41" s="133"/>
      <c r="AM41" s="84">
        <v>276893</v>
      </c>
    </row>
    <row r="42" spans="1:39" ht="15" thickBot="1" x14ac:dyDescent="0.4">
      <c r="A42" s="40">
        <v>602</v>
      </c>
      <c r="B42" s="81" t="s">
        <v>92</v>
      </c>
      <c r="C42" s="23">
        <v>811169</v>
      </c>
      <c r="D42" s="165">
        <v>0</v>
      </c>
      <c r="E42" s="10">
        <v>811169</v>
      </c>
      <c r="F42" s="23">
        <v>915628</v>
      </c>
      <c r="G42" s="47">
        <v>0</v>
      </c>
      <c r="H42" s="16">
        <v>915628</v>
      </c>
      <c r="I42" s="16">
        <v>-104459</v>
      </c>
      <c r="J42" s="23">
        <v>254248</v>
      </c>
      <c r="K42" s="23">
        <v>104104</v>
      </c>
      <c r="L42" s="23">
        <v>0</v>
      </c>
      <c r="M42" s="23">
        <v>0</v>
      </c>
      <c r="N42" s="47"/>
      <c r="O42" s="47"/>
      <c r="P42" s="16">
        <v>-462811</v>
      </c>
      <c r="Q42" s="177"/>
      <c r="R42" s="176"/>
      <c r="S42" s="169">
        <v>462811</v>
      </c>
      <c r="T42" s="192"/>
      <c r="U42" s="192"/>
      <c r="V42" s="39"/>
      <c r="W42" s="195"/>
      <c r="X42" s="176"/>
      <c r="Y42" s="176"/>
      <c r="Z42" s="10"/>
      <c r="AA42" s="176"/>
      <c r="AB42" s="176"/>
      <c r="AC42" s="16"/>
      <c r="AD42" s="16"/>
      <c r="AE42" s="176"/>
      <c r="AF42" s="195"/>
      <c r="AG42" s="195"/>
      <c r="AH42" s="195"/>
      <c r="AI42" s="195"/>
      <c r="AJ42" s="16"/>
      <c r="AK42" s="16"/>
      <c r="AL42" s="133"/>
      <c r="AM42" s="84">
        <v>0</v>
      </c>
    </row>
    <row r="43" spans="1:39" ht="15" thickBot="1" x14ac:dyDescent="0.4">
      <c r="A43" s="40">
        <v>609</v>
      </c>
      <c r="B43" s="81" t="s">
        <v>93</v>
      </c>
      <c r="C43" s="23">
        <v>443694</v>
      </c>
      <c r="D43" s="165">
        <v>0</v>
      </c>
      <c r="E43" s="10">
        <v>443694</v>
      </c>
      <c r="F43" s="23">
        <v>904111</v>
      </c>
      <c r="G43" s="47">
        <v>0</v>
      </c>
      <c r="H43" s="16">
        <v>904111</v>
      </c>
      <c r="I43" s="16">
        <v>-460417</v>
      </c>
      <c r="J43" s="23">
        <v>0</v>
      </c>
      <c r="K43" s="23">
        <v>0</v>
      </c>
      <c r="L43" s="23">
        <v>0</v>
      </c>
      <c r="M43" s="23">
        <v>0</v>
      </c>
      <c r="N43" s="47"/>
      <c r="O43" s="47"/>
      <c r="P43" s="16">
        <v>-460417</v>
      </c>
      <c r="Q43" s="177"/>
      <c r="R43" s="176"/>
      <c r="S43" s="169">
        <v>460417</v>
      </c>
      <c r="T43" s="192"/>
      <c r="U43" s="192"/>
      <c r="V43" s="39"/>
      <c r="W43" s="195"/>
      <c r="X43" s="176"/>
      <c r="Y43" s="176"/>
      <c r="Z43" s="10"/>
      <c r="AA43" s="176"/>
      <c r="AB43" s="176"/>
      <c r="AC43" s="16"/>
      <c r="AD43" s="16"/>
      <c r="AE43" s="176"/>
      <c r="AF43" s="195"/>
      <c r="AG43" s="195"/>
      <c r="AH43" s="195"/>
      <c r="AI43" s="195"/>
      <c r="AJ43" s="16"/>
      <c r="AK43" s="16"/>
      <c r="AL43" s="133"/>
      <c r="AM43" s="84">
        <v>0</v>
      </c>
    </row>
    <row r="44" spans="1:39" ht="15" thickBot="1" x14ac:dyDescent="0.4">
      <c r="A44" s="40">
        <v>623</v>
      </c>
      <c r="B44" s="81" t="s">
        <v>94</v>
      </c>
      <c r="C44" s="23">
        <v>291584</v>
      </c>
      <c r="D44" s="165">
        <v>0</v>
      </c>
      <c r="E44" s="10">
        <v>291584</v>
      </c>
      <c r="F44" s="23">
        <v>843764</v>
      </c>
      <c r="G44" s="47">
        <v>0</v>
      </c>
      <c r="H44" s="16">
        <v>843764</v>
      </c>
      <c r="I44" s="16">
        <v>-552180</v>
      </c>
      <c r="J44" s="23">
        <v>33344</v>
      </c>
      <c r="K44" s="23">
        <v>0</v>
      </c>
      <c r="L44" s="23">
        <v>0</v>
      </c>
      <c r="M44" s="23">
        <v>0</v>
      </c>
      <c r="N44" s="47"/>
      <c r="O44" s="47"/>
      <c r="P44" s="16">
        <v>-585524</v>
      </c>
      <c r="Q44" s="177"/>
      <c r="R44" s="176"/>
      <c r="S44" s="169">
        <v>585524</v>
      </c>
      <c r="T44" s="192"/>
      <c r="U44" s="192"/>
      <c r="V44" s="39"/>
      <c r="W44" s="195"/>
      <c r="X44" s="176"/>
      <c r="Y44" s="176"/>
      <c r="Z44" s="10"/>
      <c r="AA44" s="176"/>
      <c r="AB44" s="176"/>
      <c r="AC44" s="16"/>
      <c r="AD44" s="16"/>
      <c r="AE44" s="176"/>
      <c r="AF44" s="195"/>
      <c r="AG44" s="195"/>
      <c r="AH44" s="195"/>
      <c r="AI44" s="195"/>
      <c r="AJ44" s="16"/>
      <c r="AK44" s="16"/>
      <c r="AL44" s="133"/>
      <c r="AM44" s="84">
        <v>0</v>
      </c>
    </row>
    <row r="45" spans="1:39" ht="15" thickBot="1" x14ac:dyDescent="0.4">
      <c r="A45" s="40">
        <v>637</v>
      </c>
      <c r="B45" s="81" t="s">
        <v>95</v>
      </c>
      <c r="C45" s="23">
        <v>686370</v>
      </c>
      <c r="D45" s="165">
        <v>0</v>
      </c>
      <c r="E45" s="10">
        <v>686370</v>
      </c>
      <c r="F45" s="23">
        <v>945268</v>
      </c>
      <c r="G45" s="47">
        <v>0</v>
      </c>
      <c r="H45" s="16">
        <v>945268</v>
      </c>
      <c r="I45" s="16">
        <v>-258898</v>
      </c>
      <c r="J45" s="23">
        <v>25008</v>
      </c>
      <c r="K45" s="23">
        <v>0</v>
      </c>
      <c r="L45" s="23">
        <v>0</v>
      </c>
      <c r="M45" s="23">
        <v>0</v>
      </c>
      <c r="N45" s="47"/>
      <c r="O45" s="47"/>
      <c r="P45" s="16">
        <v>-283906</v>
      </c>
      <c r="Q45" s="177"/>
      <c r="R45" s="176"/>
      <c r="S45" s="169">
        <v>283906</v>
      </c>
      <c r="T45" s="192"/>
      <c r="U45" s="192"/>
      <c r="V45" s="39"/>
      <c r="W45" s="195"/>
      <c r="X45" s="176"/>
      <c r="Y45" s="176"/>
      <c r="Z45" s="10"/>
      <c r="AA45" s="176"/>
      <c r="AB45" s="176"/>
      <c r="AC45" s="16"/>
      <c r="AD45" s="16"/>
      <c r="AE45" s="176"/>
      <c r="AF45" s="195"/>
      <c r="AG45" s="195"/>
      <c r="AH45" s="195"/>
      <c r="AI45" s="195"/>
      <c r="AJ45" s="16"/>
      <c r="AK45" s="16"/>
      <c r="AL45" s="133"/>
      <c r="AM45" s="84">
        <v>0</v>
      </c>
    </row>
    <row r="46" spans="1:39" ht="15" thickBot="1" x14ac:dyDescent="0.4">
      <c r="A46" s="40">
        <v>657</v>
      </c>
      <c r="B46" s="81" t="s">
        <v>96</v>
      </c>
      <c r="C46" s="23">
        <v>600994</v>
      </c>
      <c r="D46" s="165">
        <v>0</v>
      </c>
      <c r="E46" s="10">
        <v>600994</v>
      </c>
      <c r="F46" s="23">
        <v>201362</v>
      </c>
      <c r="G46" s="47">
        <v>0</v>
      </c>
      <c r="H46" s="16">
        <v>201362</v>
      </c>
      <c r="I46" s="16">
        <v>399632</v>
      </c>
      <c r="J46" s="23">
        <v>0</v>
      </c>
      <c r="K46" s="23">
        <v>0</v>
      </c>
      <c r="L46" s="23">
        <v>0</v>
      </c>
      <c r="M46" s="23">
        <v>0</v>
      </c>
      <c r="N46" s="47"/>
      <c r="O46" s="47"/>
      <c r="P46" s="16">
        <v>399632</v>
      </c>
      <c r="Q46" s="177"/>
      <c r="R46" s="176"/>
      <c r="S46" s="169">
        <v>0</v>
      </c>
      <c r="T46" s="192"/>
      <c r="U46" s="192"/>
      <c r="V46" s="39"/>
      <c r="W46" s="195"/>
      <c r="X46" s="176"/>
      <c r="Y46" s="176"/>
      <c r="Z46" s="10"/>
      <c r="AA46" s="176"/>
      <c r="AB46" s="176"/>
      <c r="AC46" s="16"/>
      <c r="AD46" s="16"/>
      <c r="AE46" s="176"/>
      <c r="AF46" s="195"/>
      <c r="AG46" s="195"/>
      <c r="AH46" s="195"/>
      <c r="AI46" s="195"/>
      <c r="AJ46" s="16"/>
      <c r="AK46" s="16"/>
      <c r="AL46" s="133"/>
      <c r="AM46" s="84">
        <v>399632</v>
      </c>
    </row>
    <row r="47" spans="1:39" ht="15" thickBot="1" x14ac:dyDescent="0.4">
      <c r="A47" s="40">
        <v>658</v>
      </c>
      <c r="B47" s="81" t="s">
        <v>97</v>
      </c>
      <c r="C47" s="23">
        <v>1068102</v>
      </c>
      <c r="D47" s="165">
        <v>0</v>
      </c>
      <c r="E47" s="10">
        <v>1068102</v>
      </c>
      <c r="F47" s="23">
        <v>366507</v>
      </c>
      <c r="G47" s="47">
        <v>0</v>
      </c>
      <c r="H47" s="16">
        <v>366507</v>
      </c>
      <c r="I47" s="16">
        <v>701595</v>
      </c>
      <c r="J47" s="23">
        <v>250726</v>
      </c>
      <c r="K47" s="23">
        <v>0</v>
      </c>
      <c r="L47" s="23">
        <v>0</v>
      </c>
      <c r="M47" s="23">
        <v>0</v>
      </c>
      <c r="N47" s="47"/>
      <c r="O47" s="47"/>
      <c r="P47" s="16">
        <v>450869</v>
      </c>
      <c r="Q47" s="177"/>
      <c r="R47" s="176"/>
      <c r="S47" s="169">
        <v>250726</v>
      </c>
      <c r="T47" s="192"/>
      <c r="U47" s="192"/>
      <c r="V47" s="39"/>
      <c r="W47" s="195"/>
      <c r="X47" s="176"/>
      <c r="Y47" s="176"/>
      <c r="Z47" s="10"/>
      <c r="AA47" s="176"/>
      <c r="AB47" s="176"/>
      <c r="AC47" s="16"/>
      <c r="AD47" s="16"/>
      <c r="AE47" s="176"/>
      <c r="AF47" s="195"/>
      <c r="AG47" s="195"/>
      <c r="AH47" s="195"/>
      <c r="AI47" s="195"/>
      <c r="AJ47" s="16"/>
      <c r="AK47" s="16"/>
      <c r="AL47" s="133"/>
      <c r="AM47" s="84">
        <v>701595</v>
      </c>
    </row>
    <row r="48" spans="1:39" ht="15" thickBot="1" x14ac:dyDescent="0.4">
      <c r="A48" s="40">
        <v>665</v>
      </c>
      <c r="B48" s="81" t="s">
        <v>98</v>
      </c>
      <c r="C48" s="23">
        <v>891928</v>
      </c>
      <c r="D48" s="165">
        <v>0</v>
      </c>
      <c r="E48" s="10">
        <v>891928</v>
      </c>
      <c r="F48" s="23">
        <v>378994</v>
      </c>
      <c r="G48" s="47">
        <v>0</v>
      </c>
      <c r="H48" s="16">
        <v>378994</v>
      </c>
      <c r="I48" s="16">
        <v>512934</v>
      </c>
      <c r="J48" s="23">
        <v>0</v>
      </c>
      <c r="K48" s="23">
        <v>26026</v>
      </c>
      <c r="L48" s="23">
        <v>0</v>
      </c>
      <c r="M48" s="23">
        <v>0</v>
      </c>
      <c r="N48" s="47"/>
      <c r="O48" s="47"/>
      <c r="P48" s="16">
        <v>486908</v>
      </c>
      <c r="Q48" s="177"/>
      <c r="R48" s="176"/>
      <c r="S48" s="169">
        <v>26026</v>
      </c>
      <c r="T48" s="192"/>
      <c r="U48" s="192"/>
      <c r="V48" s="39"/>
      <c r="W48" s="195"/>
      <c r="X48" s="176"/>
      <c r="Y48" s="176"/>
      <c r="Z48" s="10"/>
      <c r="AA48" s="176"/>
      <c r="AB48" s="176"/>
      <c r="AC48" s="16"/>
      <c r="AD48" s="16"/>
      <c r="AE48" s="176"/>
      <c r="AF48" s="195"/>
      <c r="AG48" s="195"/>
      <c r="AH48" s="195"/>
      <c r="AI48" s="195"/>
      <c r="AJ48" s="16"/>
      <c r="AK48" s="16"/>
      <c r="AL48" s="133"/>
      <c r="AM48" s="84">
        <v>512934</v>
      </c>
    </row>
    <row r="49" spans="1:39" ht="15" thickBot="1" x14ac:dyDescent="0.4">
      <c r="A49" s="40">
        <v>700</v>
      </c>
      <c r="B49" s="81" t="s">
        <v>99</v>
      </c>
      <c r="C49" s="23">
        <v>780445</v>
      </c>
      <c r="D49" s="165">
        <v>0</v>
      </c>
      <c r="E49" s="10">
        <v>780445</v>
      </c>
      <c r="F49" s="23">
        <v>881922</v>
      </c>
      <c r="G49" s="47">
        <v>0</v>
      </c>
      <c r="H49" s="16">
        <v>881922</v>
      </c>
      <c r="I49" s="16">
        <v>-101477</v>
      </c>
      <c r="J49" s="23">
        <v>0</v>
      </c>
      <c r="K49" s="23">
        <v>0</v>
      </c>
      <c r="L49" s="23">
        <v>0</v>
      </c>
      <c r="M49" s="23">
        <v>0</v>
      </c>
      <c r="N49" s="47"/>
      <c r="O49" s="47"/>
      <c r="P49" s="16">
        <v>-101477</v>
      </c>
      <c r="Q49" s="177"/>
      <c r="R49" s="176"/>
      <c r="S49" s="169">
        <v>101477</v>
      </c>
      <c r="T49" s="192"/>
      <c r="U49" s="192"/>
      <c r="V49" s="39"/>
      <c r="W49" s="195"/>
      <c r="X49" s="176"/>
      <c r="Y49" s="176"/>
      <c r="Z49" s="10"/>
      <c r="AA49" s="176"/>
      <c r="AB49" s="176"/>
      <c r="AC49" s="16"/>
      <c r="AD49" s="16"/>
      <c r="AE49" s="176"/>
      <c r="AF49" s="195"/>
      <c r="AG49" s="195"/>
      <c r="AH49" s="195"/>
      <c r="AI49" s="195"/>
      <c r="AJ49" s="16"/>
      <c r="AK49" s="16"/>
      <c r="AL49" s="133"/>
      <c r="AM49" s="84">
        <v>0</v>
      </c>
    </row>
    <row r="50" spans="1:39" ht="15" thickBot="1" x14ac:dyDescent="0.4">
      <c r="A50" s="40">
        <v>721</v>
      </c>
      <c r="B50" s="81" t="s">
        <v>100</v>
      </c>
      <c r="C50" s="23">
        <v>603196</v>
      </c>
      <c r="D50" s="165">
        <v>65288</v>
      </c>
      <c r="E50" s="10">
        <v>668484</v>
      </c>
      <c r="F50" s="23">
        <v>1786215</v>
      </c>
      <c r="G50" s="47">
        <v>0</v>
      </c>
      <c r="H50" s="16">
        <v>1786215</v>
      </c>
      <c r="I50" s="16">
        <v>-1117731</v>
      </c>
      <c r="J50" s="23">
        <v>534938.21</v>
      </c>
      <c r="K50" s="23">
        <v>26026</v>
      </c>
      <c r="L50" s="23">
        <v>0</v>
      </c>
      <c r="M50" s="23">
        <v>0</v>
      </c>
      <c r="N50" s="47"/>
      <c r="O50" s="47"/>
      <c r="P50" s="16">
        <v>-1678695.21</v>
      </c>
      <c r="Q50" s="177"/>
      <c r="R50" s="176"/>
      <c r="S50" s="169">
        <v>1678695.21</v>
      </c>
      <c r="T50" s="192"/>
      <c r="U50" s="192"/>
      <c r="V50" s="39"/>
      <c r="W50" s="195"/>
      <c r="X50" s="176"/>
      <c r="Y50" s="176"/>
      <c r="Z50" s="10"/>
      <c r="AA50" s="176"/>
      <c r="AB50" s="176"/>
      <c r="AC50" s="16"/>
      <c r="AD50" s="16"/>
      <c r="AE50" s="176"/>
      <c r="AF50" s="195"/>
      <c r="AG50" s="195"/>
      <c r="AH50" s="195"/>
      <c r="AI50" s="195"/>
      <c r="AJ50" s="16"/>
      <c r="AK50" s="16"/>
      <c r="AL50" s="133"/>
      <c r="AM50" s="84">
        <v>0</v>
      </c>
    </row>
    <row r="51" spans="1:39" ht="15" thickBot="1" x14ac:dyDescent="0.4">
      <c r="A51" s="40">
        <v>735</v>
      </c>
      <c r="B51" s="81" t="s">
        <v>101</v>
      </c>
      <c r="C51" s="23">
        <v>459571</v>
      </c>
      <c r="D51" s="165">
        <v>0</v>
      </c>
      <c r="E51" s="10">
        <v>459571</v>
      </c>
      <c r="F51" s="23">
        <v>861897</v>
      </c>
      <c r="G51" s="47">
        <v>0</v>
      </c>
      <c r="H51" s="16">
        <v>861897</v>
      </c>
      <c r="I51" s="16">
        <v>-402326</v>
      </c>
      <c r="J51" s="23">
        <v>0</v>
      </c>
      <c r="K51" s="23">
        <v>0</v>
      </c>
      <c r="L51" s="23">
        <v>8853</v>
      </c>
      <c r="M51" s="23">
        <v>0</v>
      </c>
      <c r="N51" s="47"/>
      <c r="O51" s="47"/>
      <c r="P51" s="16">
        <v>-411179</v>
      </c>
      <c r="Q51" s="177"/>
      <c r="R51" s="176"/>
      <c r="S51" s="169">
        <v>411179</v>
      </c>
      <c r="T51" s="192"/>
      <c r="U51" s="192"/>
      <c r="V51" s="39"/>
      <c r="W51" s="195"/>
      <c r="X51" s="176"/>
      <c r="Y51" s="176"/>
      <c r="Z51" s="10"/>
      <c r="AA51" s="176"/>
      <c r="AB51" s="176"/>
      <c r="AC51" s="16"/>
      <c r="AD51" s="16"/>
      <c r="AE51" s="176"/>
      <c r="AF51" s="195"/>
      <c r="AG51" s="195"/>
      <c r="AH51" s="195"/>
      <c r="AI51" s="195"/>
      <c r="AJ51" s="16"/>
      <c r="AK51" s="16"/>
      <c r="AL51" s="133"/>
      <c r="AM51" s="84">
        <v>0</v>
      </c>
    </row>
    <row r="52" spans="1:39" ht="15" thickBot="1" x14ac:dyDescent="0.4">
      <c r="A52" s="40">
        <v>777</v>
      </c>
      <c r="B52" s="81" t="s">
        <v>102</v>
      </c>
      <c r="C52" s="23">
        <v>891909</v>
      </c>
      <c r="D52" s="165">
        <v>0</v>
      </c>
      <c r="E52" s="10">
        <v>891909</v>
      </c>
      <c r="F52" s="23">
        <v>3764228</v>
      </c>
      <c r="G52" s="47">
        <v>0</v>
      </c>
      <c r="H52" s="16">
        <v>3764228</v>
      </c>
      <c r="I52" s="16">
        <v>-2872319</v>
      </c>
      <c r="J52" s="23">
        <v>1101122</v>
      </c>
      <c r="K52" s="23">
        <v>0</v>
      </c>
      <c r="L52" s="23">
        <v>9201</v>
      </c>
      <c r="M52" s="23">
        <v>0</v>
      </c>
      <c r="N52" s="47"/>
      <c r="O52" s="47"/>
      <c r="P52" s="16">
        <v>-3982642</v>
      </c>
      <c r="Q52" s="177"/>
      <c r="R52" s="176"/>
      <c r="S52" s="169">
        <v>3982642</v>
      </c>
      <c r="T52" s="192"/>
      <c r="U52" s="192"/>
      <c r="V52" s="39"/>
      <c r="W52" s="195"/>
      <c r="X52" s="176"/>
      <c r="Y52" s="176"/>
      <c r="Z52" s="10"/>
      <c r="AA52" s="176"/>
      <c r="AB52" s="176"/>
      <c r="AC52" s="16"/>
      <c r="AD52" s="16"/>
      <c r="AE52" s="176"/>
      <c r="AF52" s="195"/>
      <c r="AG52" s="195"/>
      <c r="AH52" s="195"/>
      <c r="AI52" s="195"/>
      <c r="AJ52" s="16"/>
      <c r="AK52" s="16"/>
      <c r="AL52" s="133"/>
      <c r="AM52" s="84">
        <v>0</v>
      </c>
    </row>
    <row r="53" spans="1:39" ht="15" thickBot="1" x14ac:dyDescent="0.4">
      <c r="A53" s="40">
        <v>840</v>
      </c>
      <c r="B53" s="81" t="s">
        <v>103</v>
      </c>
      <c r="C53" s="23">
        <v>580993</v>
      </c>
      <c r="D53" s="165">
        <v>0</v>
      </c>
      <c r="E53" s="10">
        <v>580993</v>
      </c>
      <c r="F53" s="23">
        <v>385930</v>
      </c>
      <c r="G53" s="47">
        <v>0</v>
      </c>
      <c r="H53" s="16">
        <v>385930</v>
      </c>
      <c r="I53" s="16">
        <v>195063</v>
      </c>
      <c r="J53" s="23">
        <v>0</v>
      </c>
      <c r="K53" s="23">
        <v>0</v>
      </c>
      <c r="L53" s="23">
        <v>0</v>
      </c>
      <c r="M53" s="23">
        <v>0</v>
      </c>
      <c r="N53" s="47"/>
      <c r="O53" s="47"/>
      <c r="P53" s="16">
        <v>195063</v>
      </c>
      <c r="Q53" s="177"/>
      <c r="R53" s="176"/>
      <c r="S53" s="169">
        <v>0</v>
      </c>
      <c r="T53" s="192"/>
      <c r="U53" s="192"/>
      <c r="V53" s="39"/>
      <c r="W53" s="195"/>
      <c r="X53" s="176"/>
      <c r="Y53" s="176"/>
      <c r="Z53" s="10"/>
      <c r="AA53" s="176"/>
      <c r="AB53" s="176"/>
      <c r="AC53" s="16"/>
      <c r="AD53" s="16"/>
      <c r="AE53" s="176"/>
      <c r="AF53" s="195"/>
      <c r="AG53" s="195"/>
      <c r="AH53" s="195"/>
      <c r="AI53" s="195"/>
      <c r="AJ53" s="16"/>
      <c r="AK53" s="16"/>
      <c r="AL53" s="133"/>
      <c r="AM53" s="84">
        <v>195063</v>
      </c>
    </row>
    <row r="54" spans="1:39" ht="15" thickBot="1" x14ac:dyDescent="0.4">
      <c r="A54" s="40">
        <v>870</v>
      </c>
      <c r="B54" s="81" t="s">
        <v>104</v>
      </c>
      <c r="C54" s="23">
        <v>658687</v>
      </c>
      <c r="D54" s="165">
        <v>0</v>
      </c>
      <c r="E54" s="10">
        <v>658687</v>
      </c>
      <c r="F54" s="23">
        <v>921016</v>
      </c>
      <c r="G54" s="47">
        <v>0</v>
      </c>
      <c r="H54" s="16">
        <v>921016</v>
      </c>
      <c r="I54" s="16">
        <v>-262329</v>
      </c>
      <c r="J54" s="23">
        <v>139093.32999999999</v>
      </c>
      <c r="K54" s="23">
        <v>78078</v>
      </c>
      <c r="L54" s="23">
        <v>0</v>
      </c>
      <c r="M54" s="23">
        <v>0</v>
      </c>
      <c r="N54" s="47"/>
      <c r="O54" s="47"/>
      <c r="P54" s="16">
        <v>-479500.33</v>
      </c>
      <c r="Q54" s="177"/>
      <c r="R54" s="176"/>
      <c r="S54" s="169">
        <v>479500.33</v>
      </c>
      <c r="T54" s="192"/>
      <c r="U54" s="192"/>
      <c r="V54" s="39"/>
      <c r="W54" s="195"/>
      <c r="X54" s="176"/>
      <c r="Y54" s="176"/>
      <c r="Z54" s="10"/>
      <c r="AA54" s="176"/>
      <c r="AB54" s="176"/>
      <c r="AC54" s="16"/>
      <c r="AD54" s="16"/>
      <c r="AE54" s="176"/>
      <c r="AF54" s="195"/>
      <c r="AG54" s="195"/>
      <c r="AH54" s="195"/>
      <c r="AI54" s="195"/>
      <c r="AJ54" s="16"/>
      <c r="AK54" s="16"/>
      <c r="AL54" s="133"/>
      <c r="AM54" s="84">
        <v>0</v>
      </c>
    </row>
    <row r="55" spans="1:39" ht="15" thickBot="1" x14ac:dyDescent="0.4">
      <c r="A55" s="40">
        <v>882</v>
      </c>
      <c r="B55" s="81" t="s">
        <v>105</v>
      </c>
      <c r="C55" s="23">
        <v>296396</v>
      </c>
      <c r="D55" s="165">
        <v>0</v>
      </c>
      <c r="E55" s="10">
        <v>296396</v>
      </c>
      <c r="F55" s="23">
        <v>500049</v>
      </c>
      <c r="G55" s="47">
        <v>0</v>
      </c>
      <c r="H55" s="16">
        <v>500049</v>
      </c>
      <c r="I55" s="16">
        <v>-203653</v>
      </c>
      <c r="J55" s="23">
        <v>13337.6</v>
      </c>
      <c r="K55" s="23">
        <v>8336</v>
      </c>
      <c r="L55" s="23">
        <v>0</v>
      </c>
      <c r="M55" s="23">
        <v>0</v>
      </c>
      <c r="N55" s="47"/>
      <c r="O55" s="47"/>
      <c r="P55" s="16">
        <v>-225326.6</v>
      </c>
      <c r="Q55" s="177"/>
      <c r="R55" s="176"/>
      <c r="S55" s="169">
        <v>225326.6</v>
      </c>
      <c r="T55" s="192"/>
      <c r="U55" s="192"/>
      <c r="V55" s="39"/>
      <c r="W55" s="195"/>
      <c r="X55" s="176"/>
      <c r="Y55" s="176"/>
      <c r="Z55" s="10"/>
      <c r="AA55" s="176"/>
      <c r="AB55" s="176"/>
      <c r="AC55" s="16"/>
      <c r="AD55" s="16"/>
      <c r="AE55" s="176"/>
      <c r="AF55" s="195"/>
      <c r="AG55" s="195"/>
      <c r="AH55" s="195"/>
      <c r="AI55" s="195"/>
      <c r="AJ55" s="16"/>
      <c r="AK55" s="16"/>
      <c r="AL55" s="133"/>
      <c r="AM55" s="84">
        <v>0</v>
      </c>
    </row>
    <row r="56" spans="1:39" ht="15" thickBot="1" x14ac:dyDescent="0.4">
      <c r="A56" s="40">
        <v>896</v>
      </c>
      <c r="B56" s="81" t="s">
        <v>106</v>
      </c>
      <c r="C56" s="23">
        <v>1019822</v>
      </c>
      <c r="D56" s="165">
        <v>0</v>
      </c>
      <c r="E56" s="10">
        <v>1019822</v>
      </c>
      <c r="F56" s="23">
        <v>673378</v>
      </c>
      <c r="G56" s="47">
        <v>0</v>
      </c>
      <c r="H56" s="16">
        <v>673378</v>
      </c>
      <c r="I56" s="16">
        <v>346444</v>
      </c>
      <c r="J56" s="23">
        <v>20840</v>
      </c>
      <c r="K56" s="23">
        <v>13013</v>
      </c>
      <c r="L56" s="23">
        <v>0</v>
      </c>
      <c r="M56" s="23">
        <v>0</v>
      </c>
      <c r="N56" s="47"/>
      <c r="O56" s="47"/>
      <c r="P56" s="16">
        <v>312591</v>
      </c>
      <c r="Q56" s="177"/>
      <c r="R56" s="176"/>
      <c r="S56" s="169">
        <v>33853</v>
      </c>
      <c r="T56" s="192"/>
      <c r="U56" s="192"/>
      <c r="V56" s="39"/>
      <c r="W56" s="195"/>
      <c r="X56" s="176"/>
      <c r="Y56" s="176"/>
      <c r="Z56" s="10"/>
      <c r="AA56" s="176"/>
      <c r="AB56" s="176"/>
      <c r="AC56" s="16"/>
      <c r="AD56" s="16"/>
      <c r="AE56" s="176"/>
      <c r="AF56" s="195"/>
      <c r="AG56" s="195"/>
      <c r="AH56" s="195"/>
      <c r="AI56" s="195"/>
      <c r="AJ56" s="16"/>
      <c r="AK56" s="16"/>
      <c r="AL56" s="133"/>
      <c r="AM56" s="84">
        <v>346444</v>
      </c>
    </row>
    <row r="57" spans="1:39" ht="15" thickBot="1" x14ac:dyDescent="0.4">
      <c r="A57" s="40">
        <v>903</v>
      </c>
      <c r="B57" s="81" t="s">
        <v>107</v>
      </c>
      <c r="C57" s="23">
        <v>2855079</v>
      </c>
      <c r="D57" s="165">
        <v>0</v>
      </c>
      <c r="E57" s="10">
        <v>2855079</v>
      </c>
      <c r="F57" s="23">
        <v>821041</v>
      </c>
      <c r="G57" s="47">
        <v>0</v>
      </c>
      <c r="H57" s="16">
        <v>821041</v>
      </c>
      <c r="I57" s="16">
        <v>2034038</v>
      </c>
      <c r="J57" s="23">
        <v>0</v>
      </c>
      <c r="K57" s="23">
        <v>13013</v>
      </c>
      <c r="L57" s="23">
        <v>0</v>
      </c>
      <c r="M57" s="23">
        <v>7700</v>
      </c>
      <c r="N57" s="47"/>
      <c r="O57" s="47"/>
      <c r="P57" s="16">
        <v>2013325</v>
      </c>
      <c r="Q57" s="177"/>
      <c r="R57" s="176"/>
      <c r="S57" s="169">
        <v>20713</v>
      </c>
      <c r="T57" s="192"/>
      <c r="U57" s="192"/>
      <c r="V57" s="39"/>
      <c r="W57" s="195"/>
      <c r="X57" s="176"/>
      <c r="Y57" s="176"/>
      <c r="Z57" s="10"/>
      <c r="AA57" s="176"/>
      <c r="AB57" s="176"/>
      <c r="AC57" s="16"/>
      <c r="AD57" s="16"/>
      <c r="AE57" s="176"/>
      <c r="AF57" s="195"/>
      <c r="AG57" s="195"/>
      <c r="AH57" s="195"/>
      <c r="AI57" s="195"/>
      <c r="AJ57" s="16"/>
      <c r="AK57" s="16"/>
      <c r="AL57" s="133"/>
      <c r="AM57" s="84">
        <v>2034038</v>
      </c>
    </row>
    <row r="58" spans="1:39" ht="15" thickBot="1" x14ac:dyDescent="0.4">
      <c r="A58" s="40">
        <v>910</v>
      </c>
      <c r="B58" s="81" t="s">
        <v>108</v>
      </c>
      <c r="C58" s="23">
        <v>731551</v>
      </c>
      <c r="D58" s="165">
        <v>0</v>
      </c>
      <c r="E58" s="10">
        <v>731551</v>
      </c>
      <c r="F58" s="23">
        <v>1111934</v>
      </c>
      <c r="G58" s="47">
        <v>0</v>
      </c>
      <c r="H58" s="16">
        <v>1111934</v>
      </c>
      <c r="I58" s="16">
        <v>-380383</v>
      </c>
      <c r="J58" s="23">
        <v>162614</v>
      </c>
      <c r="K58" s="23">
        <v>39039</v>
      </c>
      <c r="L58" s="23">
        <v>0</v>
      </c>
      <c r="M58" s="23">
        <v>0</v>
      </c>
      <c r="N58" s="47"/>
      <c r="O58" s="47"/>
      <c r="P58" s="16">
        <v>-582036</v>
      </c>
      <c r="Q58" s="177"/>
      <c r="R58" s="176"/>
      <c r="S58" s="169">
        <v>582036</v>
      </c>
      <c r="T58" s="192"/>
      <c r="U58" s="192"/>
      <c r="V58" s="39"/>
      <c r="W58" s="195"/>
      <c r="X58" s="176"/>
      <c r="Y58" s="176"/>
      <c r="Z58" s="10"/>
      <c r="AA58" s="176"/>
      <c r="AB58" s="176"/>
      <c r="AC58" s="16"/>
      <c r="AD58" s="16"/>
      <c r="AE58" s="176"/>
      <c r="AF58" s="195"/>
      <c r="AG58" s="195"/>
      <c r="AH58" s="195"/>
      <c r="AI58" s="195"/>
      <c r="AJ58" s="16"/>
      <c r="AK58" s="16"/>
      <c r="AL58" s="133"/>
      <c r="AM58" s="84">
        <v>0</v>
      </c>
    </row>
    <row r="59" spans="1:39" ht="15" thickBot="1" x14ac:dyDescent="0.4">
      <c r="A59" s="40">
        <v>980</v>
      </c>
      <c r="B59" s="81" t="s">
        <v>109</v>
      </c>
      <c r="C59" s="23">
        <v>913757</v>
      </c>
      <c r="D59" s="165">
        <v>0</v>
      </c>
      <c r="E59" s="10">
        <v>913757</v>
      </c>
      <c r="F59" s="23">
        <v>337100</v>
      </c>
      <c r="G59" s="47">
        <v>0</v>
      </c>
      <c r="H59" s="16">
        <v>337100</v>
      </c>
      <c r="I59" s="16">
        <v>576657</v>
      </c>
      <c r="J59" s="23">
        <v>33344</v>
      </c>
      <c r="K59" s="23">
        <v>0</v>
      </c>
      <c r="L59" s="23">
        <v>0</v>
      </c>
      <c r="M59" s="23">
        <v>0</v>
      </c>
      <c r="N59" s="47"/>
      <c r="O59" s="47"/>
      <c r="P59" s="16">
        <v>543313</v>
      </c>
      <c r="Q59" s="177"/>
      <c r="R59" s="176"/>
      <c r="S59" s="169">
        <v>33344</v>
      </c>
      <c r="T59" s="192"/>
      <c r="U59" s="192"/>
      <c r="V59" s="39"/>
      <c r="W59" s="195"/>
      <c r="X59" s="176"/>
      <c r="Y59" s="176"/>
      <c r="Z59" s="10"/>
      <c r="AA59" s="176"/>
      <c r="AB59" s="176"/>
      <c r="AC59" s="16"/>
      <c r="AD59" s="16"/>
      <c r="AE59" s="176"/>
      <c r="AF59" s="195"/>
      <c r="AG59" s="195"/>
      <c r="AH59" s="195"/>
      <c r="AI59" s="195"/>
      <c r="AJ59" s="16"/>
      <c r="AK59" s="16"/>
      <c r="AL59" s="133"/>
      <c r="AM59" s="84">
        <v>576657</v>
      </c>
    </row>
    <row r="60" spans="1:39" ht="15" thickBot="1" x14ac:dyDescent="0.4">
      <c r="A60" s="40">
        <v>994</v>
      </c>
      <c r="B60" s="81" t="s">
        <v>110</v>
      </c>
      <c r="C60" s="23">
        <v>42348</v>
      </c>
      <c r="D60" s="165">
        <v>0</v>
      </c>
      <c r="E60" s="10">
        <v>42348</v>
      </c>
      <c r="F60" s="23">
        <v>507187</v>
      </c>
      <c r="G60" s="47">
        <v>0</v>
      </c>
      <c r="H60" s="16">
        <v>507187</v>
      </c>
      <c r="I60" s="16">
        <v>-464839</v>
      </c>
      <c r="J60" s="23">
        <v>0</v>
      </c>
      <c r="K60" s="23">
        <v>0</v>
      </c>
      <c r="L60" s="23">
        <v>0</v>
      </c>
      <c r="M60" s="23">
        <v>0</v>
      </c>
      <c r="N60" s="47"/>
      <c r="O60" s="47"/>
      <c r="P60" s="16">
        <v>-464839</v>
      </c>
      <c r="Q60" s="177"/>
      <c r="R60" s="176"/>
      <c r="S60" s="169">
        <v>464839</v>
      </c>
      <c r="T60" s="192"/>
      <c r="U60" s="192"/>
      <c r="V60" s="39"/>
      <c r="W60" s="195"/>
      <c r="X60" s="176"/>
      <c r="Y60" s="176"/>
      <c r="Z60" s="10"/>
      <c r="AA60" s="176"/>
      <c r="AB60" s="176"/>
      <c r="AC60" s="16"/>
      <c r="AD60" s="16"/>
      <c r="AE60" s="176"/>
      <c r="AF60" s="195"/>
      <c r="AG60" s="195"/>
      <c r="AH60" s="195"/>
      <c r="AI60" s="195"/>
      <c r="AJ60" s="16"/>
      <c r="AK60" s="16"/>
      <c r="AL60" s="133"/>
      <c r="AM60" s="84">
        <v>0</v>
      </c>
    </row>
    <row r="61" spans="1:39" ht="15" thickBot="1" x14ac:dyDescent="0.4">
      <c r="A61" s="40">
        <v>1029</v>
      </c>
      <c r="B61" s="81" t="s">
        <v>111</v>
      </c>
      <c r="C61" s="23">
        <v>507635</v>
      </c>
      <c r="D61" s="165">
        <v>0</v>
      </c>
      <c r="E61" s="10">
        <v>507635</v>
      </c>
      <c r="F61" s="23">
        <v>949676</v>
      </c>
      <c r="G61" s="47">
        <v>0</v>
      </c>
      <c r="H61" s="16">
        <v>949676</v>
      </c>
      <c r="I61" s="16">
        <v>-442041</v>
      </c>
      <c r="J61" s="23">
        <v>231824</v>
      </c>
      <c r="K61" s="23">
        <v>26026</v>
      </c>
      <c r="L61" s="23">
        <v>0</v>
      </c>
      <c r="M61" s="23">
        <v>0</v>
      </c>
      <c r="N61" s="47"/>
      <c r="O61" s="47"/>
      <c r="P61" s="16">
        <v>-699891</v>
      </c>
      <c r="Q61" s="177"/>
      <c r="R61" s="176"/>
      <c r="S61" s="169">
        <v>699891</v>
      </c>
      <c r="T61" s="192"/>
      <c r="U61" s="192"/>
      <c r="V61" s="39"/>
      <c r="W61" s="195"/>
      <c r="X61" s="176"/>
      <c r="Y61" s="176"/>
      <c r="Z61" s="10"/>
      <c r="AA61" s="176"/>
      <c r="AB61" s="176"/>
      <c r="AC61" s="16"/>
      <c r="AD61" s="16"/>
      <c r="AE61" s="176"/>
      <c r="AF61" s="195"/>
      <c r="AG61" s="195"/>
      <c r="AH61" s="195"/>
      <c r="AI61" s="195"/>
      <c r="AJ61" s="16"/>
      <c r="AK61" s="16"/>
      <c r="AL61" s="133"/>
      <c r="AM61" s="84">
        <v>0</v>
      </c>
    </row>
    <row r="62" spans="1:39" ht="15" thickBot="1" x14ac:dyDescent="0.4">
      <c r="A62" s="40">
        <v>1015</v>
      </c>
      <c r="B62" s="81" t="s">
        <v>112</v>
      </c>
      <c r="C62" s="23">
        <v>1223391</v>
      </c>
      <c r="D62" s="165">
        <v>37815</v>
      </c>
      <c r="E62" s="10">
        <v>1261206</v>
      </c>
      <c r="F62" s="23">
        <v>679174</v>
      </c>
      <c r="G62" s="47">
        <v>8161</v>
      </c>
      <c r="H62" s="16">
        <v>687335</v>
      </c>
      <c r="I62" s="16">
        <v>573871</v>
      </c>
      <c r="J62" s="23">
        <v>344775</v>
      </c>
      <c r="K62" s="23">
        <v>45545.5</v>
      </c>
      <c r="L62" s="23">
        <v>0</v>
      </c>
      <c r="M62" s="23">
        <v>0</v>
      </c>
      <c r="N62" s="47"/>
      <c r="O62" s="47"/>
      <c r="P62" s="16">
        <v>183550.5</v>
      </c>
      <c r="Q62" s="177"/>
      <c r="R62" s="176"/>
      <c r="S62" s="169">
        <v>390320.5</v>
      </c>
      <c r="T62" s="192"/>
      <c r="U62" s="192"/>
      <c r="V62" s="39"/>
      <c r="W62" s="195"/>
      <c r="X62" s="176"/>
      <c r="Y62" s="176"/>
      <c r="Z62" s="10"/>
      <c r="AA62" s="176"/>
      <c r="AB62" s="176"/>
      <c r="AC62" s="16"/>
      <c r="AD62" s="16"/>
      <c r="AE62" s="176"/>
      <c r="AF62" s="195"/>
      <c r="AG62" s="195"/>
      <c r="AH62" s="195"/>
      <c r="AI62" s="195"/>
      <c r="AJ62" s="16"/>
      <c r="AK62" s="16"/>
      <c r="AL62" s="133"/>
      <c r="AM62" s="84">
        <v>573871</v>
      </c>
    </row>
    <row r="63" spans="1:39" ht="15" thickBot="1" x14ac:dyDescent="0.4">
      <c r="A63" s="40">
        <v>5054</v>
      </c>
      <c r="B63" s="81" t="s">
        <v>113</v>
      </c>
      <c r="C63" s="23">
        <v>1625496</v>
      </c>
      <c r="D63" s="165">
        <v>0</v>
      </c>
      <c r="E63" s="10">
        <v>1625496</v>
      </c>
      <c r="F63" s="23">
        <v>847384</v>
      </c>
      <c r="G63" s="47">
        <v>0</v>
      </c>
      <c r="H63" s="16">
        <v>847384</v>
      </c>
      <c r="I63" s="16">
        <v>778112</v>
      </c>
      <c r="J63" s="23">
        <v>17964</v>
      </c>
      <c r="K63" s="23">
        <v>13013</v>
      </c>
      <c r="L63" s="23">
        <v>0</v>
      </c>
      <c r="M63" s="23">
        <v>0</v>
      </c>
      <c r="N63" s="47"/>
      <c r="O63" s="47"/>
      <c r="P63" s="16">
        <v>747135</v>
      </c>
      <c r="Q63" s="177"/>
      <c r="R63" s="176"/>
      <c r="S63" s="169">
        <v>30977</v>
      </c>
      <c r="T63" s="192"/>
      <c r="U63" s="192"/>
      <c r="V63" s="39"/>
      <c r="W63" s="195"/>
      <c r="X63" s="176"/>
      <c r="Y63" s="176"/>
      <c r="Z63" s="10"/>
      <c r="AA63" s="176"/>
      <c r="AB63" s="176"/>
      <c r="AC63" s="16"/>
      <c r="AD63" s="16"/>
      <c r="AE63" s="176"/>
      <c r="AF63" s="195"/>
      <c r="AG63" s="195"/>
      <c r="AH63" s="195"/>
      <c r="AI63" s="195"/>
      <c r="AJ63" s="16"/>
      <c r="AK63" s="16"/>
      <c r="AL63" s="133"/>
      <c r="AM63" s="84">
        <v>778112</v>
      </c>
    </row>
    <row r="64" spans="1:39" ht="15" thickBot="1" x14ac:dyDescent="0.4">
      <c r="A64" s="40">
        <v>1071</v>
      </c>
      <c r="B64" s="81" t="s">
        <v>114</v>
      </c>
      <c r="C64" s="23">
        <v>320323</v>
      </c>
      <c r="D64" s="165">
        <v>0</v>
      </c>
      <c r="E64" s="10">
        <v>320323</v>
      </c>
      <c r="F64" s="23">
        <v>917231</v>
      </c>
      <c r="G64" s="47">
        <v>0</v>
      </c>
      <c r="H64" s="16">
        <v>917231</v>
      </c>
      <c r="I64" s="16">
        <v>-596908</v>
      </c>
      <c r="J64" s="23">
        <v>8336</v>
      </c>
      <c r="K64" s="23">
        <v>0</v>
      </c>
      <c r="L64" s="23">
        <v>0</v>
      </c>
      <c r="M64" s="23">
        <v>0</v>
      </c>
      <c r="N64" s="47"/>
      <c r="O64" s="47"/>
      <c r="P64" s="16">
        <v>-605244</v>
      </c>
      <c r="Q64" s="177"/>
      <c r="R64" s="176"/>
      <c r="S64" s="169">
        <v>605244</v>
      </c>
      <c r="T64" s="192"/>
      <c r="U64" s="192"/>
      <c r="V64" s="39"/>
      <c r="W64" s="195"/>
      <c r="X64" s="176"/>
      <c r="Y64" s="176"/>
      <c r="Z64" s="10"/>
      <c r="AA64" s="176"/>
      <c r="AB64" s="176"/>
      <c r="AC64" s="16"/>
      <c r="AD64" s="16"/>
      <c r="AE64" s="176"/>
      <c r="AF64" s="195"/>
      <c r="AG64" s="195"/>
      <c r="AH64" s="195"/>
      <c r="AI64" s="195"/>
      <c r="AJ64" s="16"/>
      <c r="AK64" s="16"/>
      <c r="AL64" s="133"/>
      <c r="AM64" s="84">
        <v>0</v>
      </c>
    </row>
    <row r="65" spans="1:39" ht="15" thickBot="1" x14ac:dyDescent="0.4">
      <c r="A65" s="40">
        <v>1080</v>
      </c>
      <c r="B65" s="81" t="s">
        <v>115</v>
      </c>
      <c r="C65" s="23">
        <v>611953</v>
      </c>
      <c r="D65" s="165">
        <v>0</v>
      </c>
      <c r="E65" s="10">
        <v>611953</v>
      </c>
      <c r="F65" s="23">
        <v>1641882</v>
      </c>
      <c r="G65" s="47">
        <v>0</v>
      </c>
      <c r="H65" s="16">
        <v>1641882</v>
      </c>
      <c r="I65" s="16">
        <v>-1029929</v>
      </c>
      <c r="J65" s="23">
        <v>31301.599999999999</v>
      </c>
      <c r="K65" s="23">
        <v>0</v>
      </c>
      <c r="L65" s="23">
        <v>0</v>
      </c>
      <c r="M65" s="23">
        <v>7700</v>
      </c>
      <c r="N65" s="47"/>
      <c r="O65" s="47"/>
      <c r="P65" s="16">
        <v>-1068930.6000000001</v>
      </c>
      <c r="Q65" s="177"/>
      <c r="R65" s="176"/>
      <c r="S65" s="169">
        <v>1068930.6000000001</v>
      </c>
      <c r="T65" s="176"/>
      <c r="U65" s="176"/>
      <c r="V65" s="39"/>
      <c r="W65" s="195"/>
      <c r="X65" s="176"/>
      <c r="Y65" s="176"/>
      <c r="Z65" s="10"/>
      <c r="AA65" s="176"/>
      <c r="AB65" s="176"/>
      <c r="AC65" s="16"/>
      <c r="AD65" s="16"/>
      <c r="AE65" s="176"/>
      <c r="AF65" s="195"/>
      <c r="AG65" s="195"/>
      <c r="AH65" s="195"/>
      <c r="AI65" s="195"/>
      <c r="AJ65" s="16"/>
      <c r="AK65" s="16"/>
      <c r="AL65" s="133"/>
      <c r="AM65" s="84">
        <v>0</v>
      </c>
    </row>
    <row r="66" spans="1:39" ht="15" thickBot="1" x14ac:dyDescent="0.4">
      <c r="A66" s="40">
        <v>1085</v>
      </c>
      <c r="B66" s="81" t="s">
        <v>116</v>
      </c>
      <c r="C66" s="23">
        <v>1212100</v>
      </c>
      <c r="D66" s="165">
        <v>0</v>
      </c>
      <c r="E66" s="10">
        <v>1212100</v>
      </c>
      <c r="F66" s="23">
        <v>915862</v>
      </c>
      <c r="G66" s="47">
        <v>0</v>
      </c>
      <c r="H66" s="16">
        <v>915862</v>
      </c>
      <c r="I66" s="16">
        <v>296238</v>
      </c>
      <c r="J66" s="23">
        <v>265814</v>
      </c>
      <c r="K66" s="23">
        <v>13013</v>
      </c>
      <c r="L66" s="23">
        <v>0</v>
      </c>
      <c r="M66" s="23">
        <v>0</v>
      </c>
      <c r="N66" s="47"/>
      <c r="O66" s="47"/>
      <c r="P66" s="16">
        <v>17411</v>
      </c>
      <c r="Q66" s="177"/>
      <c r="R66" s="176"/>
      <c r="S66" s="169">
        <v>278827</v>
      </c>
      <c r="T66" s="192"/>
      <c r="U66" s="192"/>
      <c r="V66" s="39"/>
      <c r="W66" s="195"/>
      <c r="X66" s="176"/>
      <c r="Y66" s="176"/>
      <c r="Z66" s="10"/>
      <c r="AA66" s="176"/>
      <c r="AB66" s="176"/>
      <c r="AC66" s="16"/>
      <c r="AD66" s="16"/>
      <c r="AE66" s="176"/>
      <c r="AF66" s="195"/>
      <c r="AG66" s="195"/>
      <c r="AH66" s="195"/>
      <c r="AI66" s="195"/>
      <c r="AJ66" s="16"/>
      <c r="AK66" s="16"/>
      <c r="AL66" s="133"/>
      <c r="AM66" s="84">
        <v>296238</v>
      </c>
    </row>
    <row r="67" spans="1:39" ht="15" thickBot="1" x14ac:dyDescent="0.4">
      <c r="A67" s="40">
        <v>1092</v>
      </c>
      <c r="B67" s="81" t="s">
        <v>117</v>
      </c>
      <c r="C67" s="23">
        <v>1397977</v>
      </c>
      <c r="D67" s="165">
        <v>0</v>
      </c>
      <c r="E67" s="10">
        <v>1397977</v>
      </c>
      <c r="F67" s="23">
        <v>3276650</v>
      </c>
      <c r="G67" s="47">
        <v>0</v>
      </c>
      <c r="H67" s="16">
        <v>3276650</v>
      </c>
      <c r="I67" s="16">
        <v>-1878673</v>
      </c>
      <c r="J67" s="23">
        <v>1049356</v>
      </c>
      <c r="K67" s="23">
        <v>444902.35</v>
      </c>
      <c r="L67" s="23">
        <v>0</v>
      </c>
      <c r="M67" s="23">
        <v>7700</v>
      </c>
      <c r="N67" s="47"/>
      <c r="O67" s="47"/>
      <c r="P67" s="16">
        <v>-3380631.35</v>
      </c>
      <c r="Q67" s="177"/>
      <c r="R67" s="176"/>
      <c r="S67" s="169">
        <v>3380631.35</v>
      </c>
      <c r="T67" s="192"/>
      <c r="U67" s="192"/>
      <c r="V67" s="39"/>
      <c r="W67" s="195"/>
      <c r="X67" s="176"/>
      <c r="Y67" s="176"/>
      <c r="Z67" s="10"/>
      <c r="AA67" s="176"/>
      <c r="AB67" s="176"/>
      <c r="AC67" s="16"/>
      <c r="AD67" s="16"/>
      <c r="AE67" s="176"/>
      <c r="AF67" s="195"/>
      <c r="AG67" s="195"/>
      <c r="AH67" s="195"/>
      <c r="AI67" s="195"/>
      <c r="AJ67" s="16"/>
      <c r="AK67" s="16"/>
      <c r="AL67" s="133"/>
      <c r="AM67" s="84">
        <v>0</v>
      </c>
    </row>
    <row r="68" spans="1:39" ht="15" thickBot="1" x14ac:dyDescent="0.4">
      <c r="A68" s="40">
        <v>1120</v>
      </c>
      <c r="B68" s="81" t="s">
        <v>118</v>
      </c>
      <c r="C68" s="23">
        <v>506405</v>
      </c>
      <c r="D68" s="165">
        <v>0</v>
      </c>
      <c r="E68" s="10">
        <v>506405</v>
      </c>
      <c r="F68" s="23">
        <v>393324</v>
      </c>
      <c r="G68" s="47">
        <v>0</v>
      </c>
      <c r="H68" s="16">
        <v>393324</v>
      </c>
      <c r="I68" s="16">
        <v>113081</v>
      </c>
      <c r="J68" s="23">
        <v>0</v>
      </c>
      <c r="K68" s="23">
        <v>0</v>
      </c>
      <c r="L68" s="23">
        <v>0</v>
      </c>
      <c r="M68" s="23">
        <v>0</v>
      </c>
      <c r="N68" s="47"/>
      <c r="O68" s="47"/>
      <c r="P68" s="16">
        <v>113081</v>
      </c>
      <c r="Q68" s="177"/>
      <c r="R68" s="176"/>
      <c r="S68" s="169">
        <v>0</v>
      </c>
      <c r="T68" s="192"/>
      <c r="U68" s="192"/>
      <c r="V68" s="39"/>
      <c r="W68" s="195"/>
      <c r="X68" s="176"/>
      <c r="Y68" s="176"/>
      <c r="Z68" s="10"/>
      <c r="AA68" s="176"/>
      <c r="AB68" s="176"/>
      <c r="AC68" s="16"/>
      <c r="AD68" s="16"/>
      <c r="AE68" s="176"/>
      <c r="AF68" s="195"/>
      <c r="AG68" s="195"/>
      <c r="AH68" s="195"/>
      <c r="AI68" s="195"/>
      <c r="AJ68" s="16"/>
      <c r="AK68" s="16"/>
      <c r="AL68" s="133"/>
      <c r="AM68" s="84">
        <v>113081</v>
      </c>
    </row>
    <row r="69" spans="1:39" ht="15" thickBot="1" x14ac:dyDescent="0.4">
      <c r="A69" s="40">
        <v>1127</v>
      </c>
      <c r="B69" s="81" t="s">
        <v>119</v>
      </c>
      <c r="C69" s="23">
        <v>394814</v>
      </c>
      <c r="D69" s="165">
        <v>0</v>
      </c>
      <c r="E69" s="10">
        <v>394814</v>
      </c>
      <c r="F69" s="23">
        <v>644288</v>
      </c>
      <c r="G69" s="47">
        <v>0</v>
      </c>
      <c r="H69" s="16">
        <v>644288</v>
      </c>
      <c r="I69" s="16">
        <v>-249474</v>
      </c>
      <c r="J69" s="23">
        <v>33344</v>
      </c>
      <c r="K69" s="23">
        <v>0</v>
      </c>
      <c r="L69" s="23">
        <v>0</v>
      </c>
      <c r="M69" s="23">
        <v>0</v>
      </c>
      <c r="N69" s="47"/>
      <c r="O69" s="47"/>
      <c r="P69" s="16">
        <v>-282818</v>
      </c>
      <c r="Q69" s="177"/>
      <c r="R69" s="176"/>
      <c r="S69" s="169">
        <v>282818</v>
      </c>
      <c r="T69" s="192"/>
      <c r="U69" s="192"/>
      <c r="V69" s="39"/>
      <c r="W69" s="195"/>
      <c r="X69" s="176"/>
      <c r="Y69" s="176"/>
      <c r="Z69" s="10"/>
      <c r="AA69" s="176"/>
      <c r="AB69" s="176"/>
      <c r="AC69" s="16"/>
      <c r="AD69" s="16"/>
      <c r="AE69" s="176"/>
      <c r="AF69" s="195"/>
      <c r="AG69" s="195"/>
      <c r="AH69" s="195"/>
      <c r="AI69" s="195"/>
      <c r="AJ69" s="16"/>
      <c r="AK69" s="16"/>
      <c r="AL69" s="133"/>
      <c r="AM69" s="84">
        <v>0</v>
      </c>
    </row>
    <row r="70" spans="1:39" ht="15" thickBot="1" x14ac:dyDescent="0.4">
      <c r="A70" s="40">
        <v>1134</v>
      </c>
      <c r="B70" s="81" t="s">
        <v>120</v>
      </c>
      <c r="C70" s="23">
        <v>1469869</v>
      </c>
      <c r="D70" s="165">
        <v>0</v>
      </c>
      <c r="E70" s="10">
        <v>1469869</v>
      </c>
      <c r="F70" s="23">
        <v>473713</v>
      </c>
      <c r="G70" s="47">
        <v>0</v>
      </c>
      <c r="H70" s="16">
        <v>473713</v>
      </c>
      <c r="I70" s="16">
        <v>996156</v>
      </c>
      <c r="J70" s="23">
        <v>61582</v>
      </c>
      <c r="K70" s="23">
        <v>0</v>
      </c>
      <c r="L70" s="23">
        <v>0</v>
      </c>
      <c r="M70" s="23">
        <v>15400</v>
      </c>
      <c r="N70" s="47"/>
      <c r="O70" s="47"/>
      <c r="P70" s="16">
        <v>919174</v>
      </c>
      <c r="Q70" s="177"/>
      <c r="R70" s="176"/>
      <c r="S70" s="169">
        <v>76982</v>
      </c>
      <c r="T70" s="192"/>
      <c r="U70" s="192"/>
      <c r="V70" s="39"/>
      <c r="W70" s="195"/>
      <c r="X70" s="176"/>
      <c r="Y70" s="176"/>
      <c r="Z70" s="10"/>
      <c r="AA70" s="176"/>
      <c r="AB70" s="176"/>
      <c r="AC70" s="16"/>
      <c r="AD70" s="16"/>
      <c r="AE70" s="176"/>
      <c r="AF70" s="195"/>
      <c r="AG70" s="195"/>
      <c r="AH70" s="195"/>
      <c r="AI70" s="195"/>
      <c r="AJ70" s="16"/>
      <c r="AK70" s="16"/>
      <c r="AL70" s="133"/>
      <c r="AM70" s="84">
        <v>996156</v>
      </c>
    </row>
    <row r="71" spans="1:39" ht="15" thickBot="1" x14ac:dyDescent="0.4">
      <c r="A71" s="40">
        <v>1141</v>
      </c>
      <c r="B71" s="81" t="s">
        <v>121</v>
      </c>
      <c r="C71" s="23">
        <v>539592</v>
      </c>
      <c r="D71" s="165">
        <v>0</v>
      </c>
      <c r="E71" s="10">
        <v>539592</v>
      </c>
      <c r="F71" s="23">
        <v>1322281</v>
      </c>
      <c r="G71" s="47">
        <v>0</v>
      </c>
      <c r="H71" s="16">
        <v>1322281</v>
      </c>
      <c r="I71" s="16">
        <v>-782689</v>
      </c>
      <c r="J71" s="23">
        <v>568973.6</v>
      </c>
      <c r="K71" s="23">
        <v>8336</v>
      </c>
      <c r="L71" s="23">
        <v>0</v>
      </c>
      <c r="M71" s="23">
        <v>7700</v>
      </c>
      <c r="N71" s="47"/>
      <c r="O71" s="47"/>
      <c r="P71" s="16">
        <v>-1367698.6</v>
      </c>
      <c r="Q71" s="177"/>
      <c r="R71" s="176"/>
      <c r="S71" s="169">
        <v>1367698.6</v>
      </c>
      <c r="T71" s="192"/>
      <c r="U71" s="192"/>
      <c r="V71" s="39"/>
      <c r="W71" s="195"/>
      <c r="X71" s="176"/>
      <c r="Y71" s="176"/>
      <c r="Z71" s="10"/>
      <c r="AA71" s="176"/>
      <c r="AB71" s="176"/>
      <c r="AC71" s="16"/>
      <c r="AD71" s="16"/>
      <c r="AE71" s="176"/>
      <c r="AF71" s="195"/>
      <c r="AG71" s="195"/>
      <c r="AH71" s="195"/>
      <c r="AI71" s="195"/>
      <c r="AJ71" s="16"/>
      <c r="AK71" s="16"/>
      <c r="AL71" s="133"/>
      <c r="AM71" s="84">
        <v>0</v>
      </c>
    </row>
    <row r="72" spans="1:39" ht="15" thickBot="1" x14ac:dyDescent="0.4">
      <c r="A72" s="40">
        <v>1155</v>
      </c>
      <c r="B72" s="81" t="s">
        <v>122</v>
      </c>
      <c r="C72" s="23">
        <v>367933</v>
      </c>
      <c r="D72" s="165">
        <v>0</v>
      </c>
      <c r="E72" s="10">
        <v>367933</v>
      </c>
      <c r="F72" s="23">
        <v>301509</v>
      </c>
      <c r="G72" s="47">
        <v>0</v>
      </c>
      <c r="H72" s="16">
        <v>301509</v>
      </c>
      <c r="I72" s="16">
        <v>66424</v>
      </c>
      <c r="J72" s="23">
        <v>35928</v>
      </c>
      <c r="K72" s="23">
        <v>0</v>
      </c>
      <c r="L72" s="23">
        <v>0</v>
      </c>
      <c r="M72" s="23">
        <v>0</v>
      </c>
      <c r="N72" s="47"/>
      <c r="O72" s="47"/>
      <c r="P72" s="16">
        <v>30496</v>
      </c>
      <c r="Q72" s="177"/>
      <c r="R72" s="176"/>
      <c r="S72" s="169">
        <v>35928</v>
      </c>
      <c r="T72" s="192"/>
      <c r="U72" s="192"/>
      <c r="V72" s="39"/>
      <c r="W72" s="195"/>
      <c r="X72" s="176"/>
      <c r="Y72" s="176"/>
      <c r="Z72" s="10"/>
      <c r="AA72" s="176"/>
      <c r="AB72" s="176"/>
      <c r="AC72" s="16"/>
      <c r="AD72" s="16"/>
      <c r="AE72" s="176"/>
      <c r="AF72" s="195"/>
      <c r="AG72" s="195"/>
      <c r="AH72" s="195"/>
      <c r="AI72" s="195"/>
      <c r="AJ72" s="16"/>
      <c r="AK72" s="16"/>
      <c r="AL72" s="133"/>
      <c r="AM72" s="84">
        <v>66424</v>
      </c>
    </row>
    <row r="73" spans="1:39" ht="15" thickBot="1" x14ac:dyDescent="0.4">
      <c r="A73" s="40">
        <v>1162</v>
      </c>
      <c r="B73" s="81" t="s">
        <v>123</v>
      </c>
      <c r="C73" s="23">
        <v>976808</v>
      </c>
      <c r="D73" s="165">
        <v>0</v>
      </c>
      <c r="E73" s="10">
        <v>976808</v>
      </c>
      <c r="F73" s="23">
        <v>1323142</v>
      </c>
      <c r="G73" s="47">
        <v>0</v>
      </c>
      <c r="H73" s="16">
        <v>1323142</v>
      </c>
      <c r="I73" s="16">
        <v>-346334</v>
      </c>
      <c r="J73" s="23">
        <v>175056</v>
      </c>
      <c r="K73" s="23">
        <v>0</v>
      </c>
      <c r="L73" s="23">
        <v>0</v>
      </c>
      <c r="M73" s="23">
        <v>0</v>
      </c>
      <c r="N73" s="47"/>
      <c r="O73" s="47"/>
      <c r="P73" s="16">
        <v>-521390</v>
      </c>
      <c r="Q73" s="177"/>
      <c r="R73" s="176"/>
      <c r="S73" s="169">
        <v>521390</v>
      </c>
      <c r="T73" s="192"/>
      <c r="U73" s="192"/>
      <c r="V73" s="39"/>
      <c r="W73" s="195"/>
      <c r="X73" s="176"/>
      <c r="Y73" s="176"/>
      <c r="Z73" s="10"/>
      <c r="AA73" s="176"/>
      <c r="AB73" s="176"/>
      <c r="AC73" s="16"/>
      <c r="AD73" s="16"/>
      <c r="AE73" s="176"/>
      <c r="AF73" s="195"/>
      <c r="AG73" s="195"/>
      <c r="AH73" s="195"/>
      <c r="AI73" s="195"/>
      <c r="AJ73" s="16"/>
      <c r="AK73" s="16"/>
      <c r="AL73" s="133"/>
      <c r="AM73" s="84">
        <v>0</v>
      </c>
    </row>
    <row r="74" spans="1:39" ht="15" thickBot="1" x14ac:dyDescent="0.4">
      <c r="A74" s="40">
        <v>1169</v>
      </c>
      <c r="B74" s="81" t="s">
        <v>124</v>
      </c>
      <c r="C74" s="23">
        <v>581930</v>
      </c>
      <c r="D74" s="165">
        <v>0</v>
      </c>
      <c r="E74" s="10">
        <v>581930</v>
      </c>
      <c r="F74" s="23">
        <v>573765</v>
      </c>
      <c r="G74" s="47">
        <v>0</v>
      </c>
      <c r="H74" s="16">
        <v>573765</v>
      </c>
      <c r="I74" s="16">
        <v>8165</v>
      </c>
      <c r="J74" s="23">
        <v>338285</v>
      </c>
      <c r="K74" s="23">
        <v>26026</v>
      </c>
      <c r="L74" s="23">
        <v>0</v>
      </c>
      <c r="M74" s="23">
        <v>0</v>
      </c>
      <c r="N74" s="47"/>
      <c r="O74" s="47"/>
      <c r="P74" s="16">
        <v>-356146</v>
      </c>
      <c r="Q74" s="177"/>
      <c r="R74" s="176"/>
      <c r="S74" s="169">
        <v>364311</v>
      </c>
      <c r="T74" s="192"/>
      <c r="U74" s="192"/>
      <c r="V74" s="39"/>
      <c r="W74" s="195"/>
      <c r="X74" s="176"/>
      <c r="Y74" s="176"/>
      <c r="Z74" s="10"/>
      <c r="AA74" s="176"/>
      <c r="AB74" s="176"/>
      <c r="AC74" s="16"/>
      <c r="AD74" s="16"/>
      <c r="AE74" s="176"/>
      <c r="AF74" s="195"/>
      <c r="AG74" s="195"/>
      <c r="AH74" s="195"/>
      <c r="AI74" s="195"/>
      <c r="AJ74" s="16"/>
      <c r="AK74" s="16"/>
      <c r="AL74" s="133"/>
      <c r="AM74" s="84">
        <v>8165</v>
      </c>
    </row>
    <row r="75" spans="1:39" ht="15" thickBot="1" x14ac:dyDescent="0.4">
      <c r="A75" s="40">
        <v>1176</v>
      </c>
      <c r="B75" s="81" t="s">
        <v>125</v>
      </c>
      <c r="C75" s="23">
        <v>563598</v>
      </c>
      <c r="D75" s="165">
        <v>0</v>
      </c>
      <c r="E75" s="10">
        <v>563598</v>
      </c>
      <c r="F75" s="23">
        <v>859829</v>
      </c>
      <c r="G75" s="47">
        <v>0</v>
      </c>
      <c r="H75" s="16">
        <v>859829</v>
      </c>
      <c r="I75" s="16">
        <v>-296231</v>
      </c>
      <c r="J75" s="23">
        <v>0</v>
      </c>
      <c r="K75" s="23">
        <v>0</v>
      </c>
      <c r="L75" s="23">
        <v>0</v>
      </c>
      <c r="M75" s="23">
        <v>0</v>
      </c>
      <c r="N75" s="47"/>
      <c r="O75" s="47"/>
      <c r="P75" s="16">
        <v>-296231</v>
      </c>
      <c r="Q75" s="177"/>
      <c r="R75" s="176"/>
      <c r="S75" s="169">
        <v>296231</v>
      </c>
      <c r="T75" s="192"/>
      <c r="U75" s="192"/>
      <c r="V75" s="39"/>
      <c r="W75" s="195"/>
      <c r="X75" s="176"/>
      <c r="Y75" s="176"/>
      <c r="Z75" s="10"/>
      <c r="AA75" s="176"/>
      <c r="AB75" s="176"/>
      <c r="AC75" s="16"/>
      <c r="AD75" s="16"/>
      <c r="AE75" s="176"/>
      <c r="AF75" s="195"/>
      <c r="AG75" s="195"/>
      <c r="AH75" s="195"/>
      <c r="AI75" s="195"/>
      <c r="AJ75" s="16"/>
      <c r="AK75" s="16"/>
      <c r="AL75" s="133"/>
      <c r="AM75" s="84">
        <v>0</v>
      </c>
    </row>
    <row r="76" spans="1:39" ht="15" thickBot="1" x14ac:dyDescent="0.4">
      <c r="A76" s="40">
        <v>1183</v>
      </c>
      <c r="B76" s="81" t="s">
        <v>126</v>
      </c>
      <c r="C76" s="23">
        <v>1155568</v>
      </c>
      <c r="D76" s="165">
        <v>0</v>
      </c>
      <c r="E76" s="10">
        <v>1155568</v>
      </c>
      <c r="F76" s="23">
        <v>999553</v>
      </c>
      <c r="G76" s="47">
        <v>0</v>
      </c>
      <c r="H76" s="16">
        <v>999553</v>
      </c>
      <c r="I76" s="16">
        <v>156015</v>
      </c>
      <c r="J76" s="23">
        <v>112890</v>
      </c>
      <c r="K76" s="23">
        <v>0</v>
      </c>
      <c r="L76" s="23">
        <v>0</v>
      </c>
      <c r="M76" s="23">
        <v>0</v>
      </c>
      <c r="N76" s="47"/>
      <c r="O76" s="47"/>
      <c r="P76" s="16">
        <v>43125</v>
      </c>
      <c r="Q76" s="177"/>
      <c r="R76" s="176"/>
      <c r="S76" s="169">
        <v>112890</v>
      </c>
      <c r="T76" s="192"/>
      <c r="U76" s="192"/>
      <c r="V76" s="39"/>
      <c r="W76" s="195"/>
      <c r="X76" s="176"/>
      <c r="Y76" s="176"/>
      <c r="Z76" s="10"/>
      <c r="AA76" s="176"/>
      <c r="AB76" s="176"/>
      <c r="AC76" s="16"/>
      <c r="AD76" s="16"/>
      <c r="AE76" s="176"/>
      <c r="AF76" s="195"/>
      <c r="AG76" s="195"/>
      <c r="AH76" s="195"/>
      <c r="AI76" s="195"/>
      <c r="AJ76" s="16"/>
      <c r="AK76" s="16"/>
      <c r="AL76" s="133"/>
      <c r="AM76" s="84">
        <v>156015</v>
      </c>
    </row>
    <row r="77" spans="1:39" ht="15" thickBot="1" x14ac:dyDescent="0.4">
      <c r="A77" s="40">
        <v>1204</v>
      </c>
      <c r="B77" s="81" t="s">
        <v>127</v>
      </c>
      <c r="C77" s="23">
        <v>329897</v>
      </c>
      <c r="D77" s="165">
        <v>0</v>
      </c>
      <c r="E77" s="10">
        <v>329897</v>
      </c>
      <c r="F77" s="23">
        <v>632122</v>
      </c>
      <c r="G77" s="47">
        <v>0</v>
      </c>
      <c r="H77" s="16">
        <v>632122</v>
      </c>
      <c r="I77" s="16">
        <v>-302225</v>
      </c>
      <c r="J77" s="23">
        <v>17964</v>
      </c>
      <c r="K77" s="23">
        <v>0</v>
      </c>
      <c r="L77" s="23">
        <v>0</v>
      </c>
      <c r="M77" s="23">
        <v>0</v>
      </c>
      <c r="N77" s="47"/>
      <c r="O77" s="47"/>
      <c r="P77" s="16">
        <v>-320189</v>
      </c>
      <c r="Q77" s="177"/>
      <c r="R77" s="176"/>
      <c r="S77" s="169">
        <v>320189</v>
      </c>
      <c r="T77" s="192"/>
      <c r="U77" s="192"/>
      <c r="V77" s="39"/>
      <c r="W77" s="195"/>
      <c r="X77" s="176"/>
      <c r="Y77" s="176"/>
      <c r="Z77" s="10"/>
      <c r="AA77" s="176"/>
      <c r="AB77" s="176"/>
      <c r="AC77" s="16"/>
      <c r="AD77" s="16"/>
      <c r="AE77" s="176"/>
      <c r="AF77" s="195"/>
      <c r="AG77" s="195"/>
      <c r="AH77" s="195"/>
      <c r="AI77" s="195"/>
      <c r="AJ77" s="16"/>
      <c r="AK77" s="16"/>
      <c r="AL77" s="133"/>
      <c r="AM77" s="84">
        <v>0</v>
      </c>
    </row>
    <row r="78" spans="1:39" ht="15" thickBot="1" x14ac:dyDescent="0.4">
      <c r="A78" s="40">
        <v>1218</v>
      </c>
      <c r="B78" s="81" t="s">
        <v>128</v>
      </c>
      <c r="C78" s="23">
        <v>295850</v>
      </c>
      <c r="D78" s="165">
        <v>0</v>
      </c>
      <c r="E78" s="10">
        <v>295850</v>
      </c>
      <c r="F78" s="23">
        <v>712868</v>
      </c>
      <c r="G78" s="47">
        <v>0</v>
      </c>
      <c r="H78" s="16">
        <v>712868</v>
      </c>
      <c r="I78" s="16">
        <v>-417018</v>
      </c>
      <c r="J78" s="23">
        <v>17318</v>
      </c>
      <c r="K78" s="23">
        <v>0</v>
      </c>
      <c r="L78" s="23">
        <v>0</v>
      </c>
      <c r="M78" s="23">
        <v>0</v>
      </c>
      <c r="N78" s="47"/>
      <c r="O78" s="47"/>
      <c r="P78" s="16">
        <v>-434336</v>
      </c>
      <c r="Q78" s="177"/>
      <c r="R78" s="176"/>
      <c r="S78" s="169">
        <v>434336</v>
      </c>
      <c r="T78" s="192"/>
      <c r="U78" s="192"/>
      <c r="V78" s="39"/>
      <c r="W78" s="195"/>
      <c r="X78" s="176"/>
      <c r="Y78" s="176"/>
      <c r="Z78" s="10"/>
      <c r="AA78" s="176"/>
      <c r="AB78" s="176"/>
      <c r="AC78" s="16"/>
      <c r="AD78" s="16"/>
      <c r="AE78" s="176"/>
      <c r="AF78" s="195"/>
      <c r="AG78" s="195"/>
      <c r="AH78" s="195"/>
      <c r="AI78" s="195"/>
      <c r="AJ78" s="16"/>
      <c r="AK78" s="16"/>
      <c r="AL78" s="133"/>
      <c r="AM78" s="84">
        <v>0</v>
      </c>
    </row>
    <row r="79" spans="1:39" ht="15" thickBot="1" x14ac:dyDescent="0.4">
      <c r="A79" s="40">
        <v>1232</v>
      </c>
      <c r="B79" s="81" t="s">
        <v>129</v>
      </c>
      <c r="C79" s="23">
        <v>521189</v>
      </c>
      <c r="D79" s="165">
        <v>0</v>
      </c>
      <c r="E79" s="10">
        <v>521189</v>
      </c>
      <c r="F79" s="23">
        <v>542998</v>
      </c>
      <c r="G79" s="47">
        <v>0</v>
      </c>
      <c r="H79" s="16">
        <v>542998</v>
      </c>
      <c r="I79" s="16">
        <v>-21809</v>
      </c>
      <c r="J79" s="23">
        <v>26300</v>
      </c>
      <c r="K79" s="23">
        <v>0</v>
      </c>
      <c r="L79" s="23">
        <v>0</v>
      </c>
      <c r="M79" s="23">
        <v>0</v>
      </c>
      <c r="N79" s="47"/>
      <c r="O79" s="47"/>
      <c r="P79" s="16">
        <v>-48109</v>
      </c>
      <c r="Q79" s="177"/>
      <c r="R79" s="176"/>
      <c r="S79" s="169">
        <v>48109</v>
      </c>
      <c r="T79" s="192"/>
      <c r="U79" s="192"/>
      <c r="V79" s="39"/>
      <c r="W79" s="195"/>
      <c r="X79" s="176"/>
      <c r="Y79" s="176"/>
      <c r="Z79" s="10"/>
      <c r="AA79" s="176"/>
      <c r="AB79" s="176"/>
      <c r="AC79" s="16"/>
      <c r="AD79" s="16"/>
      <c r="AE79" s="176"/>
      <c r="AF79" s="195"/>
      <c r="AG79" s="195"/>
      <c r="AH79" s="195"/>
      <c r="AI79" s="195"/>
      <c r="AJ79" s="16"/>
      <c r="AK79" s="16"/>
      <c r="AL79" s="133"/>
      <c r="AM79" s="84">
        <v>0</v>
      </c>
    </row>
    <row r="80" spans="1:39" ht="15" thickBot="1" x14ac:dyDescent="0.4">
      <c r="A80" s="40">
        <v>1246</v>
      </c>
      <c r="B80" s="81" t="s">
        <v>130</v>
      </c>
      <c r="C80" s="23">
        <v>939354</v>
      </c>
      <c r="D80" s="165">
        <v>0</v>
      </c>
      <c r="E80" s="10">
        <v>939354</v>
      </c>
      <c r="F80" s="23">
        <v>510009</v>
      </c>
      <c r="G80" s="47">
        <v>0</v>
      </c>
      <c r="H80" s="16">
        <v>510009</v>
      </c>
      <c r="I80" s="16">
        <v>429345</v>
      </c>
      <c r="J80" s="23">
        <v>0</v>
      </c>
      <c r="K80" s="23">
        <v>0</v>
      </c>
      <c r="L80" s="23">
        <v>0</v>
      </c>
      <c r="M80" s="23">
        <v>0</v>
      </c>
      <c r="N80" s="47"/>
      <c r="O80" s="47"/>
      <c r="P80" s="16">
        <v>429345</v>
      </c>
      <c r="Q80" s="177"/>
      <c r="R80" s="176"/>
      <c r="S80" s="169">
        <v>0</v>
      </c>
      <c r="T80" s="192"/>
      <c r="U80" s="192"/>
      <c r="V80" s="39"/>
      <c r="W80" s="195"/>
      <c r="X80" s="176"/>
      <c r="Y80" s="176"/>
      <c r="Z80" s="10"/>
      <c r="AA80" s="176"/>
      <c r="AB80" s="176"/>
      <c r="AC80" s="16"/>
      <c r="AD80" s="16"/>
      <c r="AE80" s="176"/>
      <c r="AF80" s="195"/>
      <c r="AG80" s="195"/>
      <c r="AH80" s="195"/>
      <c r="AI80" s="195"/>
      <c r="AJ80" s="16"/>
      <c r="AK80" s="16"/>
      <c r="AL80" s="133"/>
      <c r="AM80" s="84">
        <v>429345</v>
      </c>
    </row>
    <row r="81" spans="1:39" ht="15" thickBot="1" x14ac:dyDescent="0.4">
      <c r="A81" s="40">
        <v>1253</v>
      </c>
      <c r="B81" s="81" t="s">
        <v>131</v>
      </c>
      <c r="C81" s="23">
        <v>2335910</v>
      </c>
      <c r="D81" s="165">
        <v>29335</v>
      </c>
      <c r="E81" s="10">
        <v>2365245</v>
      </c>
      <c r="F81" s="23">
        <v>3194216</v>
      </c>
      <c r="G81" s="47">
        <v>8161</v>
      </c>
      <c r="H81" s="16">
        <v>3202377</v>
      </c>
      <c r="I81" s="16">
        <v>-837132</v>
      </c>
      <c r="J81" s="23">
        <v>809225.63</v>
      </c>
      <c r="K81" s="23">
        <v>26026</v>
      </c>
      <c r="L81" s="23">
        <v>0</v>
      </c>
      <c r="M81" s="23">
        <v>7700</v>
      </c>
      <c r="N81" s="47"/>
      <c r="O81" s="47"/>
      <c r="P81" s="16">
        <v>-1680083.63</v>
      </c>
      <c r="Q81" s="177"/>
      <c r="R81" s="176"/>
      <c r="S81" s="169">
        <v>1680083.63</v>
      </c>
      <c r="T81" s="192"/>
      <c r="U81" s="192"/>
      <c r="V81" s="39"/>
      <c r="W81" s="195"/>
      <c r="X81" s="176"/>
      <c r="Y81" s="176"/>
      <c r="Z81" s="10"/>
      <c r="AA81" s="176"/>
      <c r="AB81" s="176"/>
      <c r="AC81" s="16"/>
      <c r="AD81" s="16"/>
      <c r="AE81" s="176"/>
      <c r="AF81" s="195"/>
      <c r="AG81" s="195"/>
      <c r="AH81" s="195"/>
      <c r="AI81" s="195"/>
      <c r="AJ81" s="16"/>
      <c r="AK81" s="16"/>
      <c r="AL81" s="133"/>
      <c r="AM81" s="84">
        <v>0</v>
      </c>
    </row>
    <row r="82" spans="1:39" ht="15" thickBot="1" x14ac:dyDescent="0.4">
      <c r="A82" s="40">
        <v>1260</v>
      </c>
      <c r="B82" s="81" t="s">
        <v>132</v>
      </c>
      <c r="C82" s="23">
        <v>868248</v>
      </c>
      <c r="D82" s="165">
        <v>0</v>
      </c>
      <c r="E82" s="10">
        <v>868248</v>
      </c>
      <c r="F82" s="23">
        <v>312765</v>
      </c>
      <c r="G82" s="47">
        <v>0</v>
      </c>
      <c r="H82" s="16">
        <v>312765</v>
      </c>
      <c r="I82" s="16">
        <v>555483</v>
      </c>
      <c r="J82" s="23">
        <v>0</v>
      </c>
      <c r="K82" s="23">
        <v>0</v>
      </c>
      <c r="L82" s="23">
        <v>0</v>
      </c>
      <c r="M82" s="23">
        <v>0</v>
      </c>
      <c r="N82" s="47"/>
      <c r="O82" s="47"/>
      <c r="P82" s="16">
        <v>555483</v>
      </c>
      <c r="Q82" s="177"/>
      <c r="R82" s="176"/>
      <c r="S82" s="169">
        <v>0</v>
      </c>
      <c r="T82" s="192"/>
      <c r="U82" s="192"/>
      <c r="V82" s="39"/>
      <c r="W82" s="195"/>
      <c r="X82" s="176"/>
      <c r="Y82" s="176"/>
      <c r="Z82" s="10"/>
      <c r="AA82" s="176"/>
      <c r="AB82" s="176"/>
      <c r="AC82" s="16"/>
      <c r="AD82" s="16"/>
      <c r="AE82" s="176"/>
      <c r="AF82" s="195"/>
      <c r="AG82" s="195"/>
      <c r="AH82" s="195"/>
      <c r="AI82" s="195"/>
      <c r="AJ82" s="16"/>
      <c r="AK82" s="16"/>
      <c r="AL82" s="133"/>
      <c r="AM82" s="84">
        <v>555483</v>
      </c>
    </row>
    <row r="83" spans="1:39" ht="15" thickBot="1" x14ac:dyDescent="0.4">
      <c r="A83" s="40">
        <v>4970</v>
      </c>
      <c r="B83" s="81" t="s">
        <v>133</v>
      </c>
      <c r="C83" s="23">
        <v>3482521</v>
      </c>
      <c r="D83" s="165">
        <v>0</v>
      </c>
      <c r="E83" s="10">
        <v>3482521</v>
      </c>
      <c r="F83" s="23">
        <v>2766123</v>
      </c>
      <c r="G83" s="47">
        <v>0</v>
      </c>
      <c r="H83" s="16">
        <v>2766123</v>
      </c>
      <c r="I83" s="16">
        <v>716398</v>
      </c>
      <c r="J83" s="23">
        <v>711051</v>
      </c>
      <c r="K83" s="23">
        <v>34362</v>
      </c>
      <c r="L83" s="23">
        <v>0</v>
      </c>
      <c r="M83" s="23">
        <v>0</v>
      </c>
      <c r="N83" s="47"/>
      <c r="O83" s="47"/>
      <c r="P83" s="16">
        <v>-29015</v>
      </c>
      <c r="Q83" s="177"/>
      <c r="R83" s="176"/>
      <c r="S83" s="169">
        <v>745413</v>
      </c>
      <c r="T83" s="192"/>
      <c r="U83" s="192"/>
      <c r="V83" s="39"/>
      <c r="W83" s="195"/>
      <c r="X83" s="176"/>
      <c r="Y83" s="176"/>
      <c r="Z83" s="10"/>
      <c r="AA83" s="176"/>
      <c r="AB83" s="176"/>
      <c r="AC83" s="16"/>
      <c r="AD83" s="16"/>
      <c r="AE83" s="176"/>
      <c r="AF83" s="195"/>
      <c r="AG83" s="195"/>
      <c r="AH83" s="195"/>
      <c r="AI83" s="195"/>
      <c r="AJ83" s="16"/>
      <c r="AK83" s="16"/>
      <c r="AL83" s="133"/>
      <c r="AM83" s="84">
        <v>716398</v>
      </c>
    </row>
    <row r="84" spans="1:39" ht="15" thickBot="1" x14ac:dyDescent="0.4">
      <c r="A84" s="40">
        <v>1295</v>
      </c>
      <c r="B84" s="81" t="s">
        <v>134</v>
      </c>
      <c r="C84" s="23">
        <v>438840</v>
      </c>
      <c r="D84" s="165">
        <v>0</v>
      </c>
      <c r="E84" s="10">
        <v>438840</v>
      </c>
      <c r="F84" s="23">
        <v>778163</v>
      </c>
      <c r="G84" s="47">
        <v>0</v>
      </c>
      <c r="H84" s="16">
        <v>778163</v>
      </c>
      <c r="I84" s="16">
        <v>-339323</v>
      </c>
      <c r="J84" s="23">
        <v>0</v>
      </c>
      <c r="K84" s="23">
        <v>0</v>
      </c>
      <c r="L84" s="23">
        <v>0</v>
      </c>
      <c r="M84" s="23">
        <v>0</v>
      </c>
      <c r="N84" s="47"/>
      <c r="O84" s="47"/>
      <c r="P84" s="16">
        <v>-339323</v>
      </c>
      <c r="Q84" s="177"/>
      <c r="R84" s="176"/>
      <c r="S84" s="169">
        <v>339323</v>
      </c>
      <c r="T84" s="192"/>
      <c r="U84" s="192"/>
      <c r="V84" s="39"/>
      <c r="W84" s="195"/>
      <c r="X84" s="176"/>
      <c r="Y84" s="176"/>
      <c r="Z84" s="10"/>
      <c r="AA84" s="176"/>
      <c r="AB84" s="176"/>
      <c r="AC84" s="16"/>
      <c r="AD84" s="16"/>
      <c r="AE84" s="176"/>
      <c r="AF84" s="195"/>
      <c r="AG84" s="195"/>
      <c r="AH84" s="195"/>
      <c r="AI84" s="195"/>
      <c r="AJ84" s="16"/>
      <c r="AK84" s="16"/>
      <c r="AL84" s="133"/>
      <c r="AM84" s="84">
        <v>0</v>
      </c>
    </row>
    <row r="85" spans="1:39" ht="15" thickBot="1" x14ac:dyDescent="0.4">
      <c r="A85" s="40">
        <v>1309</v>
      </c>
      <c r="B85" s="81" t="s">
        <v>135</v>
      </c>
      <c r="C85" s="23">
        <v>491165</v>
      </c>
      <c r="D85" s="165">
        <v>0</v>
      </c>
      <c r="E85" s="10">
        <v>491165</v>
      </c>
      <c r="F85" s="23">
        <v>687996</v>
      </c>
      <c r="G85" s="47">
        <v>0</v>
      </c>
      <c r="H85" s="16">
        <v>687996</v>
      </c>
      <c r="I85" s="16">
        <v>-196831</v>
      </c>
      <c r="J85" s="23">
        <v>0</v>
      </c>
      <c r="K85" s="23">
        <v>0</v>
      </c>
      <c r="L85" s="23">
        <v>9201</v>
      </c>
      <c r="M85" s="23">
        <v>0</v>
      </c>
      <c r="N85" s="47"/>
      <c r="O85" s="47"/>
      <c r="P85" s="16">
        <v>-206032</v>
      </c>
      <c r="Q85" s="177"/>
      <c r="R85" s="176"/>
      <c r="S85" s="169">
        <v>206032</v>
      </c>
      <c r="T85" s="192"/>
      <c r="U85" s="192"/>
      <c r="V85" s="39"/>
      <c r="W85" s="195"/>
      <c r="X85" s="176"/>
      <c r="Y85" s="176"/>
      <c r="Z85" s="10"/>
      <c r="AA85" s="176"/>
      <c r="AB85" s="176"/>
      <c r="AC85" s="16"/>
      <c r="AD85" s="16"/>
      <c r="AE85" s="176"/>
      <c r="AF85" s="195"/>
      <c r="AG85" s="195"/>
      <c r="AH85" s="195"/>
      <c r="AI85" s="195"/>
      <c r="AJ85" s="16"/>
      <c r="AK85" s="16"/>
      <c r="AL85" s="133"/>
      <c r="AM85" s="84">
        <v>0</v>
      </c>
    </row>
    <row r="86" spans="1:39" ht="15" thickBot="1" x14ac:dyDescent="0.4">
      <c r="A86" s="40">
        <v>1316</v>
      </c>
      <c r="B86" s="81" t="s">
        <v>136</v>
      </c>
      <c r="C86" s="23">
        <v>1406018</v>
      </c>
      <c r="D86" s="165">
        <v>0</v>
      </c>
      <c r="E86" s="10">
        <v>1406018</v>
      </c>
      <c r="F86" s="23">
        <v>1313171</v>
      </c>
      <c r="G86" s="47">
        <v>8161</v>
      </c>
      <c r="H86" s="16">
        <v>1321332</v>
      </c>
      <c r="I86" s="16">
        <v>84686</v>
      </c>
      <c r="J86" s="23">
        <v>232470</v>
      </c>
      <c r="K86" s="23">
        <v>0</v>
      </c>
      <c r="L86" s="23">
        <v>82809</v>
      </c>
      <c r="M86" s="23">
        <v>0</v>
      </c>
      <c r="N86" s="47"/>
      <c r="O86" s="47"/>
      <c r="P86" s="16">
        <v>-230593</v>
      </c>
      <c r="Q86" s="177"/>
      <c r="R86" s="176"/>
      <c r="S86" s="169">
        <v>315279</v>
      </c>
      <c r="T86" s="192"/>
      <c r="U86" s="192"/>
      <c r="V86" s="39"/>
      <c r="W86" s="195"/>
      <c r="X86" s="176"/>
      <c r="Y86" s="176"/>
      <c r="Z86" s="10"/>
      <c r="AA86" s="176"/>
      <c r="AB86" s="176"/>
      <c r="AC86" s="16"/>
      <c r="AD86" s="16"/>
      <c r="AE86" s="176"/>
      <c r="AF86" s="195"/>
      <c r="AG86" s="195"/>
      <c r="AH86" s="195"/>
      <c r="AI86" s="195"/>
      <c r="AJ86" s="16"/>
      <c r="AK86" s="16"/>
      <c r="AL86" s="133"/>
      <c r="AM86" s="84">
        <v>84686</v>
      </c>
    </row>
    <row r="87" spans="1:39" ht="15" thickBot="1" x14ac:dyDescent="0.4">
      <c r="A87" s="40">
        <v>1380</v>
      </c>
      <c r="B87" s="81" t="s">
        <v>137</v>
      </c>
      <c r="C87" s="23">
        <v>646276</v>
      </c>
      <c r="D87" s="165">
        <v>0</v>
      </c>
      <c r="E87" s="10">
        <v>646276</v>
      </c>
      <c r="F87" s="23">
        <v>5954975</v>
      </c>
      <c r="G87" s="47">
        <v>0</v>
      </c>
      <c r="H87" s="16">
        <v>5954975</v>
      </c>
      <c r="I87" s="16">
        <v>-5308699</v>
      </c>
      <c r="J87" s="23">
        <v>474214</v>
      </c>
      <c r="K87" s="23">
        <v>0</v>
      </c>
      <c r="L87" s="23">
        <v>9201</v>
      </c>
      <c r="M87" s="23">
        <v>15400</v>
      </c>
      <c r="N87" s="47"/>
      <c r="O87" s="47"/>
      <c r="P87" s="16">
        <v>-5807514</v>
      </c>
      <c r="Q87" s="177"/>
      <c r="R87" s="176">
        <v>1136790</v>
      </c>
      <c r="S87" s="169">
        <v>4670724</v>
      </c>
      <c r="T87" s="192"/>
      <c r="U87" s="192"/>
      <c r="V87" s="39"/>
      <c r="W87" s="176"/>
      <c r="X87" s="176"/>
      <c r="Y87" s="176"/>
      <c r="Z87" s="10"/>
      <c r="AA87" s="176"/>
      <c r="AB87" s="176"/>
      <c r="AC87" s="10"/>
      <c r="AD87" s="16"/>
      <c r="AE87" s="176"/>
      <c r="AF87" s="195"/>
      <c r="AG87" s="195"/>
      <c r="AH87" s="195"/>
      <c r="AI87" s="195"/>
      <c r="AJ87" s="16"/>
      <c r="AK87" s="16"/>
      <c r="AL87" s="133"/>
      <c r="AM87" s="84">
        <v>0</v>
      </c>
    </row>
    <row r="88" spans="1:39" ht="15" thickBot="1" x14ac:dyDescent="0.4">
      <c r="A88" s="40">
        <v>1407</v>
      </c>
      <c r="B88" s="81" t="s">
        <v>138</v>
      </c>
      <c r="C88" s="23">
        <v>1562135</v>
      </c>
      <c r="D88" s="165">
        <v>0</v>
      </c>
      <c r="E88" s="10">
        <v>1562135</v>
      </c>
      <c r="F88" s="23">
        <v>536956</v>
      </c>
      <c r="G88" s="47">
        <v>0</v>
      </c>
      <c r="H88" s="16">
        <v>536956</v>
      </c>
      <c r="I88" s="16">
        <v>1025179</v>
      </c>
      <c r="J88" s="23">
        <v>230886</v>
      </c>
      <c r="K88" s="23">
        <v>0</v>
      </c>
      <c r="L88" s="23">
        <v>0</v>
      </c>
      <c r="M88" s="23">
        <v>0</v>
      </c>
      <c r="N88" s="47"/>
      <c r="O88" s="47"/>
      <c r="P88" s="16">
        <v>794293</v>
      </c>
      <c r="Q88" s="177"/>
      <c r="R88" s="176"/>
      <c r="S88" s="169">
        <v>230886</v>
      </c>
      <c r="T88" s="192"/>
      <c r="U88" s="192"/>
      <c r="V88" s="39"/>
      <c r="W88" s="195"/>
      <c r="X88" s="176"/>
      <c r="Y88" s="176"/>
      <c r="Z88" s="10"/>
      <c r="AA88" s="176"/>
      <c r="AB88" s="176"/>
      <c r="AC88" s="16"/>
      <c r="AD88" s="16"/>
      <c r="AE88" s="176"/>
      <c r="AF88" s="195"/>
      <c r="AG88" s="195"/>
      <c r="AH88" s="195"/>
      <c r="AI88" s="195"/>
      <c r="AJ88" s="16"/>
      <c r="AK88" s="16"/>
      <c r="AL88" s="133"/>
      <c r="AM88" s="84">
        <v>1025179</v>
      </c>
    </row>
    <row r="89" spans="1:39" ht="15" thickBot="1" x14ac:dyDescent="0.4">
      <c r="A89" s="40">
        <v>1414</v>
      </c>
      <c r="B89" s="81" t="s">
        <v>139</v>
      </c>
      <c r="C89" s="23">
        <v>4839406</v>
      </c>
      <c r="D89" s="165">
        <v>0</v>
      </c>
      <c r="E89" s="10">
        <v>4839406</v>
      </c>
      <c r="F89" s="23">
        <v>1993225</v>
      </c>
      <c r="G89" s="47">
        <v>0</v>
      </c>
      <c r="H89" s="16">
        <v>1993225</v>
      </c>
      <c r="I89" s="16">
        <v>2846181</v>
      </c>
      <c r="J89" s="23">
        <v>598670</v>
      </c>
      <c r="K89" s="23">
        <v>13013</v>
      </c>
      <c r="L89" s="23">
        <v>23002.5</v>
      </c>
      <c r="M89" s="23">
        <v>7700</v>
      </c>
      <c r="N89" s="47"/>
      <c r="O89" s="47"/>
      <c r="P89" s="16">
        <v>2203795.5</v>
      </c>
      <c r="Q89" s="177"/>
      <c r="R89" s="176"/>
      <c r="S89" s="169">
        <v>642385.5</v>
      </c>
      <c r="T89" s="192"/>
      <c r="U89" s="192"/>
      <c r="V89" s="39"/>
      <c r="W89" s="195"/>
      <c r="X89" s="176"/>
      <c r="Y89" s="176"/>
      <c r="Z89" s="10"/>
      <c r="AA89" s="176"/>
      <c r="AB89" s="176"/>
      <c r="AC89" s="16"/>
      <c r="AD89" s="16"/>
      <c r="AE89" s="176"/>
      <c r="AF89" s="195"/>
      <c r="AG89" s="195"/>
      <c r="AH89" s="195"/>
      <c r="AI89" s="195"/>
      <c r="AJ89" s="16"/>
      <c r="AK89" s="16"/>
      <c r="AL89" s="133"/>
      <c r="AM89" s="84">
        <v>2846181</v>
      </c>
    </row>
    <row r="90" spans="1:39" ht="15" thickBot="1" x14ac:dyDescent="0.4">
      <c r="A90" s="40">
        <v>1421</v>
      </c>
      <c r="B90" s="81" t="s">
        <v>140</v>
      </c>
      <c r="C90" s="23">
        <v>277703</v>
      </c>
      <c r="D90" s="165">
        <v>0</v>
      </c>
      <c r="E90" s="10">
        <v>277703</v>
      </c>
      <c r="F90" s="23">
        <v>526390</v>
      </c>
      <c r="G90" s="47">
        <v>0</v>
      </c>
      <c r="H90" s="16">
        <v>526390</v>
      </c>
      <c r="I90" s="16">
        <v>-248687</v>
      </c>
      <c r="J90" s="23">
        <v>89466</v>
      </c>
      <c r="K90" s="23">
        <v>13013</v>
      </c>
      <c r="L90" s="23">
        <v>0</v>
      </c>
      <c r="M90" s="23">
        <v>0</v>
      </c>
      <c r="N90" s="47"/>
      <c r="O90" s="47"/>
      <c r="P90" s="16">
        <v>-351166</v>
      </c>
      <c r="Q90" s="177"/>
      <c r="R90" s="176"/>
      <c r="S90" s="169">
        <v>351166</v>
      </c>
      <c r="T90" s="192"/>
      <c r="U90" s="192"/>
      <c r="V90" s="39"/>
      <c r="W90" s="195"/>
      <c r="X90" s="176"/>
      <c r="Y90" s="176"/>
      <c r="Z90" s="10"/>
      <c r="AA90" s="176"/>
      <c r="AB90" s="176"/>
      <c r="AC90" s="16"/>
      <c r="AD90" s="16"/>
      <c r="AE90" s="176"/>
      <c r="AF90" s="195"/>
      <c r="AG90" s="195"/>
      <c r="AH90" s="195"/>
      <c r="AI90" s="195"/>
      <c r="AJ90" s="16"/>
      <c r="AK90" s="16"/>
      <c r="AL90" s="133"/>
      <c r="AM90" s="84">
        <v>0</v>
      </c>
    </row>
    <row r="91" spans="1:39" ht="15" thickBot="1" x14ac:dyDescent="0.4">
      <c r="A91" s="40">
        <v>2744</v>
      </c>
      <c r="B91" s="81" t="s">
        <v>141</v>
      </c>
      <c r="C91" s="23">
        <v>1186212</v>
      </c>
      <c r="D91" s="165">
        <v>0</v>
      </c>
      <c r="E91" s="10">
        <v>1186212</v>
      </c>
      <c r="F91" s="23">
        <v>636307</v>
      </c>
      <c r="G91" s="47">
        <v>0</v>
      </c>
      <c r="H91" s="16">
        <v>636307</v>
      </c>
      <c r="I91" s="16">
        <v>549905</v>
      </c>
      <c r="J91" s="23">
        <v>161968</v>
      </c>
      <c r="K91" s="23">
        <v>0</v>
      </c>
      <c r="L91" s="23">
        <v>0</v>
      </c>
      <c r="M91" s="23">
        <v>0</v>
      </c>
      <c r="N91" s="47"/>
      <c r="O91" s="47"/>
      <c r="P91" s="16">
        <v>387937</v>
      </c>
      <c r="Q91" s="177"/>
      <c r="R91" s="176"/>
      <c r="S91" s="169">
        <v>161968</v>
      </c>
      <c r="T91" s="192"/>
      <c r="U91" s="192"/>
      <c r="V91" s="39"/>
      <c r="W91" s="195"/>
      <c r="X91" s="176"/>
      <c r="Y91" s="176"/>
      <c r="Z91" s="10"/>
      <c r="AA91" s="176"/>
      <c r="AB91" s="176"/>
      <c r="AC91" s="16"/>
      <c r="AD91" s="16"/>
      <c r="AE91" s="176"/>
      <c r="AF91" s="195"/>
      <c r="AG91" s="195"/>
      <c r="AH91" s="195"/>
      <c r="AI91" s="195"/>
      <c r="AJ91" s="16"/>
      <c r="AK91" s="16"/>
      <c r="AL91" s="133"/>
      <c r="AM91" s="84">
        <v>549905</v>
      </c>
    </row>
    <row r="92" spans="1:39" ht="15" thickBot="1" x14ac:dyDescent="0.4">
      <c r="A92" s="40">
        <v>1428</v>
      </c>
      <c r="B92" s="81" t="s">
        <v>142</v>
      </c>
      <c r="C92" s="23">
        <v>250726</v>
      </c>
      <c r="D92" s="165">
        <v>0</v>
      </c>
      <c r="E92" s="10">
        <v>250726</v>
      </c>
      <c r="F92" s="23">
        <v>928427</v>
      </c>
      <c r="G92" s="47">
        <v>0</v>
      </c>
      <c r="H92" s="16">
        <v>928427</v>
      </c>
      <c r="I92" s="16">
        <v>-677701</v>
      </c>
      <c r="J92" s="23">
        <v>80246.929999999993</v>
      </c>
      <c r="K92" s="23">
        <v>26026</v>
      </c>
      <c r="L92" s="23">
        <v>0</v>
      </c>
      <c r="M92" s="23">
        <v>0</v>
      </c>
      <c r="N92" s="47"/>
      <c r="O92" s="47"/>
      <c r="P92" s="16">
        <v>-783973.93</v>
      </c>
      <c r="Q92" s="177"/>
      <c r="R92" s="176"/>
      <c r="S92" s="169">
        <v>783973.93</v>
      </c>
      <c r="T92" s="192"/>
      <c r="U92" s="192"/>
      <c r="V92" s="39"/>
      <c r="W92" s="195"/>
      <c r="X92" s="176"/>
      <c r="Y92" s="176"/>
      <c r="Z92" s="10"/>
      <c r="AA92" s="176"/>
      <c r="AB92" s="176"/>
      <c r="AC92" s="16"/>
      <c r="AD92" s="16"/>
      <c r="AE92" s="176"/>
      <c r="AF92" s="195"/>
      <c r="AG92" s="195"/>
      <c r="AH92" s="195"/>
      <c r="AI92" s="195"/>
      <c r="AJ92" s="16"/>
      <c r="AK92" s="16"/>
      <c r="AL92" s="133"/>
      <c r="AM92" s="84">
        <v>0</v>
      </c>
    </row>
    <row r="93" spans="1:39" ht="15" thickBot="1" x14ac:dyDescent="0.4">
      <c r="A93" s="40">
        <v>1449</v>
      </c>
      <c r="B93" s="81" t="s">
        <v>143</v>
      </c>
      <c r="C93" s="23">
        <v>382910</v>
      </c>
      <c r="D93" s="165">
        <v>0</v>
      </c>
      <c r="E93" s="10">
        <v>382910</v>
      </c>
      <c r="F93" s="23">
        <v>252450</v>
      </c>
      <c r="G93" s="47">
        <v>0</v>
      </c>
      <c r="H93" s="16">
        <v>252450</v>
      </c>
      <c r="I93" s="16">
        <v>130460</v>
      </c>
      <c r="J93" s="23">
        <v>0</v>
      </c>
      <c r="K93" s="23">
        <v>0</v>
      </c>
      <c r="L93" s="23">
        <v>0</v>
      </c>
      <c r="M93" s="23">
        <v>0</v>
      </c>
      <c r="N93" s="47"/>
      <c r="O93" s="47"/>
      <c r="P93" s="16">
        <v>130460</v>
      </c>
      <c r="Q93" s="177"/>
      <c r="R93" s="176"/>
      <c r="S93" s="169">
        <v>0</v>
      </c>
      <c r="T93" s="192"/>
      <c r="U93" s="192"/>
      <c r="V93" s="39"/>
      <c r="W93" s="195"/>
      <c r="X93" s="176"/>
      <c r="Y93" s="176"/>
      <c r="Z93" s="10"/>
      <c r="AA93" s="176"/>
      <c r="AB93" s="176"/>
      <c r="AC93" s="16"/>
      <c r="AD93" s="16"/>
      <c r="AE93" s="176"/>
      <c r="AF93" s="195"/>
      <c r="AG93" s="195"/>
      <c r="AH93" s="195"/>
      <c r="AI93" s="195"/>
      <c r="AJ93" s="16"/>
      <c r="AK93" s="16"/>
      <c r="AL93" s="133"/>
      <c r="AM93" s="84">
        <v>130460</v>
      </c>
    </row>
    <row r="94" spans="1:39" ht="15" thickBot="1" x14ac:dyDescent="0.4">
      <c r="A94" s="40">
        <v>1491</v>
      </c>
      <c r="B94" s="81" t="s">
        <v>6</v>
      </c>
      <c r="C94" s="23">
        <v>153034</v>
      </c>
      <c r="D94" s="165">
        <v>0</v>
      </c>
      <c r="E94" s="10">
        <v>153034</v>
      </c>
      <c r="F94" s="23">
        <v>621451</v>
      </c>
      <c r="G94" s="47">
        <v>0</v>
      </c>
      <c r="H94" s="16">
        <v>621451</v>
      </c>
      <c r="I94" s="16">
        <v>-468417</v>
      </c>
      <c r="J94" s="23">
        <v>0</v>
      </c>
      <c r="K94" s="23">
        <v>0</v>
      </c>
      <c r="L94" s="23">
        <v>0</v>
      </c>
      <c r="M94" s="23">
        <v>0</v>
      </c>
      <c r="N94" s="47"/>
      <c r="O94" s="47"/>
      <c r="P94" s="16">
        <v>-468417</v>
      </c>
      <c r="Q94" s="177"/>
      <c r="R94" s="176"/>
      <c r="S94" s="169">
        <v>0</v>
      </c>
      <c r="T94" s="192">
        <v>4388</v>
      </c>
      <c r="U94" s="192">
        <v>2743</v>
      </c>
      <c r="V94" s="38">
        <v>3840</v>
      </c>
      <c r="W94" s="176">
        <v>19702</v>
      </c>
      <c r="X94" s="176">
        <v>38761</v>
      </c>
      <c r="Y94" s="176">
        <v>38761</v>
      </c>
      <c r="Z94" s="10">
        <v>38759.9</v>
      </c>
      <c r="AA94" s="261">
        <v>277454</v>
      </c>
      <c r="AB94" s="192">
        <v>25402</v>
      </c>
      <c r="AC94" s="16"/>
      <c r="AD94" s="10"/>
      <c r="AE94" s="176">
        <v>10445.1</v>
      </c>
      <c r="AF94" s="195"/>
      <c r="AG94" s="195"/>
      <c r="AH94" s="195"/>
      <c r="AI94" s="195"/>
      <c r="AJ94" s="16"/>
      <c r="AK94" s="16"/>
      <c r="AL94" s="133"/>
      <c r="AM94" s="84">
        <v>-8161</v>
      </c>
    </row>
    <row r="95" spans="1:39" ht="15" thickBot="1" x14ac:dyDescent="0.4">
      <c r="A95" s="40">
        <v>1499</v>
      </c>
      <c r="B95" s="81" t="s">
        <v>144</v>
      </c>
      <c r="C95" s="23">
        <v>400257</v>
      </c>
      <c r="D95" s="165">
        <v>0</v>
      </c>
      <c r="E95" s="10">
        <v>400257</v>
      </c>
      <c r="F95" s="23">
        <v>824973</v>
      </c>
      <c r="G95" s="47">
        <v>0</v>
      </c>
      <c r="H95" s="16">
        <v>824973</v>
      </c>
      <c r="I95" s="16">
        <v>-424716</v>
      </c>
      <c r="J95" s="23">
        <v>21673.599999999999</v>
      </c>
      <c r="K95" s="23">
        <v>0</v>
      </c>
      <c r="L95" s="23">
        <v>0</v>
      </c>
      <c r="M95" s="23">
        <v>0</v>
      </c>
      <c r="N95" s="47"/>
      <c r="O95" s="47"/>
      <c r="P95" s="16">
        <v>-446389.6</v>
      </c>
      <c r="Q95" s="177"/>
      <c r="R95" s="176"/>
      <c r="S95" s="169">
        <v>446389.6</v>
      </c>
      <c r="T95" s="192"/>
      <c r="U95" s="192"/>
      <c r="V95" s="39"/>
      <c r="W95" s="195"/>
      <c r="X95" s="176"/>
      <c r="Y95" s="176"/>
      <c r="Z95" s="10"/>
      <c r="AA95" s="176"/>
      <c r="AB95" s="176"/>
      <c r="AC95" s="16"/>
      <c r="AD95" s="16"/>
      <c r="AE95" s="176"/>
      <c r="AF95" s="195"/>
      <c r="AG95" s="195"/>
      <c r="AH95" s="195"/>
      <c r="AI95" s="195"/>
      <c r="AJ95" s="16"/>
      <c r="AK95" s="16"/>
      <c r="AL95" s="133"/>
      <c r="AM95" s="84">
        <v>0</v>
      </c>
    </row>
    <row r="96" spans="1:39" ht="15" thickBot="1" x14ac:dyDescent="0.4">
      <c r="A96" s="40">
        <v>1540</v>
      </c>
      <c r="B96" s="81" t="s">
        <v>145</v>
      </c>
      <c r="C96" s="23">
        <v>1119697</v>
      </c>
      <c r="D96" s="165">
        <v>0</v>
      </c>
      <c r="E96" s="10">
        <v>1119697</v>
      </c>
      <c r="F96" s="23">
        <v>2263867</v>
      </c>
      <c r="G96" s="47">
        <v>8161</v>
      </c>
      <c r="H96" s="16">
        <v>2272028</v>
      </c>
      <c r="I96" s="16">
        <v>-1152331</v>
      </c>
      <c r="J96" s="23">
        <v>273504</v>
      </c>
      <c r="K96" s="23">
        <v>21349</v>
      </c>
      <c r="L96" s="23">
        <v>5520.6</v>
      </c>
      <c r="M96" s="23">
        <v>0</v>
      </c>
      <c r="N96" s="47"/>
      <c r="O96" s="47"/>
      <c r="P96" s="16">
        <v>-1452704.6</v>
      </c>
      <c r="Q96" s="177"/>
      <c r="R96" s="176"/>
      <c r="S96" s="169">
        <v>1452704.6</v>
      </c>
      <c r="T96" s="192"/>
      <c r="U96" s="192"/>
      <c r="V96" s="39"/>
      <c r="W96" s="195"/>
      <c r="X96" s="176"/>
      <c r="Y96" s="176"/>
      <c r="Z96" s="10"/>
      <c r="AA96" s="176"/>
      <c r="AB96" s="176"/>
      <c r="AC96" s="16"/>
      <c r="AD96" s="16"/>
      <c r="AE96" s="176"/>
      <c r="AF96" s="195"/>
      <c r="AG96" s="195"/>
      <c r="AH96" s="195"/>
      <c r="AI96" s="195"/>
      <c r="AJ96" s="16"/>
      <c r="AK96" s="16"/>
      <c r="AL96" s="133"/>
      <c r="AM96" s="84">
        <v>0</v>
      </c>
    </row>
    <row r="97" spans="1:39" ht="15" thickBot="1" x14ac:dyDescent="0.4">
      <c r="A97" s="40">
        <v>1554</v>
      </c>
      <c r="B97" s="81" t="s">
        <v>146</v>
      </c>
      <c r="C97" s="23">
        <v>2657291</v>
      </c>
      <c r="D97" s="165">
        <v>0</v>
      </c>
      <c r="E97" s="10">
        <v>2657291</v>
      </c>
      <c r="F97" s="23">
        <v>6319657</v>
      </c>
      <c r="G97" s="47">
        <v>0</v>
      </c>
      <c r="H97" s="16">
        <v>6319657</v>
      </c>
      <c r="I97" s="16">
        <v>-3662366</v>
      </c>
      <c r="J97" s="23">
        <v>1131882</v>
      </c>
      <c r="K97" s="23">
        <v>13013</v>
      </c>
      <c r="L97" s="23">
        <v>0</v>
      </c>
      <c r="M97" s="23">
        <v>0</v>
      </c>
      <c r="N97" s="47"/>
      <c r="O97" s="47"/>
      <c r="P97" s="16">
        <v>-4807261</v>
      </c>
      <c r="Q97" s="177"/>
      <c r="R97" s="176"/>
      <c r="S97" s="169">
        <v>4807261</v>
      </c>
      <c r="T97" s="192"/>
      <c r="U97" s="192"/>
      <c r="V97" s="39"/>
      <c r="W97" s="195"/>
      <c r="X97" s="176"/>
      <c r="Y97" s="176"/>
      <c r="Z97" s="10"/>
      <c r="AA97" s="176"/>
      <c r="AB97" s="176"/>
      <c r="AC97" s="16"/>
      <c r="AD97" s="16"/>
      <c r="AE97" s="176"/>
      <c r="AF97" s="195"/>
      <c r="AG97" s="195"/>
      <c r="AH97" s="195"/>
      <c r="AI97" s="195"/>
      <c r="AJ97" s="16"/>
      <c r="AK97" s="16"/>
      <c r="AL97" s="133"/>
      <c r="AM97" s="84">
        <v>0</v>
      </c>
    </row>
    <row r="98" spans="1:39" ht="15" thickBot="1" x14ac:dyDescent="0.4">
      <c r="A98" s="40">
        <v>1561</v>
      </c>
      <c r="B98" s="81" t="s">
        <v>147</v>
      </c>
      <c r="C98" s="23">
        <v>623992</v>
      </c>
      <c r="D98" s="165">
        <v>0</v>
      </c>
      <c r="E98" s="10">
        <v>623992</v>
      </c>
      <c r="F98" s="23">
        <v>385763</v>
      </c>
      <c r="G98" s="47">
        <v>0</v>
      </c>
      <c r="H98" s="16">
        <v>385763</v>
      </c>
      <c r="I98" s="16">
        <v>238229</v>
      </c>
      <c r="J98" s="23">
        <v>129854</v>
      </c>
      <c r="K98" s="23">
        <v>0</v>
      </c>
      <c r="L98" s="23">
        <v>0</v>
      </c>
      <c r="M98" s="23">
        <v>0</v>
      </c>
      <c r="N98" s="47"/>
      <c r="O98" s="47"/>
      <c r="P98" s="16">
        <v>108375</v>
      </c>
      <c r="Q98" s="177"/>
      <c r="R98" s="176"/>
      <c r="S98" s="169">
        <v>129854</v>
      </c>
      <c r="T98" s="192"/>
      <c r="U98" s="192"/>
      <c r="V98" s="39"/>
      <c r="W98" s="195"/>
      <c r="X98" s="176"/>
      <c r="Y98" s="176"/>
      <c r="Z98" s="10"/>
      <c r="AA98" s="176"/>
      <c r="AB98" s="176"/>
      <c r="AC98" s="16"/>
      <c r="AD98" s="16"/>
      <c r="AE98" s="176"/>
      <c r="AF98" s="195"/>
      <c r="AG98" s="195"/>
      <c r="AH98" s="195"/>
      <c r="AI98" s="195"/>
      <c r="AJ98" s="16"/>
      <c r="AK98" s="16"/>
      <c r="AL98" s="133"/>
      <c r="AM98" s="84">
        <v>238229</v>
      </c>
    </row>
    <row r="99" spans="1:39" ht="15" thickBot="1" x14ac:dyDescent="0.4">
      <c r="A99" s="40">
        <v>1568</v>
      </c>
      <c r="B99" s="81" t="s">
        <v>148</v>
      </c>
      <c r="C99" s="23">
        <v>699429</v>
      </c>
      <c r="D99" s="165">
        <v>0</v>
      </c>
      <c r="E99" s="10">
        <v>699429</v>
      </c>
      <c r="F99" s="23">
        <v>1302266</v>
      </c>
      <c r="G99" s="47">
        <v>16322</v>
      </c>
      <c r="H99" s="16">
        <v>1318588</v>
      </c>
      <c r="I99" s="16">
        <v>-619159</v>
      </c>
      <c r="J99" s="23">
        <v>58352</v>
      </c>
      <c r="K99" s="23">
        <v>0</v>
      </c>
      <c r="L99" s="23">
        <v>0</v>
      </c>
      <c r="M99" s="23">
        <v>0</v>
      </c>
      <c r="N99" s="47"/>
      <c r="O99" s="47"/>
      <c r="P99" s="16">
        <v>-677511</v>
      </c>
      <c r="Q99" s="177"/>
      <c r="R99" s="176"/>
      <c r="S99" s="169">
        <v>677511</v>
      </c>
      <c r="T99" s="192"/>
      <c r="U99" s="192"/>
      <c r="V99" s="39"/>
      <c r="W99" s="195"/>
      <c r="X99" s="176"/>
      <c r="Y99" s="176"/>
      <c r="Z99" s="10"/>
      <c r="AA99" s="176"/>
      <c r="AB99" s="176"/>
      <c r="AC99" s="16"/>
      <c r="AD99" s="16"/>
      <c r="AE99" s="176"/>
      <c r="AF99" s="195"/>
      <c r="AG99" s="195"/>
      <c r="AH99" s="195"/>
      <c r="AI99" s="195"/>
      <c r="AJ99" s="16"/>
      <c r="AK99" s="16"/>
      <c r="AL99" s="133"/>
      <c r="AM99" s="84">
        <v>0</v>
      </c>
    </row>
    <row r="100" spans="1:39" ht="15" thickBot="1" x14ac:dyDescent="0.4">
      <c r="A100" s="40">
        <v>1582</v>
      </c>
      <c r="B100" s="81" t="s">
        <v>149</v>
      </c>
      <c r="C100" s="23">
        <v>244562</v>
      </c>
      <c r="D100" s="165">
        <v>0</v>
      </c>
      <c r="E100" s="10">
        <v>244562</v>
      </c>
      <c r="F100" s="23">
        <v>383726</v>
      </c>
      <c r="G100" s="47">
        <v>0</v>
      </c>
      <c r="H100" s="16">
        <v>383726</v>
      </c>
      <c r="I100" s="16">
        <v>-139164</v>
      </c>
      <c r="J100" s="23">
        <v>0</v>
      </c>
      <c r="K100" s="23">
        <v>0</v>
      </c>
      <c r="L100" s="23">
        <v>0</v>
      </c>
      <c r="M100" s="23">
        <v>0</v>
      </c>
      <c r="N100" s="47"/>
      <c r="O100" s="47"/>
      <c r="P100" s="16">
        <v>-139164</v>
      </c>
      <c r="Q100" s="177"/>
      <c r="R100" s="176"/>
      <c r="S100" s="169">
        <v>0</v>
      </c>
      <c r="T100" s="192">
        <v>4042</v>
      </c>
      <c r="U100" s="192">
        <v>2527</v>
      </c>
      <c r="V100" s="38">
        <v>3537</v>
      </c>
      <c r="W100" s="195"/>
      <c r="X100" s="176">
        <v>31009</v>
      </c>
      <c r="Y100" s="176">
        <v>31009</v>
      </c>
      <c r="Z100" s="10">
        <v>27833.52</v>
      </c>
      <c r="AA100" s="207">
        <v>39206.480000000003</v>
      </c>
      <c r="AB100" s="176"/>
      <c r="AC100" s="16"/>
      <c r="AD100" s="10"/>
      <c r="AE100" s="176"/>
      <c r="AF100" s="195"/>
      <c r="AG100" s="195"/>
      <c r="AH100" s="195"/>
      <c r="AI100" s="195"/>
      <c r="AJ100" s="16"/>
      <c r="AK100" s="16"/>
      <c r="AL100" s="133"/>
      <c r="AM100" s="84">
        <v>0</v>
      </c>
    </row>
    <row r="101" spans="1:39" ht="15" thickBot="1" x14ac:dyDescent="0.4">
      <c r="A101" s="40">
        <v>1600</v>
      </c>
      <c r="B101" s="81" t="s">
        <v>150</v>
      </c>
      <c r="C101" s="23">
        <v>560753</v>
      </c>
      <c r="D101" s="165">
        <v>0</v>
      </c>
      <c r="E101" s="10">
        <v>560753</v>
      </c>
      <c r="F101" s="23">
        <v>409578</v>
      </c>
      <c r="G101" s="47">
        <v>0</v>
      </c>
      <c r="H101" s="16">
        <v>409578</v>
      </c>
      <c r="I101" s="16">
        <v>151175</v>
      </c>
      <c r="J101" s="23">
        <v>0</v>
      </c>
      <c r="K101" s="23">
        <v>0</v>
      </c>
      <c r="L101" s="23">
        <v>0</v>
      </c>
      <c r="M101" s="23">
        <v>0</v>
      </c>
      <c r="N101" s="47"/>
      <c r="O101" s="47"/>
      <c r="P101" s="16">
        <v>151175</v>
      </c>
      <c r="Q101" s="177"/>
      <c r="R101" s="176"/>
      <c r="S101" s="169">
        <v>0</v>
      </c>
      <c r="T101" s="192"/>
      <c r="U101" s="192"/>
      <c r="V101" s="39"/>
      <c r="W101" s="195"/>
      <c r="X101" s="176"/>
      <c r="Y101" s="176"/>
      <c r="Z101" s="10"/>
      <c r="AA101" s="176"/>
      <c r="AB101" s="176"/>
      <c r="AC101" s="16"/>
      <c r="AD101" s="16"/>
      <c r="AE101" s="176"/>
      <c r="AF101" s="195"/>
      <c r="AG101" s="195"/>
      <c r="AH101" s="195"/>
      <c r="AI101" s="195"/>
      <c r="AJ101" s="16"/>
      <c r="AK101" s="16"/>
      <c r="AL101" s="133"/>
      <c r="AM101" s="84">
        <v>151175</v>
      </c>
    </row>
    <row r="102" spans="1:39" ht="15" thickBot="1" x14ac:dyDescent="0.4">
      <c r="A102" s="40">
        <v>1645</v>
      </c>
      <c r="B102" s="81" t="s">
        <v>151</v>
      </c>
      <c r="C102" s="23">
        <v>1740866</v>
      </c>
      <c r="D102" s="165">
        <v>0</v>
      </c>
      <c r="E102" s="10">
        <v>1740866</v>
      </c>
      <c r="F102" s="23">
        <v>513792</v>
      </c>
      <c r="G102" s="47">
        <v>0</v>
      </c>
      <c r="H102" s="16">
        <v>513792</v>
      </c>
      <c r="I102" s="16">
        <v>1227074</v>
      </c>
      <c r="J102" s="23">
        <v>8982</v>
      </c>
      <c r="K102" s="23">
        <v>0</v>
      </c>
      <c r="L102" s="23">
        <v>0</v>
      </c>
      <c r="M102" s="23">
        <v>0</v>
      </c>
      <c r="N102" s="47"/>
      <c r="O102" s="47"/>
      <c r="P102" s="16">
        <v>1218092</v>
      </c>
      <c r="Q102" s="177"/>
      <c r="R102" s="176"/>
      <c r="S102" s="169">
        <v>8982</v>
      </c>
      <c r="T102" s="192"/>
      <c r="U102" s="192"/>
      <c r="V102" s="39"/>
      <c r="W102" s="195"/>
      <c r="X102" s="176"/>
      <c r="Y102" s="176"/>
      <c r="Z102" s="10"/>
      <c r="AA102" s="176"/>
      <c r="AB102" s="176"/>
      <c r="AC102" s="16"/>
      <c r="AD102" s="16"/>
      <c r="AE102" s="176"/>
      <c r="AF102" s="195"/>
      <c r="AG102" s="195"/>
      <c r="AH102" s="195"/>
      <c r="AI102" s="195"/>
      <c r="AJ102" s="16"/>
      <c r="AK102" s="16"/>
      <c r="AL102" s="133"/>
      <c r="AM102" s="84">
        <v>1227074</v>
      </c>
    </row>
    <row r="103" spans="1:39" ht="15" thickBot="1" x14ac:dyDescent="0.4">
      <c r="A103" s="40">
        <v>1631</v>
      </c>
      <c r="B103" s="81" t="s">
        <v>32</v>
      </c>
      <c r="C103" s="23">
        <v>1016666</v>
      </c>
      <c r="D103" s="165">
        <v>0</v>
      </c>
      <c r="E103" s="10">
        <v>1016666</v>
      </c>
      <c r="F103" s="23">
        <v>639285</v>
      </c>
      <c r="G103" s="47">
        <v>0</v>
      </c>
      <c r="H103" s="16">
        <v>639285</v>
      </c>
      <c r="I103" s="16">
        <v>377381</v>
      </c>
      <c r="J103" s="23">
        <v>43618</v>
      </c>
      <c r="K103" s="23">
        <v>0</v>
      </c>
      <c r="L103" s="23">
        <v>0</v>
      </c>
      <c r="M103" s="23">
        <v>0</v>
      </c>
      <c r="N103" s="47"/>
      <c r="O103" s="47"/>
      <c r="P103" s="16">
        <v>333763</v>
      </c>
      <c r="Q103" s="177">
        <v>655</v>
      </c>
      <c r="R103" s="176">
        <v>6615</v>
      </c>
      <c r="S103" s="169">
        <v>9260</v>
      </c>
      <c r="T103" s="176"/>
      <c r="U103" s="176"/>
      <c r="V103" s="39">
        <v>27088</v>
      </c>
      <c r="W103" s="195"/>
      <c r="X103" s="176"/>
      <c r="Y103" s="176"/>
      <c r="Z103" s="10"/>
      <c r="AA103" s="176"/>
      <c r="AB103" s="176"/>
      <c r="AC103" s="16"/>
      <c r="AD103" s="16"/>
      <c r="AE103" s="176"/>
      <c r="AF103" s="195"/>
      <c r="AG103" s="195"/>
      <c r="AH103" s="195"/>
      <c r="AI103" s="195"/>
      <c r="AJ103" s="16"/>
      <c r="AK103" s="16"/>
      <c r="AL103" s="133"/>
      <c r="AM103" s="84">
        <v>377381</v>
      </c>
    </row>
    <row r="104" spans="1:39" ht="15" thickBot="1" x14ac:dyDescent="0.4">
      <c r="A104" s="40">
        <v>1638</v>
      </c>
      <c r="B104" s="81" t="s">
        <v>152</v>
      </c>
      <c r="C104" s="23">
        <v>6167463</v>
      </c>
      <c r="D104" s="165">
        <v>0</v>
      </c>
      <c r="E104" s="10">
        <v>6167463</v>
      </c>
      <c r="F104" s="23">
        <v>1302478</v>
      </c>
      <c r="G104" s="47">
        <v>0</v>
      </c>
      <c r="H104" s="16">
        <v>1302478</v>
      </c>
      <c r="I104" s="16">
        <v>4864985</v>
      </c>
      <c r="J104" s="23">
        <v>215152</v>
      </c>
      <c r="K104" s="23">
        <v>0</v>
      </c>
      <c r="L104" s="23">
        <v>36108</v>
      </c>
      <c r="M104" s="23">
        <v>7700</v>
      </c>
      <c r="N104" s="47"/>
      <c r="O104" s="47"/>
      <c r="P104" s="16">
        <v>4606025</v>
      </c>
      <c r="Q104" s="177"/>
      <c r="R104" s="176"/>
      <c r="S104" s="169">
        <v>258960</v>
      </c>
      <c r="T104" s="192"/>
      <c r="U104" s="192"/>
      <c r="V104" s="39"/>
      <c r="W104" s="195"/>
      <c r="X104" s="176"/>
      <c r="Y104" s="176"/>
      <c r="Z104" s="10"/>
      <c r="AA104" s="176"/>
      <c r="AB104" s="176"/>
      <c r="AC104" s="16"/>
      <c r="AD104" s="16"/>
      <c r="AE104" s="176"/>
      <c r="AF104" s="195"/>
      <c r="AG104" s="195"/>
      <c r="AH104" s="195"/>
      <c r="AI104" s="195"/>
      <c r="AJ104" s="16"/>
      <c r="AK104" s="16"/>
      <c r="AL104" s="133"/>
      <c r="AM104" s="84">
        <v>4864985</v>
      </c>
    </row>
    <row r="105" spans="1:39" ht="15" thickBot="1" x14ac:dyDescent="0.4">
      <c r="A105" s="40">
        <v>1659</v>
      </c>
      <c r="B105" s="81" t="s">
        <v>153</v>
      </c>
      <c r="C105" s="23">
        <v>497273</v>
      </c>
      <c r="D105" s="165">
        <v>0</v>
      </c>
      <c r="E105" s="10">
        <v>497273</v>
      </c>
      <c r="F105" s="23">
        <v>835807</v>
      </c>
      <c r="G105" s="47">
        <v>0</v>
      </c>
      <c r="H105" s="16">
        <v>835807</v>
      </c>
      <c r="I105" s="16">
        <v>-338534</v>
      </c>
      <c r="J105" s="23">
        <v>0</v>
      </c>
      <c r="K105" s="23">
        <v>0</v>
      </c>
      <c r="L105" s="23">
        <v>0</v>
      </c>
      <c r="M105" s="23">
        <v>0</v>
      </c>
      <c r="N105" s="47"/>
      <c r="O105" s="47"/>
      <c r="P105" s="16">
        <v>-338534</v>
      </c>
      <c r="Q105" s="177"/>
      <c r="R105" s="176"/>
      <c r="S105" s="169">
        <v>338534</v>
      </c>
      <c r="T105" s="192"/>
      <c r="U105" s="192"/>
      <c r="V105" s="39"/>
      <c r="W105" s="195"/>
      <c r="X105" s="176"/>
      <c r="Y105" s="176"/>
      <c r="Z105" s="10"/>
      <c r="AA105" s="176"/>
      <c r="AB105" s="176"/>
      <c r="AC105" s="16"/>
      <c r="AD105" s="16"/>
      <c r="AE105" s="176"/>
      <c r="AF105" s="195"/>
      <c r="AG105" s="195"/>
      <c r="AH105" s="195"/>
      <c r="AI105" s="195"/>
      <c r="AJ105" s="16"/>
      <c r="AK105" s="16"/>
      <c r="AL105" s="133"/>
      <c r="AM105" s="84">
        <v>0</v>
      </c>
    </row>
    <row r="106" spans="1:39" ht="15" thickBot="1" x14ac:dyDescent="0.4">
      <c r="A106" s="40">
        <v>714</v>
      </c>
      <c r="B106" s="81" t="s">
        <v>154</v>
      </c>
      <c r="C106" s="23">
        <v>939974</v>
      </c>
      <c r="D106" s="165">
        <v>127267</v>
      </c>
      <c r="E106" s="10">
        <v>1067241</v>
      </c>
      <c r="F106" s="23">
        <v>905829</v>
      </c>
      <c r="G106" s="47">
        <v>16322</v>
      </c>
      <c r="H106" s="16">
        <v>922151</v>
      </c>
      <c r="I106" s="16">
        <v>145090</v>
      </c>
      <c r="J106" s="23">
        <v>731263</v>
      </c>
      <c r="K106" s="23">
        <v>143143</v>
      </c>
      <c r="L106" s="23">
        <v>311247</v>
      </c>
      <c r="M106" s="23">
        <v>0</v>
      </c>
      <c r="N106" s="47"/>
      <c r="O106" s="47"/>
      <c r="P106" s="16">
        <v>-1040563</v>
      </c>
      <c r="Q106" s="177"/>
      <c r="R106" s="176"/>
      <c r="S106" s="169">
        <v>1185653</v>
      </c>
      <c r="T106" s="192"/>
      <c r="U106" s="192"/>
      <c r="V106" s="39"/>
      <c r="W106" s="195"/>
      <c r="X106" s="176"/>
      <c r="Y106" s="176"/>
      <c r="Z106" s="10"/>
      <c r="AA106" s="176"/>
      <c r="AB106" s="176"/>
      <c r="AC106" s="16"/>
      <c r="AD106" s="16"/>
      <c r="AE106" s="176"/>
      <c r="AF106" s="195"/>
      <c r="AG106" s="195"/>
      <c r="AH106" s="195"/>
      <c r="AI106" s="195"/>
      <c r="AJ106" s="16"/>
      <c r="AK106" s="16"/>
      <c r="AL106" s="133"/>
      <c r="AM106" s="84">
        <v>145090</v>
      </c>
    </row>
    <row r="107" spans="1:39" ht="15" thickBot="1" x14ac:dyDescent="0.4">
      <c r="A107" s="40">
        <v>1666</v>
      </c>
      <c r="B107" s="81" t="s">
        <v>155</v>
      </c>
      <c r="C107" s="23">
        <v>431994</v>
      </c>
      <c r="D107" s="165">
        <v>0</v>
      </c>
      <c r="E107" s="10">
        <v>431994</v>
      </c>
      <c r="F107" s="23">
        <v>370198</v>
      </c>
      <c r="G107" s="47">
        <v>0</v>
      </c>
      <c r="H107" s="16">
        <v>370198</v>
      </c>
      <c r="I107" s="16">
        <v>61796</v>
      </c>
      <c r="J107" s="23">
        <v>8336</v>
      </c>
      <c r="K107" s="23">
        <v>0</v>
      </c>
      <c r="L107" s="23">
        <v>0</v>
      </c>
      <c r="M107" s="23">
        <v>0</v>
      </c>
      <c r="N107" s="47"/>
      <c r="O107" s="47"/>
      <c r="P107" s="16">
        <v>53460</v>
      </c>
      <c r="Q107" s="177"/>
      <c r="R107" s="176"/>
      <c r="S107" s="169">
        <v>8336</v>
      </c>
      <c r="T107" s="192"/>
      <c r="U107" s="192"/>
      <c r="V107" s="39"/>
      <c r="W107" s="195"/>
      <c r="X107" s="176"/>
      <c r="Y107" s="176"/>
      <c r="Z107" s="10"/>
      <c r="AA107" s="176"/>
      <c r="AB107" s="176"/>
      <c r="AC107" s="16"/>
      <c r="AD107" s="16"/>
      <c r="AE107" s="176"/>
      <c r="AF107" s="195"/>
      <c r="AG107" s="195"/>
      <c r="AH107" s="195"/>
      <c r="AI107" s="195"/>
      <c r="AJ107" s="16"/>
      <c r="AK107" s="16"/>
      <c r="AL107" s="133"/>
      <c r="AM107" s="84">
        <v>61796</v>
      </c>
    </row>
    <row r="108" spans="1:39" ht="15" thickBot="1" x14ac:dyDescent="0.4">
      <c r="A108" s="40">
        <v>1687</v>
      </c>
      <c r="B108" s="81" t="s">
        <v>156</v>
      </c>
      <c r="C108" s="23">
        <v>1640764</v>
      </c>
      <c r="D108" s="165">
        <v>0</v>
      </c>
      <c r="E108" s="10">
        <v>1640764</v>
      </c>
      <c r="F108" s="23">
        <v>371919</v>
      </c>
      <c r="G108" s="47">
        <v>0</v>
      </c>
      <c r="H108" s="16">
        <v>371919</v>
      </c>
      <c r="I108" s="16">
        <v>1268845</v>
      </c>
      <c r="J108" s="23">
        <v>33344</v>
      </c>
      <c r="K108" s="23">
        <v>0</v>
      </c>
      <c r="L108" s="23">
        <v>0</v>
      </c>
      <c r="M108" s="23">
        <v>0</v>
      </c>
      <c r="N108" s="47"/>
      <c r="O108" s="47"/>
      <c r="P108" s="16">
        <v>1235501</v>
      </c>
      <c r="Q108" s="177"/>
      <c r="R108" s="176"/>
      <c r="S108" s="169">
        <v>33344</v>
      </c>
      <c r="T108" s="192"/>
      <c r="U108" s="192"/>
      <c r="V108" s="39"/>
      <c r="W108" s="195"/>
      <c r="X108" s="176"/>
      <c r="Y108" s="176"/>
      <c r="Z108" s="10"/>
      <c r="AA108" s="176"/>
      <c r="AB108" s="176"/>
      <c r="AC108" s="16"/>
      <c r="AD108" s="16"/>
      <c r="AE108" s="176"/>
      <c r="AF108" s="195"/>
      <c r="AG108" s="195"/>
      <c r="AH108" s="195"/>
      <c r="AI108" s="195"/>
      <c r="AJ108" s="16"/>
      <c r="AK108" s="16"/>
      <c r="AL108" s="133"/>
      <c r="AM108" s="84">
        <v>1268845</v>
      </c>
    </row>
    <row r="109" spans="1:39" ht="15" thickBot="1" x14ac:dyDescent="0.4">
      <c r="A109" s="40">
        <v>1694</v>
      </c>
      <c r="B109" s="81" t="s">
        <v>157</v>
      </c>
      <c r="C109" s="23">
        <v>1091197</v>
      </c>
      <c r="D109" s="165">
        <v>0</v>
      </c>
      <c r="E109" s="10">
        <v>1091197</v>
      </c>
      <c r="F109" s="23">
        <v>1103086</v>
      </c>
      <c r="G109" s="47">
        <v>0</v>
      </c>
      <c r="H109" s="16">
        <v>1103086</v>
      </c>
      <c r="I109" s="16">
        <v>-11889</v>
      </c>
      <c r="J109" s="23">
        <v>101970</v>
      </c>
      <c r="K109" s="23">
        <v>0</v>
      </c>
      <c r="L109" s="23">
        <v>64407</v>
      </c>
      <c r="M109" s="23">
        <v>0</v>
      </c>
      <c r="N109" s="47"/>
      <c r="O109" s="47"/>
      <c r="P109" s="16">
        <v>-178266</v>
      </c>
      <c r="Q109" s="177"/>
      <c r="R109" s="176"/>
      <c r="S109" s="169">
        <v>178266</v>
      </c>
      <c r="T109" s="192"/>
      <c r="U109" s="192"/>
      <c r="V109" s="39"/>
      <c r="W109" s="195"/>
      <c r="X109" s="176"/>
      <c r="Y109" s="176"/>
      <c r="Z109" s="10"/>
      <c r="AA109" s="176"/>
      <c r="AB109" s="176"/>
      <c r="AC109" s="16"/>
      <c r="AD109" s="16"/>
      <c r="AE109" s="176"/>
      <c r="AF109" s="195"/>
      <c r="AG109" s="195"/>
      <c r="AH109" s="195"/>
      <c r="AI109" s="195"/>
      <c r="AJ109" s="16"/>
      <c r="AK109" s="16"/>
      <c r="AL109" s="133"/>
      <c r="AM109" s="84">
        <v>0</v>
      </c>
    </row>
    <row r="110" spans="1:39" ht="15" thickBot="1" x14ac:dyDescent="0.4">
      <c r="A110" s="40">
        <v>1729</v>
      </c>
      <c r="B110" s="81" t="s">
        <v>158</v>
      </c>
      <c r="C110" s="23">
        <v>1404218</v>
      </c>
      <c r="D110" s="165">
        <v>0</v>
      </c>
      <c r="E110" s="10">
        <v>1404218</v>
      </c>
      <c r="F110" s="23">
        <v>494281</v>
      </c>
      <c r="G110" s="47">
        <v>0</v>
      </c>
      <c r="H110" s="16">
        <v>494281</v>
      </c>
      <c r="I110" s="16">
        <v>909937</v>
      </c>
      <c r="J110" s="23">
        <v>25654</v>
      </c>
      <c r="K110" s="23">
        <v>0</v>
      </c>
      <c r="L110" s="23">
        <v>0</v>
      </c>
      <c r="M110" s="23">
        <v>0</v>
      </c>
      <c r="N110" s="47"/>
      <c r="O110" s="47"/>
      <c r="P110" s="16">
        <v>884283</v>
      </c>
      <c r="Q110" s="177"/>
      <c r="R110" s="176"/>
      <c r="S110" s="169">
        <v>25654</v>
      </c>
      <c r="T110" s="192"/>
      <c r="U110" s="192"/>
      <c r="V110" s="39"/>
      <c r="W110" s="195"/>
      <c r="X110" s="176"/>
      <c r="Y110" s="176"/>
      <c r="Z110" s="10"/>
      <c r="AA110" s="176"/>
      <c r="AB110" s="176"/>
      <c r="AC110" s="16"/>
      <c r="AD110" s="16"/>
      <c r="AE110" s="176"/>
      <c r="AF110" s="195"/>
      <c r="AG110" s="195"/>
      <c r="AH110" s="195"/>
      <c r="AI110" s="195"/>
      <c r="AJ110" s="16"/>
      <c r="AK110" s="16"/>
      <c r="AL110" s="133"/>
      <c r="AM110" s="84">
        <v>909937</v>
      </c>
    </row>
    <row r="111" spans="1:39" ht="15" thickBot="1" x14ac:dyDescent="0.4">
      <c r="A111" s="40">
        <v>1736</v>
      </c>
      <c r="B111" s="81" t="s">
        <v>159</v>
      </c>
      <c r="C111" s="23">
        <v>523407</v>
      </c>
      <c r="D111" s="165">
        <v>0</v>
      </c>
      <c r="E111" s="10">
        <v>523407</v>
      </c>
      <c r="F111" s="23">
        <v>708402</v>
      </c>
      <c r="G111" s="47">
        <v>16322</v>
      </c>
      <c r="H111" s="16">
        <v>724724</v>
      </c>
      <c r="I111" s="16">
        <v>-201317</v>
      </c>
      <c r="J111" s="23">
        <v>61582</v>
      </c>
      <c r="K111" s="23">
        <v>0</v>
      </c>
      <c r="L111" s="23">
        <v>0</v>
      </c>
      <c r="M111" s="23">
        <v>0</v>
      </c>
      <c r="N111" s="47"/>
      <c r="O111" s="47"/>
      <c r="P111" s="16">
        <v>-262899</v>
      </c>
      <c r="Q111" s="177"/>
      <c r="R111" s="176"/>
      <c r="S111" s="169">
        <v>262899</v>
      </c>
      <c r="T111" s="192"/>
      <c r="U111" s="192"/>
      <c r="V111" s="39"/>
      <c r="W111" s="195"/>
      <c r="X111" s="176"/>
      <c r="Y111" s="176"/>
      <c r="Z111" s="10"/>
      <c r="AA111" s="176"/>
      <c r="AB111" s="176"/>
      <c r="AC111" s="16"/>
      <c r="AD111" s="16"/>
      <c r="AE111" s="176"/>
      <c r="AF111" s="195"/>
      <c r="AG111" s="195"/>
      <c r="AH111" s="195"/>
      <c r="AI111" s="195"/>
      <c r="AJ111" s="16"/>
      <c r="AK111" s="16"/>
      <c r="AL111" s="133"/>
      <c r="AM111" s="84">
        <v>0</v>
      </c>
    </row>
    <row r="112" spans="1:39" ht="15" thickBot="1" x14ac:dyDescent="0.4">
      <c r="A112" s="40">
        <v>1813</v>
      </c>
      <c r="B112" s="81" t="s">
        <v>160</v>
      </c>
      <c r="C112" s="23">
        <v>852443</v>
      </c>
      <c r="D112" s="165">
        <v>0</v>
      </c>
      <c r="E112" s="10">
        <v>852443</v>
      </c>
      <c r="F112" s="23">
        <v>354238</v>
      </c>
      <c r="G112" s="47">
        <v>0</v>
      </c>
      <c r="H112" s="16">
        <v>354238</v>
      </c>
      <c r="I112" s="16">
        <v>498205</v>
      </c>
      <c r="J112" s="23">
        <v>0</v>
      </c>
      <c r="K112" s="23">
        <v>0</v>
      </c>
      <c r="L112" s="23">
        <v>0</v>
      </c>
      <c r="M112" s="23">
        <v>0</v>
      </c>
      <c r="N112" s="47"/>
      <c r="O112" s="47"/>
      <c r="P112" s="16">
        <v>498205</v>
      </c>
      <c r="Q112" s="177"/>
      <c r="R112" s="176"/>
      <c r="S112" s="169">
        <v>0</v>
      </c>
      <c r="T112" s="192"/>
      <c r="U112" s="192"/>
      <c r="V112" s="39"/>
      <c r="W112" s="195"/>
      <c r="X112" s="176"/>
      <c r="Y112" s="176"/>
      <c r="Z112" s="10"/>
      <c r="AA112" s="176"/>
      <c r="AB112" s="176"/>
      <c r="AC112" s="16"/>
      <c r="AD112" s="16"/>
      <c r="AE112" s="176"/>
      <c r="AF112" s="195"/>
      <c r="AG112" s="195"/>
      <c r="AH112" s="195"/>
      <c r="AI112" s="195"/>
      <c r="AJ112" s="16"/>
      <c r="AK112" s="16"/>
      <c r="AL112" s="133"/>
      <c r="AM112" s="84">
        <v>498205</v>
      </c>
    </row>
    <row r="113" spans="1:39" ht="15" thickBot="1" x14ac:dyDescent="0.4">
      <c r="A113" s="40">
        <v>5757</v>
      </c>
      <c r="B113" s="81" t="s">
        <v>161</v>
      </c>
      <c r="C113" s="23">
        <v>561341</v>
      </c>
      <c r="D113" s="165">
        <v>0</v>
      </c>
      <c r="E113" s="10">
        <v>561341</v>
      </c>
      <c r="F113" s="23">
        <v>1050775</v>
      </c>
      <c r="G113" s="47">
        <v>0</v>
      </c>
      <c r="H113" s="16">
        <v>1050775</v>
      </c>
      <c r="I113" s="16">
        <v>-489434</v>
      </c>
      <c r="J113" s="23">
        <v>46681.599999999999</v>
      </c>
      <c r="K113" s="23">
        <v>0</v>
      </c>
      <c r="L113" s="23">
        <v>0</v>
      </c>
      <c r="M113" s="23">
        <v>0</v>
      </c>
      <c r="N113" s="47"/>
      <c r="O113" s="47"/>
      <c r="P113" s="16">
        <v>-536115.6</v>
      </c>
      <c r="Q113" s="177"/>
      <c r="R113" s="176"/>
      <c r="S113" s="169">
        <v>536115.6</v>
      </c>
      <c r="T113" s="192"/>
      <c r="U113" s="192"/>
      <c r="V113" s="39"/>
      <c r="W113" s="195"/>
      <c r="X113" s="176"/>
      <c r="Y113" s="176"/>
      <c r="Z113" s="10"/>
      <c r="AA113" s="176"/>
      <c r="AB113" s="176"/>
      <c r="AC113" s="16"/>
      <c r="AD113" s="16"/>
      <c r="AE113" s="176"/>
      <c r="AF113" s="195"/>
      <c r="AG113" s="195"/>
      <c r="AH113" s="195"/>
      <c r="AI113" s="195"/>
      <c r="AJ113" s="16"/>
      <c r="AK113" s="16"/>
      <c r="AL113" s="133"/>
      <c r="AM113" s="84">
        <v>0</v>
      </c>
    </row>
    <row r="114" spans="1:39" ht="15" thickBot="1" x14ac:dyDescent="0.4">
      <c r="A114" s="40">
        <v>1855</v>
      </c>
      <c r="B114" s="81" t="s">
        <v>33</v>
      </c>
      <c r="C114" s="23">
        <v>94623</v>
      </c>
      <c r="D114" s="165">
        <v>0</v>
      </c>
      <c r="E114" s="10">
        <v>94623</v>
      </c>
      <c r="F114" s="23">
        <v>771856</v>
      </c>
      <c r="G114" s="47">
        <v>0</v>
      </c>
      <c r="H114" s="16">
        <v>771856</v>
      </c>
      <c r="I114" s="16">
        <v>-677233</v>
      </c>
      <c r="J114" s="23">
        <v>0</v>
      </c>
      <c r="K114" s="23">
        <v>0</v>
      </c>
      <c r="L114" s="23">
        <v>0</v>
      </c>
      <c r="M114" s="23">
        <v>0</v>
      </c>
      <c r="N114" s="47"/>
      <c r="O114" s="47"/>
      <c r="P114" s="16">
        <v>-677233</v>
      </c>
      <c r="Q114" s="177">
        <v>23313</v>
      </c>
      <c r="R114" s="176">
        <v>26806</v>
      </c>
      <c r="S114" s="169">
        <v>37528</v>
      </c>
      <c r="T114" s="192">
        <v>38083</v>
      </c>
      <c r="U114" s="192">
        <v>23802</v>
      </c>
      <c r="V114" s="38">
        <v>33323</v>
      </c>
      <c r="W114" s="176">
        <v>24360</v>
      </c>
      <c r="X114" s="176">
        <v>48235</v>
      </c>
      <c r="Y114" s="176">
        <v>48235</v>
      </c>
      <c r="Z114" s="10">
        <v>48236.36</v>
      </c>
      <c r="AA114" s="176">
        <v>325311.64</v>
      </c>
      <c r="AB114" s="176"/>
      <c r="AC114" s="16"/>
      <c r="AD114" s="16"/>
      <c r="AE114" s="176"/>
      <c r="AF114" s="195"/>
      <c r="AG114" s="195"/>
      <c r="AH114" s="195"/>
      <c r="AI114" s="195"/>
      <c r="AJ114" s="16"/>
      <c r="AK114" s="16"/>
      <c r="AL114" s="133"/>
      <c r="AM114" s="84">
        <v>0</v>
      </c>
    </row>
    <row r="115" spans="1:39" ht="15" thickBot="1" x14ac:dyDescent="0.4">
      <c r="A115" s="40">
        <v>1862</v>
      </c>
      <c r="B115" s="81" t="s">
        <v>162</v>
      </c>
      <c r="C115" s="23">
        <v>1797792</v>
      </c>
      <c r="D115" s="165">
        <v>0</v>
      </c>
      <c r="E115" s="10">
        <v>1797792</v>
      </c>
      <c r="F115" s="23">
        <v>5535584</v>
      </c>
      <c r="G115" s="47">
        <v>0</v>
      </c>
      <c r="H115" s="16">
        <v>5535584</v>
      </c>
      <c r="I115" s="16">
        <v>-3737792</v>
      </c>
      <c r="J115" s="23">
        <v>2611186</v>
      </c>
      <c r="K115" s="23">
        <v>472410.3</v>
      </c>
      <c r="L115" s="23">
        <v>0</v>
      </c>
      <c r="M115" s="23">
        <v>0</v>
      </c>
      <c r="N115" s="47"/>
      <c r="O115" s="47"/>
      <c r="P115" s="16">
        <v>-6821388.2999999998</v>
      </c>
      <c r="Q115" s="177"/>
      <c r="R115" s="176"/>
      <c r="S115" s="169">
        <v>6821388.2999999998</v>
      </c>
      <c r="T115" s="192"/>
      <c r="U115" s="192"/>
      <c r="V115" s="39"/>
      <c r="W115" s="195"/>
      <c r="X115" s="176"/>
      <c r="Y115" s="176"/>
      <c r="Z115" s="10"/>
      <c r="AA115" s="176"/>
      <c r="AB115" s="176"/>
      <c r="AC115" s="16"/>
      <c r="AD115" s="16"/>
      <c r="AE115" s="176"/>
      <c r="AF115" s="195"/>
      <c r="AG115" s="195"/>
      <c r="AH115" s="195"/>
      <c r="AI115" s="195"/>
      <c r="AJ115" s="16"/>
      <c r="AK115" s="16"/>
      <c r="AL115" s="133"/>
      <c r="AM115" s="84">
        <v>0</v>
      </c>
    </row>
    <row r="116" spans="1:39" ht="15" thickBot="1" x14ac:dyDescent="0.4">
      <c r="A116" s="40">
        <v>1870</v>
      </c>
      <c r="B116" s="81" t="s">
        <v>163</v>
      </c>
      <c r="C116" s="23">
        <v>825350</v>
      </c>
      <c r="D116" s="165">
        <v>0</v>
      </c>
      <c r="E116" s="10">
        <v>825350</v>
      </c>
      <c r="F116" s="23">
        <v>458492</v>
      </c>
      <c r="G116" s="47">
        <v>0</v>
      </c>
      <c r="H116" s="16">
        <v>458492</v>
      </c>
      <c r="I116" s="16">
        <v>366858</v>
      </c>
      <c r="J116" s="23">
        <v>8336</v>
      </c>
      <c r="K116" s="23">
        <v>0</v>
      </c>
      <c r="L116" s="23">
        <v>0</v>
      </c>
      <c r="M116" s="23">
        <v>0</v>
      </c>
      <c r="N116" s="47"/>
      <c r="O116" s="47"/>
      <c r="P116" s="16">
        <v>358522</v>
      </c>
      <c r="Q116" s="177"/>
      <c r="R116" s="176"/>
      <c r="S116" s="169">
        <v>0</v>
      </c>
      <c r="T116" s="192">
        <v>1196</v>
      </c>
      <c r="U116" s="192">
        <v>748</v>
      </c>
      <c r="V116" s="38">
        <v>1046</v>
      </c>
      <c r="W116" s="195"/>
      <c r="X116" s="176"/>
      <c r="Y116" s="176"/>
      <c r="Z116" s="10">
        <v>5346</v>
      </c>
      <c r="AA116" s="176"/>
      <c r="AB116" s="176"/>
      <c r="AC116" s="16"/>
      <c r="AD116" s="16"/>
      <c r="AE116" s="176"/>
      <c r="AF116" s="195"/>
      <c r="AG116" s="195"/>
      <c r="AH116" s="195"/>
      <c r="AI116" s="195"/>
      <c r="AJ116" s="16"/>
      <c r="AK116" s="16"/>
      <c r="AL116" s="133"/>
      <c r="AM116" s="84">
        <v>366858</v>
      </c>
    </row>
    <row r="117" spans="1:39" ht="15" thickBot="1" x14ac:dyDescent="0.4">
      <c r="A117" s="40">
        <v>1883</v>
      </c>
      <c r="B117" s="81" t="s">
        <v>164</v>
      </c>
      <c r="C117" s="23">
        <v>1518697</v>
      </c>
      <c r="D117" s="165">
        <v>0</v>
      </c>
      <c r="E117" s="10">
        <v>1518697</v>
      </c>
      <c r="F117" s="23">
        <v>1348709</v>
      </c>
      <c r="G117" s="47">
        <v>0</v>
      </c>
      <c r="H117" s="16">
        <v>1348709</v>
      </c>
      <c r="I117" s="16">
        <v>169988</v>
      </c>
      <c r="J117" s="23">
        <v>771496</v>
      </c>
      <c r="K117" s="23">
        <v>231386.5</v>
      </c>
      <c r="L117" s="23">
        <v>0</v>
      </c>
      <c r="M117" s="23">
        <v>0</v>
      </c>
      <c r="N117" s="47"/>
      <c r="O117" s="47"/>
      <c r="P117" s="16">
        <v>-832894.5</v>
      </c>
      <c r="Q117" s="177"/>
      <c r="R117" s="176"/>
      <c r="S117" s="169">
        <v>1002882.5</v>
      </c>
      <c r="T117" s="192"/>
      <c r="U117" s="192"/>
      <c r="V117" s="39"/>
      <c r="W117" s="195"/>
      <c r="X117" s="176"/>
      <c r="Y117" s="176"/>
      <c r="Z117" s="10"/>
      <c r="AA117" s="176"/>
      <c r="AB117" s="176"/>
      <c r="AC117" s="16"/>
      <c r="AD117" s="16"/>
      <c r="AE117" s="176"/>
      <c r="AF117" s="195"/>
      <c r="AG117" s="195"/>
      <c r="AH117" s="195"/>
      <c r="AI117" s="195"/>
      <c r="AJ117" s="16"/>
      <c r="AK117" s="16"/>
      <c r="AL117" s="133"/>
      <c r="AM117" s="84">
        <v>169988</v>
      </c>
    </row>
    <row r="118" spans="1:39" ht="15" thickBot="1" x14ac:dyDescent="0.4">
      <c r="A118" s="40">
        <v>1890</v>
      </c>
      <c r="B118" s="81" t="s">
        <v>165</v>
      </c>
      <c r="C118" s="23">
        <v>493606</v>
      </c>
      <c r="D118" s="165">
        <v>0</v>
      </c>
      <c r="E118" s="10">
        <v>493606</v>
      </c>
      <c r="F118" s="23">
        <v>213825</v>
      </c>
      <c r="G118" s="47">
        <v>0</v>
      </c>
      <c r="H118" s="16">
        <v>213825</v>
      </c>
      <c r="I118" s="16">
        <v>279781</v>
      </c>
      <c r="J118" s="23">
        <v>91792.27</v>
      </c>
      <c r="K118" s="23">
        <v>13013</v>
      </c>
      <c r="L118" s="23">
        <v>0</v>
      </c>
      <c r="M118" s="23">
        <v>0</v>
      </c>
      <c r="N118" s="47"/>
      <c r="O118" s="47"/>
      <c r="P118" s="16">
        <v>174975.73</v>
      </c>
      <c r="Q118" s="177"/>
      <c r="R118" s="176">
        <v>15260.27</v>
      </c>
      <c r="S118" s="169">
        <v>89545</v>
      </c>
      <c r="T118" s="192"/>
      <c r="U118" s="192"/>
      <c r="V118" s="39"/>
      <c r="W118" s="195"/>
      <c r="X118" s="176"/>
      <c r="Y118" s="176"/>
      <c r="Z118" s="10"/>
      <c r="AA118" s="176"/>
      <c r="AB118" s="176"/>
      <c r="AC118" s="16"/>
      <c r="AD118" s="16"/>
      <c r="AE118" s="176"/>
      <c r="AF118" s="195"/>
      <c r="AG118" s="195"/>
      <c r="AH118" s="195"/>
      <c r="AI118" s="195"/>
      <c r="AJ118" s="16"/>
      <c r="AK118" s="16"/>
      <c r="AL118" s="133"/>
      <c r="AM118" s="84">
        <v>279781</v>
      </c>
    </row>
    <row r="119" spans="1:39" ht="15" thickBot="1" x14ac:dyDescent="0.4">
      <c r="A119" s="40">
        <v>1900</v>
      </c>
      <c r="B119" s="81" t="s">
        <v>166</v>
      </c>
      <c r="C119" s="23">
        <v>3706212</v>
      </c>
      <c r="D119" s="165">
        <v>0</v>
      </c>
      <c r="E119" s="10">
        <v>3706212</v>
      </c>
      <c r="F119" s="23">
        <v>1175618</v>
      </c>
      <c r="G119" s="47">
        <v>37451</v>
      </c>
      <c r="H119" s="16">
        <v>1213069</v>
      </c>
      <c r="I119" s="16">
        <v>2493143</v>
      </c>
      <c r="J119" s="23">
        <v>558782.27</v>
      </c>
      <c r="K119" s="23">
        <v>74049.850000000006</v>
      </c>
      <c r="L119" s="23">
        <v>9201</v>
      </c>
      <c r="M119" s="23">
        <v>0</v>
      </c>
      <c r="N119" s="47"/>
      <c r="O119" s="47"/>
      <c r="P119" s="16">
        <v>1851109.88</v>
      </c>
      <c r="Q119" s="177"/>
      <c r="R119" s="176"/>
      <c r="S119" s="169">
        <v>642033.12</v>
      </c>
      <c r="T119" s="192"/>
      <c r="U119" s="192"/>
      <c r="V119" s="39"/>
      <c r="W119" s="195"/>
      <c r="X119" s="176"/>
      <c r="Y119" s="176"/>
      <c r="Z119" s="10"/>
      <c r="AA119" s="176"/>
      <c r="AB119" s="176"/>
      <c r="AC119" s="16"/>
      <c r="AD119" s="16"/>
      <c r="AE119" s="176"/>
      <c r="AF119" s="195"/>
      <c r="AG119" s="195"/>
      <c r="AH119" s="195"/>
      <c r="AI119" s="195"/>
      <c r="AJ119" s="16"/>
      <c r="AK119" s="16"/>
      <c r="AL119" s="133"/>
      <c r="AM119" s="84">
        <v>2493143</v>
      </c>
    </row>
    <row r="120" spans="1:39" ht="15" thickBot="1" x14ac:dyDescent="0.4">
      <c r="A120" s="40">
        <v>1939</v>
      </c>
      <c r="B120" s="81" t="s">
        <v>167</v>
      </c>
      <c r="C120" s="23">
        <v>473291</v>
      </c>
      <c r="D120" s="165">
        <v>0</v>
      </c>
      <c r="E120" s="10">
        <v>473291</v>
      </c>
      <c r="F120" s="23">
        <v>950066</v>
      </c>
      <c r="G120" s="47">
        <v>0</v>
      </c>
      <c r="H120" s="16">
        <v>950066</v>
      </c>
      <c r="I120" s="16">
        <v>-476775</v>
      </c>
      <c r="J120" s="23">
        <v>0</v>
      </c>
      <c r="K120" s="23">
        <v>0</v>
      </c>
      <c r="L120" s="23">
        <v>0</v>
      </c>
      <c r="M120" s="23">
        <v>0</v>
      </c>
      <c r="N120" s="47"/>
      <c r="O120" s="47"/>
      <c r="P120" s="16">
        <v>-476775</v>
      </c>
      <c r="Q120" s="177"/>
      <c r="R120" s="176"/>
      <c r="S120" s="169">
        <v>476775</v>
      </c>
      <c r="T120" s="192"/>
      <c r="U120" s="192"/>
      <c r="V120" s="39"/>
      <c r="W120" s="195"/>
      <c r="X120" s="176"/>
      <c r="Y120" s="176"/>
      <c r="Z120" s="39"/>
      <c r="AA120" s="176"/>
      <c r="AB120" s="176"/>
      <c r="AC120" s="16"/>
      <c r="AD120" s="16"/>
      <c r="AE120" s="176"/>
      <c r="AF120" s="195"/>
      <c r="AG120" s="195"/>
      <c r="AH120" s="195"/>
      <c r="AI120" s="195"/>
      <c r="AJ120" s="16"/>
      <c r="AK120" s="16"/>
      <c r="AL120" s="133"/>
      <c r="AM120" s="84">
        <v>0</v>
      </c>
    </row>
    <row r="121" spans="1:39" ht="15" thickBot="1" x14ac:dyDescent="0.4">
      <c r="A121" s="40">
        <v>1953</v>
      </c>
      <c r="B121" s="81" t="s">
        <v>168</v>
      </c>
      <c r="C121" s="23">
        <v>1516997</v>
      </c>
      <c r="D121" s="165">
        <v>45657</v>
      </c>
      <c r="E121" s="10">
        <v>1562654</v>
      </c>
      <c r="F121" s="23">
        <v>1712578</v>
      </c>
      <c r="G121" s="47">
        <v>0</v>
      </c>
      <c r="H121" s="16">
        <v>1712578</v>
      </c>
      <c r="I121" s="16">
        <v>-149924</v>
      </c>
      <c r="J121" s="23">
        <v>587551.30000000005</v>
      </c>
      <c r="K121" s="23">
        <v>13013</v>
      </c>
      <c r="L121" s="23">
        <v>0</v>
      </c>
      <c r="M121" s="23">
        <v>0</v>
      </c>
      <c r="N121" s="47"/>
      <c r="O121" s="47"/>
      <c r="P121" s="16">
        <v>-750488.3</v>
      </c>
      <c r="Q121" s="177"/>
      <c r="R121" s="176"/>
      <c r="S121" s="169">
        <v>750488.3</v>
      </c>
      <c r="T121" s="192"/>
      <c r="U121" s="192"/>
      <c r="V121" s="39"/>
      <c r="W121" s="195"/>
      <c r="X121" s="176"/>
      <c r="Y121" s="176"/>
      <c r="Z121" s="10"/>
      <c r="AA121" s="176"/>
      <c r="AB121" s="176"/>
      <c r="AC121" s="16"/>
      <c r="AD121" s="16"/>
      <c r="AE121" s="176"/>
      <c r="AF121" s="195"/>
      <c r="AG121" s="195"/>
      <c r="AH121" s="195"/>
      <c r="AI121" s="195"/>
      <c r="AJ121" s="16"/>
      <c r="AK121" s="16"/>
      <c r="AL121" s="133"/>
      <c r="AM121" s="84">
        <v>0</v>
      </c>
    </row>
    <row r="122" spans="1:39" ht="15" thickBot="1" x14ac:dyDescent="0.4">
      <c r="A122" s="40">
        <v>2009</v>
      </c>
      <c r="B122" s="81" t="s">
        <v>169</v>
      </c>
      <c r="C122" s="23">
        <v>588961</v>
      </c>
      <c r="D122" s="165">
        <v>0</v>
      </c>
      <c r="E122" s="10">
        <v>588961</v>
      </c>
      <c r="F122" s="23">
        <v>891874</v>
      </c>
      <c r="G122" s="47">
        <v>0</v>
      </c>
      <c r="H122" s="16">
        <v>891874</v>
      </c>
      <c r="I122" s="16">
        <v>-302913</v>
      </c>
      <c r="J122" s="23">
        <v>58998</v>
      </c>
      <c r="K122" s="23">
        <v>26026</v>
      </c>
      <c r="L122" s="23">
        <v>0</v>
      </c>
      <c r="M122" s="23">
        <v>0</v>
      </c>
      <c r="N122" s="47"/>
      <c r="O122" s="47"/>
      <c r="P122" s="16">
        <v>-387937</v>
      </c>
      <c r="Q122" s="177"/>
      <c r="R122" s="176"/>
      <c r="S122" s="169">
        <v>387937</v>
      </c>
      <c r="T122" s="192"/>
      <c r="U122" s="192"/>
      <c r="V122" s="39"/>
      <c r="W122" s="195"/>
      <c r="X122" s="176"/>
      <c r="Y122" s="176"/>
      <c r="Z122" s="10"/>
      <c r="AA122" s="176"/>
      <c r="AB122" s="176"/>
      <c r="AC122" s="16"/>
      <c r="AD122" s="16"/>
      <c r="AE122" s="176"/>
      <c r="AF122" s="195"/>
      <c r="AG122" s="195"/>
      <c r="AH122" s="195"/>
      <c r="AI122" s="195"/>
      <c r="AJ122" s="16"/>
      <c r="AK122" s="16"/>
      <c r="AL122" s="133"/>
      <c r="AM122" s="84">
        <v>0</v>
      </c>
    </row>
    <row r="123" spans="1:39" ht="15" thickBot="1" x14ac:dyDescent="0.4">
      <c r="A123" s="40">
        <v>2044</v>
      </c>
      <c r="B123" s="81" t="s">
        <v>170</v>
      </c>
      <c r="C123" s="23">
        <v>742644</v>
      </c>
      <c r="D123" s="165">
        <v>0</v>
      </c>
      <c r="E123" s="10">
        <v>742644</v>
      </c>
      <c r="F123" s="23">
        <v>245647</v>
      </c>
      <c r="G123" s="47">
        <v>0</v>
      </c>
      <c r="H123" s="16">
        <v>245647</v>
      </c>
      <c r="I123" s="16">
        <v>496997</v>
      </c>
      <c r="J123" s="23">
        <v>0</v>
      </c>
      <c r="K123" s="23">
        <v>0</v>
      </c>
      <c r="L123" s="23">
        <v>0</v>
      </c>
      <c r="M123" s="23">
        <v>0</v>
      </c>
      <c r="N123" s="47"/>
      <c r="O123" s="47"/>
      <c r="P123" s="16">
        <v>496997</v>
      </c>
      <c r="Q123" s="177"/>
      <c r="R123" s="176"/>
      <c r="S123" s="169">
        <v>0</v>
      </c>
      <c r="T123" s="192"/>
      <c r="U123" s="192"/>
      <c r="V123" s="39"/>
      <c r="W123" s="195"/>
      <c r="X123" s="176"/>
      <c r="Y123" s="176"/>
      <c r="Z123" s="10"/>
      <c r="AA123" s="176"/>
      <c r="AB123" s="176"/>
      <c r="AC123" s="16"/>
      <c r="AD123" s="16"/>
      <c r="AE123" s="176"/>
      <c r="AF123" s="195"/>
      <c r="AG123" s="195"/>
      <c r="AH123" s="195"/>
      <c r="AI123" s="195"/>
      <c r="AJ123" s="16"/>
      <c r="AK123" s="16"/>
      <c r="AL123" s="133"/>
      <c r="AM123" s="84">
        <v>496997</v>
      </c>
    </row>
    <row r="124" spans="1:39" ht="15" thickBot="1" x14ac:dyDescent="0.4">
      <c r="A124" s="40">
        <v>2051</v>
      </c>
      <c r="B124" s="81" t="s">
        <v>171</v>
      </c>
      <c r="C124" s="23">
        <v>310261</v>
      </c>
      <c r="D124" s="165">
        <v>0</v>
      </c>
      <c r="E124" s="10">
        <v>310261</v>
      </c>
      <c r="F124" s="23">
        <v>1293910</v>
      </c>
      <c r="G124" s="47">
        <v>0</v>
      </c>
      <c r="H124" s="16">
        <v>1293910</v>
      </c>
      <c r="I124" s="16">
        <v>-983649</v>
      </c>
      <c r="J124" s="23">
        <v>58352</v>
      </c>
      <c r="K124" s="23">
        <v>13661.85</v>
      </c>
      <c r="L124" s="23">
        <v>0</v>
      </c>
      <c r="M124" s="23">
        <v>0</v>
      </c>
      <c r="N124" s="47"/>
      <c r="O124" s="47"/>
      <c r="P124" s="16">
        <v>-1055662.8500000001</v>
      </c>
      <c r="Q124" s="177"/>
      <c r="R124" s="176"/>
      <c r="S124" s="169">
        <v>1055662.8500000001</v>
      </c>
      <c r="T124" s="192"/>
      <c r="U124" s="192"/>
      <c r="V124" s="39"/>
      <c r="W124" s="195"/>
      <c r="X124" s="176"/>
      <c r="Y124" s="176"/>
      <c r="Z124" s="10"/>
      <c r="AA124" s="176"/>
      <c r="AB124" s="176"/>
      <c r="AC124" s="16"/>
      <c r="AD124" s="16"/>
      <c r="AE124" s="176"/>
      <c r="AF124" s="195"/>
      <c r="AG124" s="195"/>
      <c r="AH124" s="195"/>
      <c r="AI124" s="195"/>
      <c r="AJ124" s="16"/>
      <c r="AK124" s="16"/>
      <c r="AL124" s="133"/>
      <c r="AM124" s="84">
        <v>0</v>
      </c>
    </row>
    <row r="125" spans="1:39" ht="15" thickBot="1" x14ac:dyDescent="0.4">
      <c r="A125" s="40">
        <v>2058</v>
      </c>
      <c r="B125" s="81" t="s">
        <v>172</v>
      </c>
      <c r="C125" s="23">
        <v>688261</v>
      </c>
      <c r="D125" s="165">
        <v>0</v>
      </c>
      <c r="E125" s="10">
        <v>688261</v>
      </c>
      <c r="F125" s="23">
        <v>1310715</v>
      </c>
      <c r="G125" s="47">
        <v>16322</v>
      </c>
      <c r="H125" s="16">
        <v>1327037</v>
      </c>
      <c r="I125" s="16">
        <v>-638776</v>
      </c>
      <c r="J125" s="23">
        <v>559115.6</v>
      </c>
      <c r="K125" s="23">
        <v>294623</v>
      </c>
      <c r="L125" s="23">
        <v>59334.6</v>
      </c>
      <c r="M125" s="23">
        <v>0</v>
      </c>
      <c r="N125" s="47"/>
      <c r="O125" s="47"/>
      <c r="P125" s="16">
        <v>-1551849.2</v>
      </c>
      <c r="Q125" s="177"/>
      <c r="R125" s="176"/>
      <c r="S125" s="169">
        <v>1551849.2</v>
      </c>
      <c r="T125" s="192"/>
      <c r="U125" s="192"/>
      <c r="V125" s="39"/>
      <c r="W125" s="195"/>
      <c r="X125" s="176"/>
      <c r="Y125" s="176"/>
      <c r="Z125" s="10"/>
      <c r="AA125" s="176"/>
      <c r="AB125" s="176"/>
      <c r="AC125" s="16"/>
      <c r="AD125" s="16"/>
      <c r="AE125" s="176"/>
      <c r="AF125" s="195"/>
      <c r="AG125" s="195"/>
      <c r="AH125" s="195"/>
      <c r="AI125" s="195"/>
      <c r="AJ125" s="16"/>
      <c r="AK125" s="16"/>
      <c r="AL125" s="133"/>
      <c r="AM125" s="84">
        <v>0</v>
      </c>
    </row>
    <row r="126" spans="1:39" ht="15" thickBot="1" x14ac:dyDescent="0.4">
      <c r="A126" s="40">
        <v>2114</v>
      </c>
      <c r="B126" s="81" t="s">
        <v>173</v>
      </c>
      <c r="C126" s="23">
        <v>279624</v>
      </c>
      <c r="D126" s="165">
        <v>0</v>
      </c>
      <c r="E126" s="10">
        <v>279624</v>
      </c>
      <c r="F126" s="23">
        <v>238077</v>
      </c>
      <c r="G126" s="47">
        <v>0</v>
      </c>
      <c r="H126" s="16">
        <v>238077</v>
      </c>
      <c r="I126" s="16">
        <v>41547</v>
      </c>
      <c r="J126" s="23">
        <v>0</v>
      </c>
      <c r="K126" s="23">
        <v>0</v>
      </c>
      <c r="L126" s="23">
        <v>0</v>
      </c>
      <c r="M126" s="23">
        <v>0</v>
      </c>
      <c r="N126" s="47"/>
      <c r="O126" s="47"/>
      <c r="P126" s="16">
        <v>41547</v>
      </c>
      <c r="Q126" s="177"/>
      <c r="R126" s="176"/>
      <c r="S126" s="169">
        <v>0</v>
      </c>
      <c r="T126" s="192"/>
      <c r="U126" s="192"/>
      <c r="V126" s="39"/>
      <c r="W126" s="195"/>
      <c r="X126" s="176"/>
      <c r="Y126" s="176"/>
      <c r="Z126" s="10"/>
      <c r="AA126" s="176"/>
      <c r="AB126" s="176"/>
      <c r="AC126" s="16"/>
      <c r="AD126" s="16"/>
      <c r="AE126" s="176"/>
      <c r="AF126" s="195"/>
      <c r="AG126" s="195"/>
      <c r="AH126" s="195"/>
      <c r="AI126" s="195"/>
      <c r="AJ126" s="16"/>
      <c r="AK126" s="16"/>
      <c r="AL126" s="133"/>
      <c r="AM126" s="84">
        <v>41547</v>
      </c>
    </row>
    <row r="127" spans="1:39" ht="15" thickBot="1" x14ac:dyDescent="0.4">
      <c r="A127" s="40">
        <v>2128</v>
      </c>
      <c r="B127" s="81" t="s">
        <v>174</v>
      </c>
      <c r="C127" s="23">
        <v>392764</v>
      </c>
      <c r="D127" s="165">
        <v>0</v>
      </c>
      <c r="E127" s="10">
        <v>392764</v>
      </c>
      <c r="F127" s="23">
        <v>694661</v>
      </c>
      <c r="G127" s="47">
        <v>0</v>
      </c>
      <c r="H127" s="16">
        <v>694661</v>
      </c>
      <c r="I127" s="16">
        <v>-301897</v>
      </c>
      <c r="J127" s="23">
        <v>76962</v>
      </c>
      <c r="K127" s="23">
        <v>0</v>
      </c>
      <c r="L127" s="23">
        <v>0</v>
      </c>
      <c r="M127" s="23">
        <v>0</v>
      </c>
      <c r="N127" s="47"/>
      <c r="O127" s="47"/>
      <c r="P127" s="16">
        <v>-378859</v>
      </c>
      <c r="Q127" s="177"/>
      <c r="R127" s="176"/>
      <c r="S127" s="169">
        <v>378859</v>
      </c>
      <c r="T127" s="192"/>
      <c r="U127" s="192"/>
      <c r="V127" s="39"/>
      <c r="W127" s="195"/>
      <c r="X127" s="176"/>
      <c r="Y127" s="176"/>
      <c r="Z127" s="10"/>
      <c r="AA127" s="176"/>
      <c r="AB127" s="176"/>
      <c r="AC127" s="16"/>
      <c r="AD127" s="16"/>
      <c r="AE127" s="176"/>
      <c r="AF127" s="195"/>
      <c r="AG127" s="195"/>
      <c r="AH127" s="195"/>
      <c r="AI127" s="195"/>
      <c r="AJ127" s="16"/>
      <c r="AK127" s="16"/>
      <c r="AL127" s="133"/>
      <c r="AM127" s="84">
        <v>0</v>
      </c>
    </row>
    <row r="128" spans="1:39" ht="15" thickBot="1" x14ac:dyDescent="0.4">
      <c r="A128" s="40">
        <v>2135</v>
      </c>
      <c r="B128" s="81" t="s">
        <v>175</v>
      </c>
      <c r="C128" s="23">
        <v>479995</v>
      </c>
      <c r="D128" s="165">
        <v>0</v>
      </c>
      <c r="E128" s="10">
        <v>479995</v>
      </c>
      <c r="F128" s="23">
        <v>551982</v>
      </c>
      <c r="G128" s="47">
        <v>0</v>
      </c>
      <c r="H128" s="16">
        <v>551982</v>
      </c>
      <c r="I128" s="16">
        <v>-71987</v>
      </c>
      <c r="J128" s="23">
        <v>0</v>
      </c>
      <c r="K128" s="23">
        <v>13013</v>
      </c>
      <c r="L128" s="23">
        <v>0</v>
      </c>
      <c r="M128" s="23">
        <v>0</v>
      </c>
      <c r="N128" s="47"/>
      <c r="O128" s="47"/>
      <c r="P128" s="16">
        <v>-85000</v>
      </c>
      <c r="Q128" s="177"/>
      <c r="R128" s="176"/>
      <c r="S128" s="169">
        <v>85000</v>
      </c>
      <c r="T128" s="192"/>
      <c r="U128" s="192"/>
      <c r="V128" s="39"/>
      <c r="W128" s="195"/>
      <c r="X128" s="176"/>
      <c r="Y128" s="176"/>
      <c r="Z128" s="10"/>
      <c r="AA128" s="176"/>
      <c r="AB128" s="176"/>
      <c r="AC128" s="16"/>
      <c r="AD128" s="16"/>
      <c r="AE128" s="176"/>
      <c r="AF128" s="195"/>
      <c r="AG128" s="195"/>
      <c r="AH128" s="195"/>
      <c r="AI128" s="195"/>
      <c r="AJ128" s="16"/>
      <c r="AK128" s="16"/>
      <c r="AL128" s="133"/>
      <c r="AM128" s="84">
        <v>0</v>
      </c>
    </row>
    <row r="129" spans="1:39" ht="15" thickBot="1" x14ac:dyDescent="0.4">
      <c r="A129" s="40">
        <v>2142</v>
      </c>
      <c r="B129" s="81" t="s">
        <v>176</v>
      </c>
      <c r="C129" s="23">
        <v>210420</v>
      </c>
      <c r="D129" s="165">
        <v>0</v>
      </c>
      <c r="E129" s="10">
        <v>210420</v>
      </c>
      <c r="F129" s="23">
        <v>343203</v>
      </c>
      <c r="G129" s="47">
        <v>0</v>
      </c>
      <c r="H129" s="16">
        <v>343203</v>
      </c>
      <c r="I129" s="16">
        <v>-132783</v>
      </c>
      <c r="J129" s="23">
        <v>0</v>
      </c>
      <c r="K129" s="23">
        <v>0</v>
      </c>
      <c r="L129" s="23">
        <v>0</v>
      </c>
      <c r="M129" s="23">
        <v>0</v>
      </c>
      <c r="N129" s="47"/>
      <c r="O129" s="47"/>
      <c r="P129" s="16">
        <v>-132783</v>
      </c>
      <c r="Q129" s="177"/>
      <c r="R129" s="176"/>
      <c r="S129" s="169">
        <v>132783</v>
      </c>
      <c r="T129" s="192"/>
      <c r="U129" s="192"/>
      <c r="V129" s="39"/>
      <c r="W129" s="195"/>
      <c r="X129" s="176"/>
      <c r="Y129" s="176"/>
      <c r="Z129" s="10"/>
      <c r="AA129" s="176"/>
      <c r="AB129" s="176"/>
      <c r="AC129" s="16"/>
      <c r="AD129" s="16"/>
      <c r="AE129" s="176"/>
      <c r="AF129" s="195"/>
      <c r="AG129" s="195"/>
      <c r="AH129" s="195"/>
      <c r="AI129" s="195"/>
      <c r="AJ129" s="16"/>
      <c r="AK129" s="16"/>
      <c r="AL129" s="133"/>
      <c r="AM129" s="84">
        <v>0</v>
      </c>
    </row>
    <row r="130" spans="1:39" ht="15" thickBot="1" x14ac:dyDescent="0.4">
      <c r="A130" s="40">
        <v>2184</v>
      </c>
      <c r="B130" s="81" t="s">
        <v>177</v>
      </c>
      <c r="C130" s="23">
        <v>968172</v>
      </c>
      <c r="D130" s="165">
        <v>0</v>
      </c>
      <c r="E130" s="10">
        <v>968172</v>
      </c>
      <c r="F130" s="23">
        <v>706913</v>
      </c>
      <c r="G130" s="47">
        <v>24483</v>
      </c>
      <c r="H130" s="16">
        <v>731396</v>
      </c>
      <c r="I130" s="16">
        <v>236776</v>
      </c>
      <c r="J130" s="23">
        <v>331065.59999999998</v>
      </c>
      <c r="K130" s="23">
        <v>47375</v>
      </c>
      <c r="L130" s="23">
        <v>0</v>
      </c>
      <c r="M130" s="23">
        <v>0</v>
      </c>
      <c r="N130" s="47"/>
      <c r="O130" s="47"/>
      <c r="P130" s="16">
        <v>-141664.6</v>
      </c>
      <c r="Q130" s="177">
        <v>50945</v>
      </c>
      <c r="R130" s="176">
        <v>57167</v>
      </c>
      <c r="S130" s="169">
        <v>80033</v>
      </c>
      <c r="T130" s="192">
        <v>2599</v>
      </c>
      <c r="U130" s="192">
        <v>1625</v>
      </c>
      <c r="V130" s="39">
        <v>2274</v>
      </c>
      <c r="W130" s="195"/>
      <c r="X130" s="176"/>
      <c r="Y130" s="176"/>
      <c r="Z130" s="10"/>
      <c r="AA130" s="176">
        <v>183797.6</v>
      </c>
      <c r="AB130" s="176"/>
      <c r="AC130" s="16"/>
      <c r="AD130" s="16"/>
      <c r="AE130" s="176"/>
      <c r="AF130" s="195"/>
      <c r="AG130" s="195"/>
      <c r="AH130" s="195"/>
      <c r="AI130" s="195"/>
      <c r="AJ130" s="16"/>
      <c r="AK130" s="16"/>
      <c r="AL130" s="133"/>
      <c r="AM130" s="84">
        <v>236776</v>
      </c>
    </row>
    <row r="131" spans="1:39" ht="15" thickBot="1" x14ac:dyDescent="0.4">
      <c r="A131" s="40">
        <v>2198</v>
      </c>
      <c r="B131" s="81" t="s">
        <v>178</v>
      </c>
      <c r="C131" s="23">
        <v>488306</v>
      </c>
      <c r="D131" s="165">
        <v>0</v>
      </c>
      <c r="E131" s="10">
        <v>488306</v>
      </c>
      <c r="F131" s="23">
        <v>953592</v>
      </c>
      <c r="G131" s="47">
        <v>0</v>
      </c>
      <c r="H131" s="16">
        <v>953592</v>
      </c>
      <c r="I131" s="16">
        <v>-465286</v>
      </c>
      <c r="J131" s="23">
        <v>0</v>
      </c>
      <c r="K131" s="23">
        <v>0</v>
      </c>
      <c r="L131" s="23">
        <v>0</v>
      </c>
      <c r="M131" s="23">
        <v>0</v>
      </c>
      <c r="N131" s="47"/>
      <c r="O131" s="47"/>
      <c r="P131" s="16">
        <v>-465286</v>
      </c>
      <c r="Q131" s="177"/>
      <c r="R131" s="176"/>
      <c r="S131" s="169">
        <v>465286</v>
      </c>
      <c r="T131" s="192"/>
      <c r="U131" s="192"/>
      <c r="V131" s="39"/>
      <c r="W131" s="195"/>
      <c r="X131" s="176"/>
      <c r="Y131" s="176"/>
      <c r="Z131" s="10"/>
      <c r="AA131" s="176"/>
      <c r="AB131" s="176"/>
      <c r="AC131" s="16"/>
      <c r="AD131" s="16"/>
      <c r="AE131" s="176"/>
      <c r="AF131" s="195"/>
      <c r="AG131" s="195"/>
      <c r="AH131" s="195"/>
      <c r="AI131" s="195"/>
      <c r="AJ131" s="16"/>
      <c r="AK131" s="16"/>
      <c r="AL131" s="133"/>
      <c r="AM131" s="84">
        <v>0</v>
      </c>
    </row>
    <row r="132" spans="1:39" ht="15" thickBot="1" x14ac:dyDescent="0.4">
      <c r="A132" s="40">
        <v>2212</v>
      </c>
      <c r="B132" s="81" t="s">
        <v>179</v>
      </c>
      <c r="C132" s="23">
        <v>81610</v>
      </c>
      <c r="D132" s="165">
        <v>0</v>
      </c>
      <c r="E132" s="10">
        <v>81610</v>
      </c>
      <c r="F132" s="23">
        <v>168072</v>
      </c>
      <c r="G132" s="47">
        <v>0</v>
      </c>
      <c r="H132" s="16">
        <v>168072</v>
      </c>
      <c r="I132" s="16">
        <v>-86462</v>
      </c>
      <c r="J132" s="23">
        <v>0</v>
      </c>
      <c r="K132" s="23">
        <v>0</v>
      </c>
      <c r="L132" s="23">
        <v>0</v>
      </c>
      <c r="M132" s="23">
        <v>0</v>
      </c>
      <c r="N132" s="47"/>
      <c r="O132" s="47"/>
      <c r="P132" s="16">
        <v>-86462</v>
      </c>
      <c r="Q132" s="177">
        <v>9474</v>
      </c>
      <c r="R132" s="176">
        <v>10521</v>
      </c>
      <c r="S132" s="169">
        <v>14728</v>
      </c>
      <c r="T132" s="192">
        <v>12630</v>
      </c>
      <c r="U132" s="192">
        <v>7894</v>
      </c>
      <c r="V132" s="39">
        <v>11051</v>
      </c>
      <c r="W132" s="195">
        <v>5622</v>
      </c>
      <c r="X132" s="176"/>
      <c r="Y132" s="176">
        <v>5067.54</v>
      </c>
      <c r="Z132" s="10">
        <v>9474.4599999999991</v>
      </c>
      <c r="AA132" s="176"/>
      <c r="AB132" s="176"/>
      <c r="AC132" s="16"/>
      <c r="AD132" s="16"/>
      <c r="AE132" s="176"/>
      <c r="AF132" s="195"/>
      <c r="AG132" s="195"/>
      <c r="AH132" s="195"/>
      <c r="AI132" s="195"/>
      <c r="AJ132" s="16"/>
      <c r="AK132" s="16"/>
      <c r="AL132" s="133"/>
      <c r="AM132" s="84">
        <v>0</v>
      </c>
    </row>
    <row r="133" spans="1:39" ht="15" thickBot="1" x14ac:dyDescent="0.4">
      <c r="A133" s="40">
        <v>2217</v>
      </c>
      <c r="B133" s="81" t="s">
        <v>180</v>
      </c>
      <c r="C133" s="23">
        <v>1385385</v>
      </c>
      <c r="D133" s="165">
        <v>13013</v>
      </c>
      <c r="E133" s="10">
        <v>1398398</v>
      </c>
      <c r="F133" s="23">
        <v>884195</v>
      </c>
      <c r="G133" s="47">
        <v>23668</v>
      </c>
      <c r="H133" s="16">
        <v>907863</v>
      </c>
      <c r="I133" s="16">
        <v>490535</v>
      </c>
      <c r="J133" s="23">
        <v>418738</v>
      </c>
      <c r="K133" s="23">
        <v>86414</v>
      </c>
      <c r="L133" s="23">
        <v>0</v>
      </c>
      <c r="M133" s="23">
        <v>0</v>
      </c>
      <c r="N133" s="47"/>
      <c r="O133" s="47"/>
      <c r="P133" s="16">
        <v>-14617</v>
      </c>
      <c r="Q133" s="177"/>
      <c r="R133" s="176"/>
      <c r="S133" s="169">
        <v>505152</v>
      </c>
      <c r="T133" s="192"/>
      <c r="U133" s="192"/>
      <c r="V133" s="39"/>
      <c r="W133" s="195"/>
      <c r="X133" s="176"/>
      <c r="Y133" s="176"/>
      <c r="Z133" s="10"/>
      <c r="AA133" s="176"/>
      <c r="AB133" s="176"/>
      <c r="AC133" s="16"/>
      <c r="AD133" s="16"/>
      <c r="AE133" s="176"/>
      <c r="AF133" s="195"/>
      <c r="AG133" s="195"/>
      <c r="AH133" s="195"/>
      <c r="AI133" s="195"/>
      <c r="AJ133" s="16"/>
      <c r="AK133" s="16"/>
      <c r="AL133" s="133"/>
      <c r="AM133" s="84">
        <v>490535</v>
      </c>
    </row>
    <row r="134" spans="1:39" ht="15" thickBot="1" x14ac:dyDescent="0.4">
      <c r="A134" s="40">
        <v>2226</v>
      </c>
      <c r="B134" s="81" t="s">
        <v>181</v>
      </c>
      <c r="C134" s="23">
        <v>415322</v>
      </c>
      <c r="D134" s="165">
        <v>0</v>
      </c>
      <c r="E134" s="10">
        <v>415322</v>
      </c>
      <c r="F134" s="23">
        <v>639559</v>
      </c>
      <c r="G134" s="47">
        <v>0</v>
      </c>
      <c r="H134" s="16">
        <v>639559</v>
      </c>
      <c r="I134" s="16">
        <v>-224237</v>
      </c>
      <c r="J134" s="23">
        <v>0</v>
      </c>
      <c r="K134" s="23">
        <v>0</v>
      </c>
      <c r="L134" s="23">
        <v>0</v>
      </c>
      <c r="M134" s="23">
        <v>0</v>
      </c>
      <c r="N134" s="47"/>
      <c r="O134" s="47"/>
      <c r="P134" s="16">
        <v>-224237</v>
      </c>
      <c r="Q134" s="177"/>
      <c r="R134" s="176"/>
      <c r="S134" s="169">
        <v>224237</v>
      </c>
      <c r="T134" s="192"/>
      <c r="U134" s="192"/>
      <c r="V134" s="39"/>
      <c r="W134" s="195"/>
      <c r="X134" s="176"/>
      <c r="Y134" s="176"/>
      <c r="Z134" s="10"/>
      <c r="AA134" s="176"/>
      <c r="AB134" s="176"/>
      <c r="AC134" s="16"/>
      <c r="AD134" s="16"/>
      <c r="AE134" s="176"/>
      <c r="AF134" s="176"/>
      <c r="AG134" s="176"/>
      <c r="AH134" s="176"/>
      <c r="AI134" s="176"/>
      <c r="AJ134" s="10"/>
      <c r="AK134" s="16"/>
      <c r="AL134" s="133"/>
      <c r="AM134" s="84">
        <v>0</v>
      </c>
    </row>
    <row r="135" spans="1:39" ht="15" thickBot="1" x14ac:dyDescent="0.4">
      <c r="A135" s="40">
        <v>2233</v>
      </c>
      <c r="B135" s="81" t="s">
        <v>182</v>
      </c>
      <c r="C135" s="23">
        <v>9465879</v>
      </c>
      <c r="D135" s="165">
        <v>0</v>
      </c>
      <c r="E135" s="10">
        <v>9465879</v>
      </c>
      <c r="F135" s="23">
        <v>275937</v>
      </c>
      <c r="G135" s="47">
        <v>0</v>
      </c>
      <c r="H135" s="16">
        <v>275937</v>
      </c>
      <c r="I135" s="16">
        <v>9189942</v>
      </c>
      <c r="J135" s="23">
        <v>0</v>
      </c>
      <c r="K135" s="23">
        <v>0</v>
      </c>
      <c r="L135" s="23">
        <v>0</v>
      </c>
      <c r="M135" s="23">
        <v>0</v>
      </c>
      <c r="N135" s="47"/>
      <c r="O135" s="47"/>
      <c r="P135" s="16">
        <v>9189942</v>
      </c>
      <c r="Q135" s="177"/>
      <c r="R135" s="176"/>
      <c r="S135" s="169">
        <v>0</v>
      </c>
      <c r="T135" s="192"/>
      <c r="U135" s="192"/>
      <c r="V135" s="39"/>
      <c r="W135" s="195"/>
      <c r="X135" s="176"/>
      <c r="Y135" s="176"/>
      <c r="Z135" s="10"/>
      <c r="AA135" s="176"/>
      <c r="AB135" s="176"/>
      <c r="AC135" s="16"/>
      <c r="AD135" s="16"/>
      <c r="AE135" s="176"/>
      <c r="AF135" s="195"/>
      <c r="AG135" s="195"/>
      <c r="AH135" s="195"/>
      <c r="AI135" s="195"/>
      <c r="AJ135" s="16"/>
      <c r="AK135" s="16"/>
      <c r="AL135" s="133"/>
      <c r="AM135" s="84">
        <v>9189942</v>
      </c>
    </row>
    <row r="136" spans="1:39" ht="15" thickBot="1" x14ac:dyDescent="0.4">
      <c r="A136" s="40">
        <v>2289</v>
      </c>
      <c r="B136" s="81" t="s">
        <v>183</v>
      </c>
      <c r="C136" s="23">
        <v>4290600</v>
      </c>
      <c r="D136" s="165">
        <v>0</v>
      </c>
      <c r="E136" s="10">
        <v>4290600</v>
      </c>
      <c r="F136" s="23">
        <v>18324086</v>
      </c>
      <c r="G136" s="47">
        <v>66831</v>
      </c>
      <c r="H136" s="16">
        <v>18390917</v>
      </c>
      <c r="I136" s="16">
        <v>-14100317</v>
      </c>
      <c r="J136" s="23">
        <v>8268319.5999999996</v>
      </c>
      <c r="K136" s="23">
        <v>312312</v>
      </c>
      <c r="L136" s="23">
        <v>340437</v>
      </c>
      <c r="M136" s="23">
        <v>15400</v>
      </c>
      <c r="N136" s="47"/>
      <c r="O136" s="47"/>
      <c r="P136" s="16">
        <v>-23036785.600000001</v>
      </c>
      <c r="Q136" s="177"/>
      <c r="R136" s="176"/>
      <c r="S136" s="169">
        <v>23036785.600000001</v>
      </c>
      <c r="T136" s="192"/>
      <c r="U136" s="192"/>
      <c r="V136" s="39"/>
      <c r="W136" s="195"/>
      <c r="X136" s="176"/>
      <c r="Y136" s="176"/>
      <c r="Z136" s="10"/>
      <c r="AA136" s="176"/>
      <c r="AB136" s="176"/>
      <c r="AC136" s="16"/>
      <c r="AD136" s="16"/>
      <c r="AE136" s="176"/>
      <c r="AF136" s="195"/>
      <c r="AG136" s="195"/>
      <c r="AH136" s="195"/>
      <c r="AI136" s="195"/>
      <c r="AJ136" s="16"/>
      <c r="AK136" s="16"/>
      <c r="AL136" s="133"/>
      <c r="AM136" s="84">
        <v>0</v>
      </c>
    </row>
    <row r="137" spans="1:39" ht="15" thickBot="1" x14ac:dyDescent="0.4">
      <c r="A137" s="40">
        <v>2310</v>
      </c>
      <c r="B137" s="81" t="s">
        <v>8</v>
      </c>
      <c r="C137" s="23">
        <v>887745</v>
      </c>
      <c r="D137" s="165">
        <v>0</v>
      </c>
      <c r="E137" s="10">
        <v>887745</v>
      </c>
      <c r="F137" s="23">
        <v>488442</v>
      </c>
      <c r="G137" s="47">
        <v>0</v>
      </c>
      <c r="H137" s="16">
        <v>488442</v>
      </c>
      <c r="I137" s="16">
        <v>399303</v>
      </c>
      <c r="J137" s="23">
        <v>17964</v>
      </c>
      <c r="K137" s="23">
        <v>13013</v>
      </c>
      <c r="L137" s="23">
        <v>0</v>
      </c>
      <c r="M137" s="23">
        <v>0</v>
      </c>
      <c r="N137" s="47"/>
      <c r="O137" s="47"/>
      <c r="P137" s="16">
        <v>368326</v>
      </c>
      <c r="Q137" s="177"/>
      <c r="R137" s="176"/>
      <c r="S137" s="169">
        <v>0</v>
      </c>
      <c r="T137" s="192"/>
      <c r="U137" s="192"/>
      <c r="V137" s="39"/>
      <c r="W137" s="195"/>
      <c r="X137" s="176"/>
      <c r="Y137" s="176"/>
      <c r="Z137" s="10"/>
      <c r="AA137" s="195">
        <v>30977</v>
      </c>
      <c r="AB137" s="176"/>
      <c r="AC137" s="16"/>
      <c r="AD137" s="16"/>
      <c r="AE137" s="176"/>
      <c r="AF137" s="195"/>
      <c r="AG137" s="195"/>
      <c r="AH137" s="195"/>
      <c r="AI137" s="195"/>
      <c r="AJ137" s="16"/>
      <c r="AK137" s="16"/>
      <c r="AL137" s="133"/>
      <c r="AM137" s="84">
        <v>399303</v>
      </c>
    </row>
    <row r="138" spans="1:39" ht="15" thickBot="1" x14ac:dyDescent="0.4">
      <c r="A138" s="40">
        <v>2296</v>
      </c>
      <c r="B138" s="81" t="s">
        <v>184</v>
      </c>
      <c r="C138" s="23">
        <v>2144326</v>
      </c>
      <c r="D138" s="165">
        <v>96166</v>
      </c>
      <c r="E138" s="10">
        <v>2240492</v>
      </c>
      <c r="F138" s="23">
        <v>769137</v>
      </c>
      <c r="G138" s="47">
        <v>8161</v>
      </c>
      <c r="H138" s="16">
        <v>777298</v>
      </c>
      <c r="I138" s="16">
        <v>1463194</v>
      </c>
      <c r="J138" s="23">
        <v>330659.33</v>
      </c>
      <c r="K138" s="23">
        <v>13013</v>
      </c>
      <c r="L138" s="23">
        <v>0</v>
      </c>
      <c r="M138" s="23">
        <v>0</v>
      </c>
      <c r="N138" s="47"/>
      <c r="O138" s="47"/>
      <c r="P138" s="16">
        <v>1119521.67</v>
      </c>
      <c r="Q138" s="177"/>
      <c r="R138" s="176"/>
      <c r="S138" s="169">
        <v>343672.33</v>
      </c>
      <c r="T138" s="192"/>
      <c r="U138" s="192"/>
      <c r="V138" s="39"/>
      <c r="W138" s="195"/>
      <c r="X138" s="176"/>
      <c r="Y138" s="176"/>
      <c r="Z138" s="10"/>
      <c r="AA138" s="176"/>
      <c r="AB138" s="176"/>
      <c r="AC138" s="16"/>
      <c r="AD138" s="16"/>
      <c r="AE138" s="176"/>
      <c r="AF138" s="195"/>
      <c r="AG138" s="195"/>
      <c r="AH138" s="195"/>
      <c r="AI138" s="195"/>
      <c r="AJ138" s="16"/>
      <c r="AK138" s="16"/>
      <c r="AL138" s="133"/>
      <c r="AM138" s="84">
        <v>1463194</v>
      </c>
    </row>
    <row r="139" spans="1:39" ht="15" thickBot="1" x14ac:dyDescent="0.4">
      <c r="A139" s="40">
        <v>2303</v>
      </c>
      <c r="B139" s="81" t="s">
        <v>185</v>
      </c>
      <c r="C139" s="23">
        <v>3500728</v>
      </c>
      <c r="D139" s="165">
        <v>83152</v>
      </c>
      <c r="E139" s="10">
        <v>3583880</v>
      </c>
      <c r="F139" s="23">
        <v>4134351</v>
      </c>
      <c r="G139" s="47">
        <v>63522</v>
      </c>
      <c r="H139" s="16">
        <v>4197873</v>
      </c>
      <c r="I139" s="16">
        <v>-613993</v>
      </c>
      <c r="J139" s="23">
        <v>1202532.6399999999</v>
      </c>
      <c r="K139" s="23">
        <v>39039</v>
      </c>
      <c r="L139" s="23">
        <v>0</v>
      </c>
      <c r="M139" s="23">
        <v>0</v>
      </c>
      <c r="N139" s="47"/>
      <c r="O139" s="47"/>
      <c r="P139" s="16">
        <v>-1855564.64</v>
      </c>
      <c r="Q139" s="177"/>
      <c r="R139" s="176"/>
      <c r="S139" s="169">
        <v>1855564.64</v>
      </c>
      <c r="T139" s="192"/>
      <c r="U139" s="192"/>
      <c r="V139" s="39"/>
      <c r="W139" s="195"/>
      <c r="X139" s="176"/>
      <c r="Y139" s="176"/>
      <c r="Z139" s="10"/>
      <c r="AA139" s="176"/>
      <c r="AB139" s="176"/>
      <c r="AC139" s="16"/>
      <c r="AD139" s="16"/>
      <c r="AE139" s="176"/>
      <c r="AF139" s="195"/>
      <c r="AG139" s="195"/>
      <c r="AH139" s="195"/>
      <c r="AI139" s="195"/>
      <c r="AJ139" s="16"/>
      <c r="AK139" s="16"/>
      <c r="AL139" s="133"/>
      <c r="AM139" s="84">
        <v>0</v>
      </c>
    </row>
    <row r="140" spans="1:39" ht="15" thickBot="1" x14ac:dyDescent="0.4">
      <c r="A140" s="40">
        <v>2394</v>
      </c>
      <c r="B140" s="81" t="s">
        <v>186</v>
      </c>
      <c r="C140" s="23">
        <v>98886</v>
      </c>
      <c r="D140" s="165">
        <v>0</v>
      </c>
      <c r="E140" s="10">
        <v>98886</v>
      </c>
      <c r="F140" s="23">
        <v>365920</v>
      </c>
      <c r="G140" s="47">
        <v>0</v>
      </c>
      <c r="H140" s="16">
        <v>365920</v>
      </c>
      <c r="I140" s="16">
        <v>-267034</v>
      </c>
      <c r="J140" s="23">
        <v>12504</v>
      </c>
      <c r="K140" s="23">
        <v>0</v>
      </c>
      <c r="L140" s="23">
        <v>0</v>
      </c>
      <c r="M140" s="23">
        <v>0</v>
      </c>
      <c r="N140" s="47"/>
      <c r="O140" s="47"/>
      <c r="P140" s="16">
        <v>-279538</v>
      </c>
      <c r="Q140" s="177"/>
      <c r="R140" s="176"/>
      <c r="S140" s="169">
        <v>279538</v>
      </c>
      <c r="T140" s="192"/>
      <c r="U140" s="192"/>
      <c r="V140" s="39"/>
      <c r="W140" s="195"/>
      <c r="X140" s="176"/>
      <c r="Y140" s="176"/>
      <c r="Z140" s="10"/>
      <c r="AA140" s="176"/>
      <c r="AB140" s="176"/>
      <c r="AC140" s="16"/>
      <c r="AD140" s="16"/>
      <c r="AE140" s="176"/>
      <c r="AF140" s="195"/>
      <c r="AG140" s="195"/>
      <c r="AH140" s="195"/>
      <c r="AI140" s="195"/>
      <c r="AJ140" s="16"/>
      <c r="AK140" s="16"/>
      <c r="AL140" s="133"/>
      <c r="AM140" s="84">
        <v>0</v>
      </c>
    </row>
    <row r="141" spans="1:39" ht="15" thickBot="1" x14ac:dyDescent="0.4">
      <c r="A141" s="40">
        <v>2415</v>
      </c>
      <c r="B141" s="81" t="s">
        <v>187</v>
      </c>
      <c r="C141" s="23">
        <v>501953</v>
      </c>
      <c r="D141" s="165">
        <v>0</v>
      </c>
      <c r="E141" s="10">
        <v>501953</v>
      </c>
      <c r="F141" s="23">
        <v>289037</v>
      </c>
      <c r="G141" s="47">
        <v>0</v>
      </c>
      <c r="H141" s="16">
        <v>289037</v>
      </c>
      <c r="I141" s="16">
        <v>212916</v>
      </c>
      <c r="J141" s="23">
        <v>33344</v>
      </c>
      <c r="K141" s="23">
        <v>0</v>
      </c>
      <c r="L141" s="23">
        <v>0</v>
      </c>
      <c r="M141" s="23">
        <v>0</v>
      </c>
      <c r="N141" s="47"/>
      <c r="O141" s="47"/>
      <c r="P141" s="16">
        <v>179572</v>
      </c>
      <c r="Q141" s="177"/>
      <c r="R141" s="176"/>
      <c r="S141" s="169">
        <v>33344</v>
      </c>
      <c r="T141" s="192"/>
      <c r="U141" s="192"/>
      <c r="V141" s="39"/>
      <c r="W141" s="195"/>
      <c r="X141" s="176"/>
      <c r="Y141" s="176"/>
      <c r="Z141" s="10"/>
      <c r="AA141" s="176"/>
      <c r="AB141" s="176"/>
      <c r="AC141" s="16"/>
      <c r="AD141" s="16"/>
      <c r="AE141" s="176"/>
      <c r="AF141" s="195"/>
      <c r="AG141" s="195"/>
      <c r="AH141" s="195"/>
      <c r="AI141" s="195"/>
      <c r="AJ141" s="16"/>
      <c r="AK141" s="16"/>
      <c r="AL141" s="133"/>
      <c r="AM141" s="84">
        <v>212916</v>
      </c>
    </row>
    <row r="142" spans="1:39" ht="15" thickBot="1" x14ac:dyDescent="0.4">
      <c r="A142" s="40">
        <v>2420</v>
      </c>
      <c r="B142" s="81" t="s">
        <v>188</v>
      </c>
      <c r="C142" s="23">
        <v>1107528</v>
      </c>
      <c r="D142" s="165">
        <v>0</v>
      </c>
      <c r="E142" s="10">
        <v>1107528</v>
      </c>
      <c r="F142" s="23">
        <v>1376454</v>
      </c>
      <c r="G142" s="47">
        <v>32644</v>
      </c>
      <c r="H142" s="16">
        <v>1409098</v>
      </c>
      <c r="I142" s="16">
        <v>-301570</v>
      </c>
      <c r="J142" s="23">
        <v>572525.30000000005</v>
      </c>
      <c r="K142" s="23">
        <v>140295.5</v>
      </c>
      <c r="L142" s="23">
        <v>44265</v>
      </c>
      <c r="M142" s="23">
        <v>7700</v>
      </c>
      <c r="N142" s="47"/>
      <c r="O142" s="47"/>
      <c r="P142" s="16">
        <v>-1066355.8</v>
      </c>
      <c r="Q142" s="177"/>
      <c r="R142" s="176"/>
      <c r="S142" s="169">
        <v>1066355.8</v>
      </c>
      <c r="T142" s="192"/>
      <c r="U142" s="192"/>
      <c r="V142" s="39"/>
      <c r="W142" s="195"/>
      <c r="X142" s="176"/>
      <c r="Y142" s="176"/>
      <c r="Z142" s="10"/>
      <c r="AA142" s="176"/>
      <c r="AB142" s="176"/>
      <c r="AC142" s="16"/>
      <c r="AD142" s="16"/>
      <c r="AE142" s="176"/>
      <c r="AF142" s="195"/>
      <c r="AG142" s="195"/>
      <c r="AH142" s="195"/>
      <c r="AI142" s="195"/>
      <c r="AJ142" s="16"/>
      <c r="AK142" s="16"/>
      <c r="AL142" s="133"/>
      <c r="AM142" s="84">
        <v>0</v>
      </c>
    </row>
    <row r="143" spans="1:39" ht="15" thickBot="1" x14ac:dyDescent="0.4">
      <c r="A143" s="40">
        <v>2443</v>
      </c>
      <c r="B143" s="81" t="s">
        <v>189</v>
      </c>
      <c r="C143" s="23">
        <v>512887</v>
      </c>
      <c r="D143" s="165">
        <v>0</v>
      </c>
      <c r="E143" s="10">
        <v>512887</v>
      </c>
      <c r="F143" s="23">
        <v>3128423</v>
      </c>
      <c r="G143" s="47">
        <v>0</v>
      </c>
      <c r="H143" s="16">
        <v>3128423</v>
      </c>
      <c r="I143" s="16">
        <v>-2615536</v>
      </c>
      <c r="J143" s="23">
        <v>358448</v>
      </c>
      <c r="K143" s="23">
        <v>78078</v>
      </c>
      <c r="L143" s="23">
        <v>8853</v>
      </c>
      <c r="M143" s="23">
        <v>0</v>
      </c>
      <c r="N143" s="47"/>
      <c r="O143" s="47"/>
      <c r="P143" s="16">
        <v>-3060915</v>
      </c>
      <c r="Q143" s="177"/>
      <c r="R143" s="176"/>
      <c r="S143" s="169">
        <v>3060915</v>
      </c>
      <c r="T143" s="192"/>
      <c r="U143" s="192"/>
      <c r="V143" s="39"/>
      <c r="W143" s="195"/>
      <c r="X143" s="176"/>
      <c r="Y143" s="176"/>
      <c r="Z143" s="10"/>
      <c r="AA143" s="176"/>
      <c r="AB143" s="176"/>
      <c r="AC143" s="16"/>
      <c r="AD143" s="16"/>
      <c r="AE143" s="176"/>
      <c r="AF143" s="195"/>
      <c r="AG143" s="195"/>
      <c r="AH143" s="195"/>
      <c r="AI143" s="195"/>
      <c r="AJ143" s="16"/>
      <c r="AK143" s="16"/>
      <c r="AL143" s="133"/>
      <c r="AM143" s="84">
        <v>0</v>
      </c>
    </row>
    <row r="144" spans="1:39" ht="15" thickBot="1" x14ac:dyDescent="0.4">
      <c r="A144" s="40">
        <v>2436</v>
      </c>
      <c r="B144" s="81" t="s">
        <v>190</v>
      </c>
      <c r="C144" s="23">
        <v>436013</v>
      </c>
      <c r="D144" s="165">
        <v>8161</v>
      </c>
      <c r="E144" s="10">
        <v>444174</v>
      </c>
      <c r="F144" s="23">
        <v>1711177</v>
      </c>
      <c r="G144" s="47">
        <v>8161</v>
      </c>
      <c r="H144" s="16">
        <v>1719338</v>
      </c>
      <c r="I144" s="16">
        <v>-1275164</v>
      </c>
      <c r="J144" s="23">
        <v>152694</v>
      </c>
      <c r="K144" s="23">
        <v>39039</v>
      </c>
      <c r="L144" s="23">
        <v>0</v>
      </c>
      <c r="M144" s="23">
        <v>7700</v>
      </c>
      <c r="N144" s="47"/>
      <c r="O144" s="47"/>
      <c r="P144" s="16">
        <v>-1474597</v>
      </c>
      <c r="Q144" s="177"/>
      <c r="R144" s="176"/>
      <c r="S144" s="169">
        <v>1474597</v>
      </c>
      <c r="T144" s="192"/>
      <c r="U144" s="192"/>
      <c r="V144" s="39"/>
      <c r="W144" s="195"/>
      <c r="X144" s="176"/>
      <c r="Y144" s="176"/>
      <c r="Z144" s="10"/>
      <c r="AA144" s="176"/>
      <c r="AB144" s="176"/>
      <c r="AC144" s="16"/>
      <c r="AD144" s="16"/>
      <c r="AE144" s="176"/>
      <c r="AF144" s="195"/>
      <c r="AG144" s="195"/>
      <c r="AH144" s="195"/>
      <c r="AI144" s="195"/>
      <c r="AJ144" s="16"/>
      <c r="AK144" s="16"/>
      <c r="AL144" s="133"/>
      <c r="AM144" s="84">
        <v>0</v>
      </c>
    </row>
    <row r="145" spans="1:39" ht="15" thickBot="1" x14ac:dyDescent="0.4">
      <c r="A145" s="40">
        <v>2460</v>
      </c>
      <c r="B145" s="81" t="s">
        <v>191</v>
      </c>
      <c r="C145" s="23">
        <v>925789</v>
      </c>
      <c r="D145" s="165">
        <v>16322</v>
      </c>
      <c r="E145" s="10">
        <v>942111</v>
      </c>
      <c r="F145" s="23">
        <v>1363822</v>
      </c>
      <c r="G145" s="47">
        <v>8161</v>
      </c>
      <c r="H145" s="16">
        <v>1371983</v>
      </c>
      <c r="I145" s="16">
        <v>-429872</v>
      </c>
      <c r="J145" s="23">
        <v>170888</v>
      </c>
      <c r="K145" s="23">
        <v>53881.5</v>
      </c>
      <c r="L145" s="23">
        <v>99819</v>
      </c>
      <c r="M145" s="23">
        <v>0</v>
      </c>
      <c r="N145" s="47"/>
      <c r="O145" s="47"/>
      <c r="P145" s="16">
        <v>-754460.5</v>
      </c>
      <c r="Q145" s="177"/>
      <c r="R145" s="176"/>
      <c r="S145" s="169">
        <v>754460.5</v>
      </c>
      <c r="T145" s="192"/>
      <c r="U145" s="192"/>
      <c r="V145" s="39"/>
      <c r="W145" s="195"/>
      <c r="X145" s="176"/>
      <c r="Y145" s="176"/>
      <c r="Z145" s="10"/>
      <c r="AA145" s="176"/>
      <c r="AB145" s="176"/>
      <c r="AC145" s="16"/>
      <c r="AD145" s="16"/>
      <c r="AE145" s="176"/>
      <c r="AF145" s="195"/>
      <c r="AG145" s="195"/>
      <c r="AH145" s="195"/>
      <c r="AI145" s="195"/>
      <c r="AJ145" s="16"/>
      <c r="AK145" s="16"/>
      <c r="AL145" s="133"/>
      <c r="AM145" s="84">
        <v>0</v>
      </c>
    </row>
    <row r="146" spans="1:39" ht="15" thickBot="1" x14ac:dyDescent="0.4">
      <c r="A146" s="40">
        <v>2478</v>
      </c>
      <c r="B146" s="81" t="s">
        <v>192</v>
      </c>
      <c r="C146" s="23">
        <v>1983190</v>
      </c>
      <c r="D146" s="165">
        <v>0</v>
      </c>
      <c r="E146" s="10">
        <v>1983190</v>
      </c>
      <c r="F146" s="23">
        <v>375235</v>
      </c>
      <c r="G146" s="47">
        <v>0</v>
      </c>
      <c r="H146" s="16">
        <v>375235</v>
      </c>
      <c r="I146" s="16">
        <v>1607955</v>
      </c>
      <c r="J146" s="23">
        <v>0</v>
      </c>
      <c r="K146" s="23">
        <v>0</v>
      </c>
      <c r="L146" s="23">
        <v>123942</v>
      </c>
      <c r="M146" s="23">
        <v>7700</v>
      </c>
      <c r="N146" s="47"/>
      <c r="O146" s="47"/>
      <c r="P146" s="16">
        <v>1476313</v>
      </c>
      <c r="Q146" s="177">
        <v>29183</v>
      </c>
      <c r="R146" s="176">
        <v>40473</v>
      </c>
      <c r="S146" s="169">
        <v>56661</v>
      </c>
      <c r="T146" s="192"/>
      <c r="U146" s="192"/>
      <c r="V146" s="39">
        <v>5325</v>
      </c>
      <c r="W146" s="195"/>
      <c r="X146" s="176"/>
      <c r="Y146" s="176"/>
      <c r="Z146" s="10"/>
      <c r="AA146" s="176"/>
      <c r="AB146" s="176"/>
      <c r="AC146" s="16"/>
      <c r="AD146" s="16"/>
      <c r="AE146" s="176"/>
      <c r="AF146" s="195"/>
      <c r="AG146" s="195"/>
      <c r="AH146" s="195"/>
      <c r="AI146" s="195"/>
      <c r="AJ146" s="16"/>
      <c r="AK146" s="16"/>
      <c r="AL146" s="133"/>
      <c r="AM146" s="84">
        <v>1607955</v>
      </c>
    </row>
    <row r="147" spans="1:39" ht="15" thickBot="1" x14ac:dyDescent="0.4">
      <c r="A147" s="40">
        <v>2525</v>
      </c>
      <c r="B147" s="81" t="s">
        <v>452</v>
      </c>
      <c r="C147" s="23">
        <v>344580</v>
      </c>
      <c r="D147" s="165">
        <v>0</v>
      </c>
      <c r="E147" s="10">
        <v>344580</v>
      </c>
      <c r="F147" s="23">
        <v>566190</v>
      </c>
      <c r="G147" s="47">
        <v>0</v>
      </c>
      <c r="H147" s="16">
        <v>566190</v>
      </c>
      <c r="I147" s="16">
        <v>-221610</v>
      </c>
      <c r="J147" s="23">
        <v>112536</v>
      </c>
      <c r="K147" s="23">
        <v>0</v>
      </c>
      <c r="L147" s="23">
        <v>26559</v>
      </c>
      <c r="M147" s="23">
        <v>0</v>
      </c>
      <c r="N147" s="47"/>
      <c r="O147" s="47"/>
      <c r="P147" s="16">
        <v>-360705</v>
      </c>
      <c r="Q147" s="177"/>
      <c r="R147" s="176"/>
      <c r="S147" s="169">
        <v>360705</v>
      </c>
      <c r="T147" s="192"/>
      <c r="U147" s="192"/>
      <c r="V147" s="39"/>
      <c r="W147" s="195"/>
      <c r="X147" s="176"/>
      <c r="Y147" s="176"/>
      <c r="Z147" s="10"/>
      <c r="AA147" s="176"/>
      <c r="AB147" s="176"/>
      <c r="AC147" s="16"/>
      <c r="AD147" s="16"/>
      <c r="AE147" s="176"/>
      <c r="AF147" s="195"/>
      <c r="AG147" s="195"/>
      <c r="AH147" s="195"/>
      <c r="AI147" s="195"/>
      <c r="AJ147" s="16"/>
      <c r="AK147" s="16"/>
      <c r="AL147" s="133"/>
      <c r="AM147" s="84">
        <v>0</v>
      </c>
    </row>
    <row r="148" spans="1:39" ht="15" thickBot="1" x14ac:dyDescent="0.4">
      <c r="A148" s="40">
        <v>2527</v>
      </c>
      <c r="B148" s="81" t="s">
        <v>193</v>
      </c>
      <c r="C148" s="23">
        <v>277132</v>
      </c>
      <c r="D148" s="165">
        <v>0</v>
      </c>
      <c r="E148" s="10">
        <v>277132</v>
      </c>
      <c r="F148" s="23">
        <v>302533</v>
      </c>
      <c r="G148" s="47">
        <v>0</v>
      </c>
      <c r="H148" s="16">
        <v>302533</v>
      </c>
      <c r="I148" s="16">
        <v>-25401</v>
      </c>
      <c r="J148" s="23">
        <v>0</v>
      </c>
      <c r="K148" s="23">
        <v>0</v>
      </c>
      <c r="L148" s="23">
        <v>0</v>
      </c>
      <c r="M148" s="23">
        <v>0</v>
      </c>
      <c r="N148" s="47"/>
      <c r="O148" s="47"/>
      <c r="P148" s="16">
        <v>-25401</v>
      </c>
      <c r="Q148" s="177"/>
      <c r="R148" s="176"/>
      <c r="S148" s="169">
        <v>25401</v>
      </c>
      <c r="T148" s="192"/>
      <c r="U148" s="192"/>
      <c r="V148" s="39"/>
      <c r="W148" s="195"/>
      <c r="X148" s="176"/>
      <c r="Y148" s="176"/>
      <c r="Z148" s="10"/>
      <c r="AA148" s="176"/>
      <c r="AB148" s="176"/>
      <c r="AC148" s="16"/>
      <c r="AD148" s="16"/>
      <c r="AE148" s="176"/>
      <c r="AF148" s="195"/>
      <c r="AG148" s="195"/>
      <c r="AH148" s="195"/>
      <c r="AI148" s="195"/>
      <c r="AJ148" s="16"/>
      <c r="AK148" s="16"/>
      <c r="AL148" s="133"/>
      <c r="AM148" s="84">
        <v>0</v>
      </c>
    </row>
    <row r="149" spans="1:39" ht="15" thickBot="1" x14ac:dyDescent="0.4">
      <c r="A149" s="40">
        <v>2534</v>
      </c>
      <c r="B149" s="81" t="s">
        <v>194</v>
      </c>
      <c r="C149" s="23">
        <v>788908</v>
      </c>
      <c r="D149" s="165">
        <v>0</v>
      </c>
      <c r="E149" s="10">
        <v>788908</v>
      </c>
      <c r="F149" s="23">
        <v>605054</v>
      </c>
      <c r="G149" s="47">
        <v>0</v>
      </c>
      <c r="H149" s="16">
        <v>605054</v>
      </c>
      <c r="I149" s="16">
        <v>183854</v>
      </c>
      <c r="J149" s="23">
        <v>125040</v>
      </c>
      <c r="K149" s="23">
        <v>13013</v>
      </c>
      <c r="L149" s="23">
        <v>0</v>
      </c>
      <c r="M149" s="23">
        <v>0</v>
      </c>
      <c r="N149" s="47"/>
      <c r="O149" s="47"/>
      <c r="P149" s="16">
        <v>45801</v>
      </c>
      <c r="Q149" s="177"/>
      <c r="R149" s="176"/>
      <c r="S149" s="169">
        <v>138053</v>
      </c>
      <c r="T149" s="192"/>
      <c r="U149" s="192"/>
      <c r="V149" s="39"/>
      <c r="W149" s="195"/>
      <c r="X149" s="176"/>
      <c r="Y149" s="176"/>
      <c r="Z149" s="10"/>
      <c r="AA149" s="176"/>
      <c r="AB149" s="176"/>
      <c r="AC149" s="16"/>
      <c r="AD149" s="16"/>
      <c r="AE149" s="176"/>
      <c r="AF149" s="195"/>
      <c r="AG149" s="195"/>
      <c r="AH149" s="195"/>
      <c r="AI149" s="195"/>
      <c r="AJ149" s="16"/>
      <c r="AK149" s="16"/>
      <c r="AL149" s="133"/>
      <c r="AM149" s="84">
        <v>183854</v>
      </c>
    </row>
    <row r="150" spans="1:39" ht="15" thickBot="1" x14ac:dyDescent="0.4">
      <c r="A150" s="40">
        <v>2541</v>
      </c>
      <c r="B150" s="81" t="s">
        <v>195</v>
      </c>
      <c r="C150" s="23">
        <v>678806</v>
      </c>
      <c r="D150" s="165">
        <v>0</v>
      </c>
      <c r="E150" s="10">
        <v>678806</v>
      </c>
      <c r="F150" s="23">
        <v>290489</v>
      </c>
      <c r="G150" s="47">
        <v>0</v>
      </c>
      <c r="H150" s="16">
        <v>290489</v>
      </c>
      <c r="I150" s="16">
        <v>388317</v>
      </c>
      <c r="J150" s="23">
        <v>0</v>
      </c>
      <c r="K150" s="23">
        <v>0</v>
      </c>
      <c r="L150" s="23">
        <v>0</v>
      </c>
      <c r="M150" s="23">
        <v>15400</v>
      </c>
      <c r="N150" s="47"/>
      <c r="O150" s="47"/>
      <c r="P150" s="16">
        <v>372917</v>
      </c>
      <c r="Q150" s="177"/>
      <c r="R150" s="176"/>
      <c r="S150" s="169">
        <v>15400</v>
      </c>
      <c r="T150" s="192"/>
      <c r="U150" s="192"/>
      <c r="V150" s="39"/>
      <c r="W150" s="195"/>
      <c r="X150" s="176"/>
      <c r="Y150" s="176"/>
      <c r="Z150" s="10"/>
      <c r="AA150" s="176"/>
      <c r="AB150" s="176"/>
      <c r="AC150" s="16"/>
      <c r="AD150" s="16"/>
      <c r="AE150" s="176"/>
      <c r="AF150" s="195"/>
      <c r="AG150" s="195"/>
      <c r="AH150" s="195"/>
      <c r="AI150" s="195"/>
      <c r="AJ150" s="16"/>
      <c r="AK150" s="16"/>
      <c r="AL150" s="133"/>
      <c r="AM150" s="84">
        <v>388317</v>
      </c>
    </row>
    <row r="151" spans="1:39" ht="15" thickBot="1" x14ac:dyDescent="0.4">
      <c r="A151" s="40">
        <v>2562</v>
      </c>
      <c r="B151" s="81" t="s">
        <v>196</v>
      </c>
      <c r="C151" s="23">
        <v>1736186</v>
      </c>
      <c r="D151" s="165">
        <v>0</v>
      </c>
      <c r="E151" s="10">
        <v>1736186</v>
      </c>
      <c r="F151" s="23">
        <v>3824837</v>
      </c>
      <c r="G151" s="47">
        <v>0</v>
      </c>
      <c r="H151" s="16">
        <v>3824837</v>
      </c>
      <c r="I151" s="16">
        <v>-2088651</v>
      </c>
      <c r="J151" s="23">
        <v>913916</v>
      </c>
      <c r="K151" s="23">
        <v>159815</v>
      </c>
      <c r="L151" s="23">
        <v>0</v>
      </c>
      <c r="M151" s="23">
        <v>0</v>
      </c>
      <c r="N151" s="47"/>
      <c r="O151" s="47"/>
      <c r="P151" s="16">
        <v>-3162382</v>
      </c>
      <c r="Q151" s="177"/>
      <c r="R151" s="176"/>
      <c r="S151" s="169">
        <v>3162382</v>
      </c>
      <c r="T151" s="192"/>
      <c r="U151" s="192"/>
      <c r="V151" s="39"/>
      <c r="W151" s="195"/>
      <c r="X151" s="176"/>
      <c r="Y151" s="176"/>
      <c r="Z151" s="10"/>
      <c r="AA151" s="176"/>
      <c r="AB151" s="176"/>
      <c r="AC151" s="16"/>
      <c r="AD151" s="16"/>
      <c r="AE151" s="176"/>
      <c r="AF151" s="195"/>
      <c r="AG151" s="195"/>
      <c r="AH151" s="195"/>
      <c r="AI151" s="195"/>
      <c r="AJ151" s="16"/>
      <c r="AK151" s="16"/>
      <c r="AL151" s="133"/>
      <c r="AM151" s="84">
        <v>0</v>
      </c>
    </row>
    <row r="152" spans="1:39" ht="15" thickBot="1" x14ac:dyDescent="0.4">
      <c r="A152" s="40">
        <v>2570</v>
      </c>
      <c r="B152" s="81" t="s">
        <v>474</v>
      </c>
      <c r="C152" s="23">
        <v>471077</v>
      </c>
      <c r="D152" s="165">
        <v>0</v>
      </c>
      <c r="E152" s="10">
        <v>471077</v>
      </c>
      <c r="F152" s="23">
        <v>499444</v>
      </c>
      <c r="G152" s="47">
        <v>0</v>
      </c>
      <c r="H152" s="16">
        <v>499444</v>
      </c>
      <c r="I152" s="16">
        <v>-28367</v>
      </c>
      <c r="J152" s="23">
        <v>162552</v>
      </c>
      <c r="K152" s="23">
        <v>39039</v>
      </c>
      <c r="L152" s="23">
        <v>8853</v>
      </c>
      <c r="M152" s="23">
        <v>0</v>
      </c>
      <c r="N152" s="47"/>
      <c r="O152" s="47"/>
      <c r="P152" s="16">
        <v>-238811</v>
      </c>
      <c r="Q152" s="177"/>
      <c r="R152" s="176"/>
      <c r="S152" s="169">
        <v>238811</v>
      </c>
      <c r="T152" s="176"/>
      <c r="U152" s="176"/>
      <c r="V152" s="39"/>
      <c r="W152" s="195"/>
      <c r="X152" s="176"/>
      <c r="Y152" s="176"/>
      <c r="Z152" s="10"/>
      <c r="AA152" s="176"/>
      <c r="AB152" s="176"/>
      <c r="AC152" s="16"/>
      <c r="AD152" s="16"/>
      <c r="AE152" s="176"/>
      <c r="AF152" s="195"/>
      <c r="AG152" s="195"/>
      <c r="AH152" s="195"/>
      <c r="AI152" s="195"/>
      <c r="AJ152" s="16"/>
      <c r="AK152" s="16"/>
      <c r="AL152" s="133"/>
      <c r="AM152" s="84">
        <v>0</v>
      </c>
    </row>
    <row r="153" spans="1:39" ht="15" thickBot="1" x14ac:dyDescent="0.4">
      <c r="A153" s="40">
        <v>2576</v>
      </c>
      <c r="B153" s="81" t="s">
        <v>197</v>
      </c>
      <c r="C153" s="23">
        <v>857496</v>
      </c>
      <c r="D153" s="165">
        <v>0</v>
      </c>
      <c r="E153" s="10">
        <v>857496</v>
      </c>
      <c r="F153" s="23">
        <v>1614651</v>
      </c>
      <c r="G153" s="47">
        <v>0</v>
      </c>
      <c r="H153" s="16">
        <v>1614651</v>
      </c>
      <c r="I153" s="16">
        <v>-757155</v>
      </c>
      <c r="J153" s="23">
        <v>143650</v>
      </c>
      <c r="K153" s="23">
        <v>39039</v>
      </c>
      <c r="L153" s="23">
        <v>0</v>
      </c>
      <c r="M153" s="23">
        <v>0</v>
      </c>
      <c r="N153" s="47"/>
      <c r="O153" s="47"/>
      <c r="P153" s="16">
        <v>-939844</v>
      </c>
      <c r="Q153" s="177"/>
      <c r="R153" s="176"/>
      <c r="S153" s="169">
        <v>939844</v>
      </c>
      <c r="T153" s="192"/>
      <c r="U153" s="192"/>
      <c r="V153" s="39"/>
      <c r="W153" s="195"/>
      <c r="X153" s="176"/>
      <c r="Y153" s="176"/>
      <c r="Z153" s="10"/>
      <c r="AA153" s="176"/>
      <c r="AB153" s="176"/>
      <c r="AC153" s="16"/>
      <c r="AD153" s="16"/>
      <c r="AE153" s="176"/>
      <c r="AF153" s="195"/>
      <c r="AG153" s="195"/>
      <c r="AH153" s="195"/>
      <c r="AI153" s="195"/>
      <c r="AJ153" s="16"/>
      <c r="AK153" s="16"/>
      <c r="AL153" s="133"/>
      <c r="AM153" s="84">
        <v>0</v>
      </c>
    </row>
    <row r="154" spans="1:39" ht="15" thickBot="1" x14ac:dyDescent="0.4">
      <c r="A154" s="40">
        <v>2583</v>
      </c>
      <c r="B154" s="81" t="s">
        <v>198</v>
      </c>
      <c r="C154" s="23">
        <v>3415525</v>
      </c>
      <c r="D154" s="165">
        <v>0</v>
      </c>
      <c r="E154" s="10">
        <v>3415525</v>
      </c>
      <c r="F154" s="23">
        <v>1913036</v>
      </c>
      <c r="G154" s="47">
        <v>8161</v>
      </c>
      <c r="H154" s="16">
        <v>1921197</v>
      </c>
      <c r="I154" s="16">
        <v>1494328</v>
      </c>
      <c r="J154" s="23">
        <v>1144740</v>
      </c>
      <c r="K154" s="23">
        <v>104104</v>
      </c>
      <c r="L154" s="23">
        <v>0</v>
      </c>
      <c r="M154" s="23">
        <v>0</v>
      </c>
      <c r="N154" s="47"/>
      <c r="O154" s="47"/>
      <c r="P154" s="16">
        <v>245484</v>
      </c>
      <c r="Q154" s="177"/>
      <c r="R154" s="176"/>
      <c r="S154" s="169">
        <v>1248844</v>
      </c>
      <c r="T154" s="192"/>
      <c r="U154" s="192"/>
      <c r="V154" s="39"/>
      <c r="W154" s="195"/>
      <c r="X154" s="176"/>
      <c r="Y154" s="176"/>
      <c r="Z154" s="10"/>
      <c r="AA154" s="176"/>
      <c r="AB154" s="176"/>
      <c r="AC154" s="16"/>
      <c r="AD154" s="16"/>
      <c r="AE154" s="176"/>
      <c r="AF154" s="195"/>
      <c r="AG154" s="195"/>
      <c r="AH154" s="195"/>
      <c r="AI154" s="195"/>
      <c r="AJ154" s="16"/>
      <c r="AK154" s="16"/>
      <c r="AL154" s="133"/>
      <c r="AM154" s="84">
        <v>1494328</v>
      </c>
    </row>
    <row r="155" spans="1:39" ht="15" thickBot="1" x14ac:dyDescent="0.4">
      <c r="A155" s="40">
        <v>2605</v>
      </c>
      <c r="B155" s="81" t="s">
        <v>199</v>
      </c>
      <c r="C155" s="23">
        <v>1517724</v>
      </c>
      <c r="D155" s="165">
        <v>0</v>
      </c>
      <c r="E155" s="10">
        <v>1517724</v>
      </c>
      <c r="F155" s="23">
        <v>411481</v>
      </c>
      <c r="G155" s="47">
        <v>0</v>
      </c>
      <c r="H155" s="16">
        <v>411481</v>
      </c>
      <c r="I155" s="16">
        <v>1106243</v>
      </c>
      <c r="J155" s="23">
        <v>229594</v>
      </c>
      <c r="K155" s="23">
        <v>13013</v>
      </c>
      <c r="L155" s="23">
        <v>0</v>
      </c>
      <c r="M155" s="23">
        <v>0</v>
      </c>
      <c r="N155" s="47"/>
      <c r="O155" s="47"/>
      <c r="P155" s="16">
        <v>863636</v>
      </c>
      <c r="Q155" s="177"/>
      <c r="R155" s="176"/>
      <c r="S155" s="169">
        <v>242607</v>
      </c>
      <c r="T155" s="192"/>
      <c r="U155" s="192"/>
      <c r="V155" s="39"/>
      <c r="W155" s="195"/>
      <c r="X155" s="176"/>
      <c r="Y155" s="176"/>
      <c r="Z155" s="10"/>
      <c r="AA155" s="176"/>
      <c r="AB155" s="176"/>
      <c r="AC155" s="16"/>
      <c r="AD155" s="16"/>
      <c r="AE155" s="178"/>
      <c r="AF155" s="195"/>
      <c r="AG155" s="195"/>
      <c r="AH155" s="195"/>
      <c r="AI155" s="195"/>
      <c r="AJ155" s="16"/>
      <c r="AK155" s="16"/>
      <c r="AL155" s="133"/>
      <c r="AM155" s="84">
        <v>1106243</v>
      </c>
    </row>
    <row r="156" spans="1:39" ht="15" thickBot="1" x14ac:dyDescent="0.4">
      <c r="A156" s="40">
        <v>2604</v>
      </c>
      <c r="B156" s="81" t="s">
        <v>200</v>
      </c>
      <c r="C156" s="23">
        <v>4888891</v>
      </c>
      <c r="D156" s="165">
        <v>0</v>
      </c>
      <c r="E156" s="10">
        <v>4888891</v>
      </c>
      <c r="F156" s="23">
        <v>1873361</v>
      </c>
      <c r="G156" s="47">
        <v>0</v>
      </c>
      <c r="H156" s="16">
        <v>1873361</v>
      </c>
      <c r="I156" s="16">
        <v>3015530</v>
      </c>
      <c r="J156" s="23">
        <v>509683.6</v>
      </c>
      <c r="K156" s="23">
        <v>104104</v>
      </c>
      <c r="L156" s="23">
        <v>377241</v>
      </c>
      <c r="M156" s="23">
        <v>7700</v>
      </c>
      <c r="N156" s="47"/>
      <c r="O156" s="47"/>
      <c r="P156" s="16">
        <v>2016801.4</v>
      </c>
      <c r="Q156" s="177"/>
      <c r="R156" s="176"/>
      <c r="S156" s="169">
        <v>998728.6</v>
      </c>
      <c r="T156" s="192"/>
      <c r="U156" s="192"/>
      <c r="V156" s="39"/>
      <c r="W156" s="195"/>
      <c r="X156" s="176"/>
      <c r="Y156" s="176"/>
      <c r="Z156" s="10"/>
      <c r="AA156" s="176"/>
      <c r="AB156" s="176"/>
      <c r="AC156" s="16"/>
      <c r="AD156" s="16"/>
      <c r="AE156" s="176"/>
      <c r="AF156" s="195"/>
      <c r="AG156" s="195"/>
      <c r="AH156" s="195"/>
      <c r="AI156" s="195"/>
      <c r="AJ156" s="16"/>
      <c r="AK156" s="16"/>
      <c r="AL156" s="133"/>
      <c r="AM156" s="84">
        <v>3015530</v>
      </c>
    </row>
    <row r="157" spans="1:39" ht="15" thickBot="1" x14ac:dyDescent="0.4">
      <c r="A157" s="40">
        <v>2611</v>
      </c>
      <c r="B157" s="81" t="s">
        <v>201</v>
      </c>
      <c r="C157" s="23">
        <v>1407157</v>
      </c>
      <c r="D157" s="165">
        <v>13013</v>
      </c>
      <c r="E157" s="10">
        <v>1420170</v>
      </c>
      <c r="F157" s="23">
        <v>1375299</v>
      </c>
      <c r="G157" s="47">
        <v>0</v>
      </c>
      <c r="H157" s="16">
        <v>1375299</v>
      </c>
      <c r="I157" s="16">
        <v>44871</v>
      </c>
      <c r="J157" s="23">
        <v>0</v>
      </c>
      <c r="K157" s="23">
        <v>0</v>
      </c>
      <c r="L157" s="23">
        <v>0</v>
      </c>
      <c r="M157" s="23">
        <v>0</v>
      </c>
      <c r="N157" s="47"/>
      <c r="O157" s="47"/>
      <c r="P157" s="16">
        <v>44871</v>
      </c>
      <c r="Q157" s="177"/>
      <c r="R157" s="176"/>
      <c r="S157" s="169">
        <v>0</v>
      </c>
      <c r="T157" s="192"/>
      <c r="U157" s="192"/>
      <c r="V157" s="39"/>
      <c r="W157" s="195"/>
      <c r="X157" s="176"/>
      <c r="Y157" s="176"/>
      <c r="Z157" s="10"/>
      <c r="AA157" s="176"/>
      <c r="AB157" s="176"/>
      <c r="AC157" s="16"/>
      <c r="AD157" s="16"/>
      <c r="AE157" s="176"/>
      <c r="AF157" s="195"/>
      <c r="AG157" s="195"/>
      <c r="AH157" s="195"/>
      <c r="AI157" s="195"/>
      <c r="AJ157" s="16"/>
      <c r="AK157" s="16"/>
      <c r="AL157" s="133"/>
      <c r="AM157" s="84">
        <v>44871</v>
      </c>
    </row>
    <row r="158" spans="1:39" ht="15" thickBot="1" x14ac:dyDescent="0.4">
      <c r="A158" s="40">
        <v>2618</v>
      </c>
      <c r="B158" s="81" t="s">
        <v>202</v>
      </c>
      <c r="C158" s="23">
        <v>39528</v>
      </c>
      <c r="D158" s="165">
        <v>0</v>
      </c>
      <c r="E158" s="10">
        <v>39528</v>
      </c>
      <c r="F158" s="23">
        <v>86451</v>
      </c>
      <c r="G158" s="47">
        <v>0</v>
      </c>
      <c r="H158" s="16">
        <v>86451</v>
      </c>
      <c r="I158" s="16">
        <v>-46923</v>
      </c>
      <c r="J158" s="23">
        <v>16672</v>
      </c>
      <c r="K158" s="23">
        <v>0</v>
      </c>
      <c r="L158" s="23">
        <v>0</v>
      </c>
      <c r="M158" s="23">
        <v>0</v>
      </c>
      <c r="N158" s="47"/>
      <c r="O158" s="47"/>
      <c r="P158" s="16">
        <v>-63595</v>
      </c>
      <c r="Q158" s="177"/>
      <c r="R158" s="176"/>
      <c r="S158" s="169">
        <v>63595</v>
      </c>
      <c r="T158" s="192"/>
      <c r="U158" s="192"/>
      <c r="V158" s="39"/>
      <c r="W158" s="195"/>
      <c r="X158" s="176"/>
      <c r="Y158" s="176"/>
      <c r="Z158" s="10"/>
      <c r="AA158" s="176"/>
      <c r="AB158" s="176"/>
      <c r="AC158" s="16"/>
      <c r="AD158" s="16"/>
      <c r="AE158" s="176"/>
      <c r="AF158" s="195"/>
      <c r="AG158" s="195"/>
      <c r="AH158" s="195"/>
      <c r="AI158" s="195"/>
      <c r="AJ158" s="16"/>
      <c r="AK158" s="16"/>
      <c r="AL158" s="133"/>
      <c r="AM158" s="84">
        <v>0</v>
      </c>
    </row>
    <row r="159" spans="1:39" ht="15" thickBot="1" x14ac:dyDescent="0.4">
      <c r="A159" s="40">
        <v>2625</v>
      </c>
      <c r="B159" s="81" t="s">
        <v>203</v>
      </c>
      <c r="C159" s="23">
        <v>360724</v>
      </c>
      <c r="D159" s="165">
        <v>0</v>
      </c>
      <c r="E159" s="10">
        <v>360724</v>
      </c>
      <c r="F159" s="23">
        <v>758158</v>
      </c>
      <c r="G159" s="47">
        <v>0</v>
      </c>
      <c r="H159" s="16">
        <v>758158</v>
      </c>
      <c r="I159" s="16">
        <v>-397434</v>
      </c>
      <c r="J159" s="23">
        <v>156800</v>
      </c>
      <c r="K159" s="23">
        <v>13013</v>
      </c>
      <c r="L159" s="23">
        <v>0</v>
      </c>
      <c r="M159" s="23">
        <v>7700</v>
      </c>
      <c r="N159" s="47"/>
      <c r="O159" s="47"/>
      <c r="P159" s="16">
        <v>-574947</v>
      </c>
      <c r="Q159" s="177"/>
      <c r="R159" s="176"/>
      <c r="S159" s="169">
        <v>574947</v>
      </c>
      <c r="T159" s="192"/>
      <c r="U159" s="192"/>
      <c r="V159" s="39"/>
      <c r="W159" s="195"/>
      <c r="X159" s="176"/>
      <c r="Y159" s="176"/>
      <c r="Z159" s="10"/>
      <c r="AA159" s="176"/>
      <c r="AB159" s="176"/>
      <c r="AC159" s="16"/>
      <c r="AD159" s="16"/>
      <c r="AE159" s="176"/>
      <c r="AF159" s="195"/>
      <c r="AG159" s="195"/>
      <c r="AH159" s="195"/>
      <c r="AI159" s="195"/>
      <c r="AJ159" s="16"/>
      <c r="AK159" s="16"/>
      <c r="AL159" s="133"/>
      <c r="AM159" s="84">
        <v>0</v>
      </c>
    </row>
    <row r="160" spans="1:39" ht="15" thickBot="1" x14ac:dyDescent="0.4">
      <c r="A160" s="40">
        <v>2632</v>
      </c>
      <c r="B160" s="81" t="s">
        <v>204</v>
      </c>
      <c r="C160" s="23">
        <v>226158</v>
      </c>
      <c r="D160" s="165">
        <v>0</v>
      </c>
      <c r="E160" s="10">
        <v>226158</v>
      </c>
      <c r="F160" s="23">
        <v>960041</v>
      </c>
      <c r="G160" s="47">
        <v>0</v>
      </c>
      <c r="H160" s="16">
        <v>960041</v>
      </c>
      <c r="I160" s="16">
        <v>-733883</v>
      </c>
      <c r="J160" s="23">
        <v>0</v>
      </c>
      <c r="K160" s="23">
        <v>0</v>
      </c>
      <c r="L160" s="23">
        <v>0</v>
      </c>
      <c r="M160" s="23">
        <v>0</v>
      </c>
      <c r="N160" s="47"/>
      <c r="O160" s="47"/>
      <c r="P160" s="16">
        <v>-733883</v>
      </c>
      <c r="Q160" s="177"/>
      <c r="R160" s="176"/>
      <c r="S160" s="169">
        <v>733883</v>
      </c>
      <c r="T160" s="192"/>
      <c r="U160" s="192"/>
      <c r="V160" s="39"/>
      <c r="W160" s="195"/>
      <c r="X160" s="176"/>
      <c r="Y160" s="176"/>
      <c r="Z160" s="10"/>
      <c r="AA160" s="176"/>
      <c r="AB160" s="176"/>
      <c r="AC160" s="16"/>
      <c r="AD160" s="16"/>
      <c r="AE160" s="176"/>
      <c r="AF160" s="195"/>
      <c r="AG160" s="195"/>
      <c r="AH160" s="195"/>
      <c r="AI160" s="195"/>
      <c r="AJ160" s="16"/>
      <c r="AK160" s="16"/>
      <c r="AL160" s="133"/>
      <c r="AM160" s="84">
        <v>0</v>
      </c>
    </row>
    <row r="161" spans="1:39" ht="15" thickBot="1" x14ac:dyDescent="0.4">
      <c r="A161" s="40">
        <v>2639</v>
      </c>
      <c r="B161" s="81" t="s">
        <v>205</v>
      </c>
      <c r="C161" s="23">
        <v>306045</v>
      </c>
      <c r="D161" s="165">
        <v>0</v>
      </c>
      <c r="E161" s="10">
        <v>306045</v>
      </c>
      <c r="F161" s="23">
        <v>721431</v>
      </c>
      <c r="G161" s="47">
        <v>0</v>
      </c>
      <c r="H161" s="16">
        <v>721431</v>
      </c>
      <c r="I161" s="16">
        <v>-415386</v>
      </c>
      <c r="J161" s="23">
        <v>131979.6</v>
      </c>
      <c r="K161" s="23">
        <v>26026</v>
      </c>
      <c r="L161" s="23">
        <v>0</v>
      </c>
      <c r="M161" s="23">
        <v>0</v>
      </c>
      <c r="N161" s="47"/>
      <c r="O161" s="47"/>
      <c r="P161" s="16">
        <v>-573391.6</v>
      </c>
      <c r="Q161" s="177"/>
      <c r="R161" s="176"/>
      <c r="S161" s="169">
        <v>573391.6</v>
      </c>
      <c r="T161" s="192"/>
      <c r="U161" s="192"/>
      <c r="V161" s="39"/>
      <c r="W161" s="195"/>
      <c r="X161" s="176"/>
      <c r="Y161" s="176"/>
      <c r="Z161" s="10"/>
      <c r="AA161" s="176"/>
      <c r="AB161" s="176"/>
      <c r="AC161" s="16"/>
      <c r="AD161" s="16"/>
      <c r="AE161" s="176"/>
      <c r="AF161" s="195"/>
      <c r="AG161" s="195"/>
      <c r="AH161" s="195"/>
      <c r="AI161" s="195"/>
      <c r="AJ161" s="16"/>
      <c r="AK161" s="16"/>
      <c r="AL161" s="133"/>
      <c r="AM161" s="84">
        <v>0</v>
      </c>
    </row>
    <row r="162" spans="1:39" ht="15" thickBot="1" x14ac:dyDescent="0.4">
      <c r="A162" s="40">
        <v>2646</v>
      </c>
      <c r="B162" s="81" t="s">
        <v>206</v>
      </c>
      <c r="C162" s="23">
        <v>460287</v>
      </c>
      <c r="D162" s="165">
        <v>0</v>
      </c>
      <c r="E162" s="10">
        <v>460287</v>
      </c>
      <c r="F162" s="23">
        <v>623927</v>
      </c>
      <c r="G162" s="47">
        <v>0</v>
      </c>
      <c r="H162" s="16">
        <v>623927</v>
      </c>
      <c r="I162" s="16">
        <v>-163640</v>
      </c>
      <c r="J162" s="23">
        <v>0</v>
      </c>
      <c r="K162" s="23">
        <v>0</v>
      </c>
      <c r="L162" s="23">
        <v>0</v>
      </c>
      <c r="M162" s="23">
        <v>0</v>
      </c>
      <c r="N162" s="47"/>
      <c r="O162" s="47"/>
      <c r="P162" s="16">
        <v>-163640</v>
      </c>
      <c r="Q162" s="177"/>
      <c r="R162" s="176"/>
      <c r="S162" s="169">
        <v>163640</v>
      </c>
      <c r="T162" s="192"/>
      <c r="U162" s="192"/>
      <c r="V162" s="39"/>
      <c r="W162" s="195"/>
      <c r="X162" s="176"/>
      <c r="Y162" s="176"/>
      <c r="Z162" s="39"/>
      <c r="AA162" s="176"/>
      <c r="AB162" s="176"/>
      <c r="AC162" s="16"/>
      <c r="AD162" s="38"/>
      <c r="AE162" s="176"/>
      <c r="AF162" s="195"/>
      <c r="AG162" s="195"/>
      <c r="AH162" s="195"/>
      <c r="AI162" s="195"/>
      <c r="AJ162" s="16"/>
      <c r="AK162" s="16"/>
      <c r="AL162" s="133"/>
      <c r="AM162" s="84">
        <v>0</v>
      </c>
    </row>
    <row r="163" spans="1:39" ht="15" thickBot="1" x14ac:dyDescent="0.4">
      <c r="A163" s="40">
        <v>2660</v>
      </c>
      <c r="B163" s="81" t="s">
        <v>207</v>
      </c>
      <c r="C163" s="23">
        <v>1418422</v>
      </c>
      <c r="D163" s="165">
        <v>0</v>
      </c>
      <c r="E163" s="10">
        <v>1418422</v>
      </c>
      <c r="F163" s="23">
        <v>352479</v>
      </c>
      <c r="G163" s="47">
        <v>0</v>
      </c>
      <c r="H163" s="16">
        <v>352479</v>
      </c>
      <c r="I163" s="16">
        <v>1065943</v>
      </c>
      <c r="J163" s="23">
        <v>12504</v>
      </c>
      <c r="K163" s="23">
        <v>0</v>
      </c>
      <c r="L163" s="23">
        <v>0</v>
      </c>
      <c r="M163" s="23">
        <v>0</v>
      </c>
      <c r="N163" s="47"/>
      <c r="O163" s="47"/>
      <c r="P163" s="16">
        <v>1053439</v>
      </c>
      <c r="Q163" s="177"/>
      <c r="R163" s="176"/>
      <c r="S163" s="169">
        <v>12504</v>
      </c>
      <c r="T163" s="192"/>
      <c r="U163" s="192"/>
      <c r="V163" s="39"/>
      <c r="W163" s="195"/>
      <c r="X163" s="176"/>
      <c r="Y163" s="176"/>
      <c r="Z163" s="10"/>
      <c r="AA163" s="176"/>
      <c r="AB163" s="176"/>
      <c r="AC163" s="16"/>
      <c r="AD163" s="38"/>
      <c r="AE163" s="176"/>
      <c r="AF163" s="195"/>
      <c r="AG163" s="195"/>
      <c r="AH163" s="195"/>
      <c r="AI163" s="195"/>
      <c r="AJ163" s="16"/>
      <c r="AK163" s="16"/>
      <c r="AL163" s="133"/>
      <c r="AM163" s="84">
        <v>1065943</v>
      </c>
    </row>
    <row r="164" spans="1:39" ht="15" thickBot="1" x14ac:dyDescent="0.4">
      <c r="A164" s="40">
        <v>2695</v>
      </c>
      <c r="B164" s="81" t="s">
        <v>208</v>
      </c>
      <c r="C164" s="23">
        <v>5160699</v>
      </c>
      <c r="D164" s="165">
        <v>0</v>
      </c>
      <c r="E164" s="10">
        <v>5160699</v>
      </c>
      <c r="F164" s="23">
        <v>4321686</v>
      </c>
      <c r="G164" s="47">
        <v>0</v>
      </c>
      <c r="H164" s="16">
        <v>4321686</v>
      </c>
      <c r="I164" s="16">
        <v>839013</v>
      </c>
      <c r="J164" s="23">
        <v>472630</v>
      </c>
      <c r="K164" s="23">
        <v>0</v>
      </c>
      <c r="L164" s="23">
        <v>73608</v>
      </c>
      <c r="M164" s="23">
        <v>0</v>
      </c>
      <c r="N164" s="47"/>
      <c r="O164" s="47"/>
      <c r="P164" s="16">
        <v>292775</v>
      </c>
      <c r="Q164" s="177"/>
      <c r="R164" s="176"/>
      <c r="S164" s="169">
        <v>546238</v>
      </c>
      <c r="T164" s="192"/>
      <c r="U164" s="192"/>
      <c r="V164" s="39"/>
      <c r="W164" s="195"/>
      <c r="X164" s="176"/>
      <c r="Y164" s="176"/>
      <c r="Z164" s="10"/>
      <c r="AA164" s="176"/>
      <c r="AB164" s="176"/>
      <c r="AC164" s="16"/>
      <c r="AD164" s="16"/>
      <c r="AE164" s="176"/>
      <c r="AF164" s="195"/>
      <c r="AG164" s="195"/>
      <c r="AH164" s="195"/>
      <c r="AI164" s="195"/>
      <c r="AJ164" s="16"/>
      <c r="AK164" s="16"/>
      <c r="AL164" s="133"/>
      <c r="AM164" s="84">
        <v>839013</v>
      </c>
    </row>
    <row r="165" spans="1:39" ht="15" thickBot="1" x14ac:dyDescent="0.4">
      <c r="A165" s="40">
        <v>2702</v>
      </c>
      <c r="B165" s="81" t="s">
        <v>209</v>
      </c>
      <c r="C165" s="23">
        <v>1850336</v>
      </c>
      <c r="D165" s="165">
        <v>0</v>
      </c>
      <c r="E165" s="10">
        <v>1850336</v>
      </c>
      <c r="F165" s="23">
        <v>1241127</v>
      </c>
      <c r="G165" s="47">
        <v>0</v>
      </c>
      <c r="H165" s="16">
        <v>1241127</v>
      </c>
      <c r="I165" s="16">
        <v>609209</v>
      </c>
      <c r="J165" s="23">
        <v>516894</v>
      </c>
      <c r="K165" s="23">
        <v>0</v>
      </c>
      <c r="L165" s="23">
        <v>35412</v>
      </c>
      <c r="M165" s="23">
        <v>0</v>
      </c>
      <c r="N165" s="47"/>
      <c r="O165" s="47"/>
      <c r="P165" s="16">
        <v>56903</v>
      </c>
      <c r="Q165" s="177"/>
      <c r="R165" s="176"/>
      <c r="S165" s="169">
        <v>552306</v>
      </c>
      <c r="T165" s="192"/>
      <c r="U165" s="192"/>
      <c r="V165" s="39"/>
      <c r="W165" s="195"/>
      <c r="X165" s="176"/>
      <c r="Y165" s="176"/>
      <c r="Z165" s="10"/>
      <c r="AA165" s="176"/>
      <c r="AB165" s="176"/>
      <c r="AC165" s="16"/>
      <c r="AD165" s="16"/>
      <c r="AE165" s="176"/>
      <c r="AF165" s="195"/>
      <c r="AG165" s="195"/>
      <c r="AH165" s="195"/>
      <c r="AI165" s="195"/>
      <c r="AJ165" s="16"/>
      <c r="AK165" s="16"/>
      <c r="AL165" s="133"/>
      <c r="AM165" s="84">
        <v>609209</v>
      </c>
    </row>
    <row r="166" spans="1:39" ht="15" thickBot="1" x14ac:dyDescent="0.4">
      <c r="A166" s="40">
        <v>2730</v>
      </c>
      <c r="B166" s="81" t="s">
        <v>210</v>
      </c>
      <c r="C166" s="23">
        <v>621611</v>
      </c>
      <c r="D166" s="165">
        <v>0</v>
      </c>
      <c r="E166" s="10">
        <v>621611</v>
      </c>
      <c r="F166" s="23">
        <v>1360573</v>
      </c>
      <c r="G166" s="47">
        <v>0</v>
      </c>
      <c r="H166" s="16">
        <v>1360573</v>
      </c>
      <c r="I166" s="16">
        <v>-738962</v>
      </c>
      <c r="J166" s="23">
        <v>210984</v>
      </c>
      <c r="K166" s="23">
        <v>52052</v>
      </c>
      <c r="L166" s="23">
        <v>0</v>
      </c>
      <c r="M166" s="23">
        <v>0</v>
      </c>
      <c r="N166" s="47"/>
      <c r="O166" s="47"/>
      <c r="P166" s="16">
        <v>-1001998</v>
      </c>
      <c r="Q166" s="177"/>
      <c r="R166" s="176"/>
      <c r="S166" s="169">
        <v>1001998</v>
      </c>
      <c r="T166" s="192"/>
      <c r="U166" s="192"/>
      <c r="V166" s="39"/>
      <c r="W166" s="195"/>
      <c r="X166" s="176"/>
      <c r="Y166" s="176"/>
      <c r="Z166" s="10"/>
      <c r="AA166" s="176"/>
      <c r="AB166" s="176"/>
      <c r="AC166" s="16"/>
      <c r="AD166" s="16"/>
      <c r="AE166" s="176"/>
      <c r="AF166" s="195"/>
      <c r="AG166" s="195"/>
      <c r="AH166" s="195"/>
      <c r="AI166" s="195"/>
      <c r="AJ166" s="16"/>
      <c r="AK166" s="16"/>
      <c r="AL166" s="133"/>
      <c r="AM166" s="84">
        <v>0</v>
      </c>
    </row>
    <row r="167" spans="1:39" ht="15" thickBot="1" x14ac:dyDescent="0.4">
      <c r="A167" s="40">
        <v>2737</v>
      </c>
      <c r="B167" s="81" t="s">
        <v>211</v>
      </c>
      <c r="C167" s="23">
        <v>669549</v>
      </c>
      <c r="D167" s="165">
        <v>0</v>
      </c>
      <c r="E167" s="10">
        <v>669549</v>
      </c>
      <c r="F167" s="23">
        <v>319190</v>
      </c>
      <c r="G167" s="47">
        <v>0</v>
      </c>
      <c r="H167" s="16">
        <v>319190</v>
      </c>
      <c r="I167" s="16">
        <v>350359</v>
      </c>
      <c r="J167" s="23">
        <v>0</v>
      </c>
      <c r="K167" s="23">
        <v>0</v>
      </c>
      <c r="L167" s="23">
        <v>0</v>
      </c>
      <c r="M167" s="23">
        <v>0</v>
      </c>
      <c r="N167" s="47"/>
      <c r="O167" s="47"/>
      <c r="P167" s="16">
        <v>350359</v>
      </c>
      <c r="Q167" s="177"/>
      <c r="R167" s="176"/>
      <c r="S167" s="169">
        <v>0</v>
      </c>
      <c r="T167" s="192"/>
      <c r="U167" s="192"/>
      <c r="V167" s="39"/>
      <c r="W167" s="195"/>
      <c r="X167" s="176"/>
      <c r="Y167" s="176"/>
      <c r="Z167" s="10"/>
      <c r="AA167" s="176"/>
      <c r="AB167" s="176"/>
      <c r="AC167" s="16"/>
      <c r="AD167" s="16"/>
      <c r="AE167" s="176"/>
      <c r="AF167" s="195"/>
      <c r="AG167" s="195"/>
      <c r="AH167" s="195"/>
      <c r="AI167" s="195"/>
      <c r="AJ167" s="16"/>
      <c r="AK167" s="16"/>
      <c r="AL167" s="133"/>
      <c r="AM167" s="84">
        <v>350359</v>
      </c>
    </row>
    <row r="168" spans="1:39" ht="15" thickBot="1" x14ac:dyDescent="0.4">
      <c r="A168" s="40">
        <v>2758</v>
      </c>
      <c r="B168" s="81" t="s">
        <v>212</v>
      </c>
      <c r="C168" s="23">
        <v>1364093</v>
      </c>
      <c r="D168" s="165">
        <v>0</v>
      </c>
      <c r="E168" s="10">
        <v>1364093</v>
      </c>
      <c r="F168" s="23">
        <v>7749801</v>
      </c>
      <c r="G168" s="47">
        <v>8161</v>
      </c>
      <c r="H168" s="16">
        <v>7757962</v>
      </c>
      <c r="I168" s="16">
        <v>-6393869</v>
      </c>
      <c r="J168" s="23">
        <v>1138280</v>
      </c>
      <c r="K168" s="23">
        <v>283438.5</v>
      </c>
      <c r="L168" s="23">
        <v>0</v>
      </c>
      <c r="M168" s="23">
        <v>0</v>
      </c>
      <c r="N168" s="47"/>
      <c r="O168" s="47"/>
      <c r="P168" s="16">
        <v>-7815587.5</v>
      </c>
      <c r="Q168" s="177"/>
      <c r="R168" s="176"/>
      <c r="S168" s="169">
        <v>7815587.5</v>
      </c>
      <c r="T168" s="192"/>
      <c r="U168" s="192"/>
      <c r="V168" s="39"/>
      <c r="W168" s="195"/>
      <c r="X168" s="176"/>
      <c r="Y168" s="176"/>
      <c r="Z168" s="10"/>
      <c r="AA168" s="176"/>
      <c r="AB168" s="176"/>
      <c r="AC168" s="16"/>
      <c r="AD168" s="16"/>
      <c r="AE168" s="176"/>
      <c r="AF168" s="195"/>
      <c r="AG168" s="195"/>
      <c r="AH168" s="195"/>
      <c r="AI168" s="195"/>
      <c r="AJ168" s="16"/>
      <c r="AK168" s="16"/>
      <c r="AL168" s="133"/>
      <c r="AM168" s="84">
        <v>0</v>
      </c>
    </row>
    <row r="169" spans="1:39" ht="15" thickBot="1" x14ac:dyDescent="0.4">
      <c r="A169" s="40">
        <v>2793</v>
      </c>
      <c r="B169" s="81" t="s">
        <v>213</v>
      </c>
      <c r="C169" s="23">
        <v>1699337</v>
      </c>
      <c r="D169" s="165">
        <v>8161</v>
      </c>
      <c r="E169" s="10">
        <v>1707498</v>
      </c>
      <c r="F169" s="23">
        <v>4674341</v>
      </c>
      <c r="G169" s="47">
        <v>0</v>
      </c>
      <c r="H169" s="16">
        <v>4674341</v>
      </c>
      <c r="I169" s="16">
        <v>-2966843</v>
      </c>
      <c r="J169" s="23">
        <v>2662046</v>
      </c>
      <c r="K169" s="23">
        <v>1106640.51</v>
      </c>
      <c r="L169" s="23">
        <v>0</v>
      </c>
      <c r="M169" s="23">
        <v>0</v>
      </c>
      <c r="N169" s="47"/>
      <c r="O169" s="47"/>
      <c r="P169" s="16">
        <v>-6735529.5099999998</v>
      </c>
      <c r="Q169" s="177"/>
      <c r="R169" s="176"/>
      <c r="S169" s="169">
        <v>6735529.5099999998</v>
      </c>
      <c r="T169" s="192"/>
      <c r="U169" s="192"/>
      <c r="V169" s="39"/>
      <c r="W169" s="195"/>
      <c r="X169" s="176"/>
      <c r="Y169" s="176"/>
      <c r="Z169" s="10"/>
      <c r="AA169" s="176"/>
      <c r="AB169" s="176"/>
      <c r="AC169" s="16"/>
      <c r="AD169" s="16"/>
      <c r="AE169" s="176"/>
      <c r="AF169" s="195"/>
      <c r="AG169" s="195"/>
      <c r="AH169" s="195"/>
      <c r="AI169" s="195"/>
      <c r="AJ169" s="16"/>
      <c r="AK169" s="16"/>
      <c r="AL169" s="133"/>
      <c r="AM169" s="84">
        <v>0</v>
      </c>
    </row>
    <row r="170" spans="1:39" ht="15" thickBot="1" x14ac:dyDescent="0.4">
      <c r="A170" s="40">
        <v>1376</v>
      </c>
      <c r="B170" s="81" t="s">
        <v>214</v>
      </c>
      <c r="C170" s="23">
        <v>4404606</v>
      </c>
      <c r="D170" s="165">
        <v>0</v>
      </c>
      <c r="E170" s="10">
        <v>4404606</v>
      </c>
      <c r="F170" s="23">
        <v>2012290</v>
      </c>
      <c r="G170" s="47">
        <v>8161</v>
      </c>
      <c r="H170" s="16">
        <v>2020451</v>
      </c>
      <c r="I170" s="16">
        <v>2384155</v>
      </c>
      <c r="J170" s="23">
        <v>363970</v>
      </c>
      <c r="K170" s="23">
        <v>134437.85</v>
      </c>
      <c r="L170" s="23">
        <v>1054450.8</v>
      </c>
      <c r="M170" s="23">
        <v>0</v>
      </c>
      <c r="N170" s="47"/>
      <c r="O170" s="47"/>
      <c r="P170" s="16">
        <v>831296.35</v>
      </c>
      <c r="Q170" s="177"/>
      <c r="R170" s="176"/>
      <c r="S170" s="169">
        <v>0</v>
      </c>
      <c r="T170" s="192"/>
      <c r="U170" s="192"/>
      <c r="V170" s="39">
        <v>1552858.65</v>
      </c>
      <c r="W170" s="195"/>
      <c r="X170" s="176"/>
      <c r="Y170" s="176"/>
      <c r="Z170" s="10"/>
      <c r="AA170" s="176"/>
      <c r="AB170" s="176"/>
      <c r="AC170" s="16"/>
      <c r="AD170" s="16"/>
      <c r="AE170" s="176"/>
      <c r="AF170" s="195"/>
      <c r="AG170" s="195"/>
      <c r="AH170" s="195"/>
      <c r="AI170" s="195"/>
      <c r="AJ170" s="16"/>
      <c r="AK170" s="16"/>
      <c r="AL170" s="133"/>
      <c r="AM170" s="84">
        <v>2384155</v>
      </c>
    </row>
    <row r="171" spans="1:39" ht="15" thickBot="1" x14ac:dyDescent="0.4">
      <c r="A171" s="40">
        <v>2800</v>
      </c>
      <c r="B171" s="81" t="s">
        <v>215</v>
      </c>
      <c r="C171" s="23">
        <v>1461914</v>
      </c>
      <c r="D171" s="165">
        <v>0</v>
      </c>
      <c r="E171" s="10">
        <v>1461914</v>
      </c>
      <c r="F171" s="23">
        <v>1820006</v>
      </c>
      <c r="G171" s="47">
        <v>0</v>
      </c>
      <c r="H171" s="16">
        <v>1820006</v>
      </c>
      <c r="I171" s="16">
        <v>-358092</v>
      </c>
      <c r="J171" s="23">
        <v>198188</v>
      </c>
      <c r="K171" s="23">
        <v>13013</v>
      </c>
      <c r="L171" s="23">
        <v>0</v>
      </c>
      <c r="M171" s="23">
        <v>0</v>
      </c>
      <c r="N171" s="47"/>
      <c r="O171" s="47"/>
      <c r="P171" s="16">
        <v>-569293</v>
      </c>
      <c r="Q171" s="177"/>
      <c r="R171" s="176"/>
      <c r="S171" s="169">
        <v>569293</v>
      </c>
      <c r="T171" s="192"/>
      <c r="U171" s="192"/>
      <c r="V171" s="39"/>
      <c r="W171" s="195"/>
      <c r="X171" s="176"/>
      <c r="Y171" s="176"/>
      <c r="Z171" s="10"/>
      <c r="AA171" s="176"/>
      <c r="AB171" s="176"/>
      <c r="AC171" s="16"/>
      <c r="AD171" s="16"/>
      <c r="AE171" s="176"/>
      <c r="AF171" s="195"/>
      <c r="AG171" s="195"/>
      <c r="AH171" s="195"/>
      <c r="AI171" s="195"/>
      <c r="AJ171" s="16"/>
      <c r="AK171" s="16"/>
      <c r="AL171" s="133"/>
      <c r="AM171" s="84">
        <v>0</v>
      </c>
    </row>
    <row r="172" spans="1:39" ht="15" thickBot="1" x14ac:dyDescent="0.4">
      <c r="A172" s="40">
        <v>2814</v>
      </c>
      <c r="B172" s="81" t="s">
        <v>216</v>
      </c>
      <c r="C172" s="23">
        <v>344812</v>
      </c>
      <c r="D172" s="165">
        <v>0</v>
      </c>
      <c r="E172" s="10">
        <v>344812</v>
      </c>
      <c r="F172" s="23">
        <v>994176</v>
      </c>
      <c r="G172" s="47">
        <v>0</v>
      </c>
      <c r="H172" s="16">
        <v>994176</v>
      </c>
      <c r="I172" s="16">
        <v>-649364</v>
      </c>
      <c r="J172" s="23">
        <v>234408</v>
      </c>
      <c r="K172" s="23">
        <v>26026</v>
      </c>
      <c r="L172" s="23">
        <v>0</v>
      </c>
      <c r="M172" s="23">
        <v>0</v>
      </c>
      <c r="N172" s="47"/>
      <c r="O172" s="47"/>
      <c r="P172" s="16">
        <v>-909798</v>
      </c>
      <c r="Q172" s="177"/>
      <c r="R172" s="176"/>
      <c r="S172" s="169">
        <v>909798</v>
      </c>
      <c r="T172" s="192"/>
      <c r="U172" s="192"/>
      <c r="V172" s="39"/>
      <c r="W172" s="195"/>
      <c r="X172" s="176"/>
      <c r="Y172" s="176"/>
      <c r="Z172" s="10"/>
      <c r="AA172" s="176"/>
      <c r="AB172" s="176"/>
      <c r="AC172" s="16"/>
      <c r="AD172" s="16"/>
      <c r="AE172" s="176"/>
      <c r="AF172" s="195"/>
      <c r="AG172" s="195"/>
      <c r="AH172" s="195"/>
      <c r="AI172" s="195"/>
      <c r="AJ172" s="16"/>
      <c r="AK172" s="16"/>
      <c r="AL172" s="133"/>
      <c r="AM172" s="84">
        <v>0</v>
      </c>
    </row>
    <row r="173" spans="1:39" ht="15" thickBot="1" x14ac:dyDescent="0.4">
      <c r="A173" s="40">
        <v>5960</v>
      </c>
      <c r="B173" s="81" t="s">
        <v>217</v>
      </c>
      <c r="C173" s="23">
        <v>766073</v>
      </c>
      <c r="D173" s="165">
        <v>0</v>
      </c>
      <c r="E173" s="10">
        <v>766073</v>
      </c>
      <c r="F173" s="23">
        <v>400757</v>
      </c>
      <c r="G173" s="47">
        <v>0</v>
      </c>
      <c r="H173" s="16">
        <v>400757</v>
      </c>
      <c r="I173" s="16">
        <v>365316</v>
      </c>
      <c r="J173" s="23">
        <v>12504</v>
      </c>
      <c r="K173" s="23">
        <v>0</v>
      </c>
      <c r="L173" s="23">
        <v>0</v>
      </c>
      <c r="M173" s="23">
        <v>0</v>
      </c>
      <c r="N173" s="47"/>
      <c r="O173" s="47"/>
      <c r="P173" s="16">
        <v>352812</v>
      </c>
      <c r="Q173" s="177"/>
      <c r="R173" s="176"/>
      <c r="S173" s="169">
        <v>12504</v>
      </c>
      <c r="T173" s="192"/>
      <c r="U173" s="192"/>
      <c r="V173" s="39"/>
      <c r="W173" s="195"/>
      <c r="X173" s="176"/>
      <c r="Y173" s="176"/>
      <c r="Z173" s="10"/>
      <c r="AA173" s="176"/>
      <c r="AB173" s="176"/>
      <c r="AC173" s="16"/>
      <c r="AD173" s="16"/>
      <c r="AE173" s="176"/>
      <c r="AF173" s="195"/>
      <c r="AG173" s="195"/>
      <c r="AH173" s="195"/>
      <c r="AI173" s="195"/>
      <c r="AJ173" s="16"/>
      <c r="AK173" s="16"/>
      <c r="AL173" s="133"/>
      <c r="AM173" s="84">
        <v>365316</v>
      </c>
    </row>
    <row r="174" spans="1:39" ht="15" thickBot="1" x14ac:dyDescent="0.4">
      <c r="A174" s="40">
        <v>2828</v>
      </c>
      <c r="B174" s="81" t="s">
        <v>218</v>
      </c>
      <c r="C174" s="23">
        <v>1257270</v>
      </c>
      <c r="D174" s="165">
        <v>0</v>
      </c>
      <c r="E174" s="10">
        <v>1257270</v>
      </c>
      <c r="F174" s="23">
        <v>1352708</v>
      </c>
      <c r="G174" s="47">
        <v>0</v>
      </c>
      <c r="H174" s="16">
        <v>1352708</v>
      </c>
      <c r="I174" s="16">
        <v>-95438</v>
      </c>
      <c r="J174" s="23">
        <v>153278</v>
      </c>
      <c r="K174" s="23">
        <v>52052</v>
      </c>
      <c r="L174" s="23">
        <v>0</v>
      </c>
      <c r="M174" s="23">
        <v>7700</v>
      </c>
      <c r="N174" s="47"/>
      <c r="O174" s="47"/>
      <c r="P174" s="16">
        <v>-308468</v>
      </c>
      <c r="Q174" s="177"/>
      <c r="R174" s="176"/>
      <c r="S174" s="169">
        <v>308468</v>
      </c>
      <c r="T174" s="192"/>
      <c r="U174" s="192"/>
      <c r="V174" s="39"/>
      <c r="W174" s="195"/>
      <c r="X174" s="176"/>
      <c r="Y174" s="176"/>
      <c r="Z174" s="10"/>
      <c r="AA174" s="176"/>
      <c r="AB174" s="176"/>
      <c r="AC174" s="16"/>
      <c r="AD174" s="16"/>
      <c r="AE174" s="176"/>
      <c r="AF174" s="195"/>
      <c r="AG174" s="195"/>
      <c r="AH174" s="195"/>
      <c r="AI174" s="195"/>
      <c r="AJ174" s="16"/>
      <c r="AK174" s="16"/>
      <c r="AL174" s="133"/>
      <c r="AM174" s="84">
        <v>0</v>
      </c>
    </row>
    <row r="175" spans="1:39" ht="15" thickBot="1" x14ac:dyDescent="0.4">
      <c r="A175" s="40">
        <v>2835</v>
      </c>
      <c r="B175" s="81" t="s">
        <v>219</v>
      </c>
      <c r="C175" s="23">
        <v>5943300</v>
      </c>
      <c r="D175" s="165">
        <v>0</v>
      </c>
      <c r="E175" s="10">
        <v>5943300</v>
      </c>
      <c r="F175" s="23">
        <v>2278730</v>
      </c>
      <c r="G175" s="47">
        <v>0</v>
      </c>
      <c r="H175" s="16">
        <v>2278730</v>
      </c>
      <c r="I175" s="16">
        <v>3664570</v>
      </c>
      <c r="J175" s="23">
        <v>555052</v>
      </c>
      <c r="K175" s="23">
        <v>13013</v>
      </c>
      <c r="L175" s="23">
        <v>0</v>
      </c>
      <c r="M175" s="23">
        <v>0</v>
      </c>
      <c r="N175" s="47"/>
      <c r="O175" s="47"/>
      <c r="P175" s="16">
        <v>3096505</v>
      </c>
      <c r="Q175" s="177"/>
      <c r="R175" s="176"/>
      <c r="S175" s="169">
        <v>568065</v>
      </c>
      <c r="T175" s="192"/>
      <c r="U175" s="192"/>
      <c r="V175" s="39"/>
      <c r="W175" s="195"/>
      <c r="X175" s="176"/>
      <c r="Y175" s="176"/>
      <c r="Z175" s="10"/>
      <c r="AA175" s="176"/>
      <c r="AB175" s="176"/>
      <c r="AC175" s="16"/>
      <c r="AD175" s="16"/>
      <c r="AE175" s="176"/>
      <c r="AF175" s="195"/>
      <c r="AG175" s="195"/>
      <c r="AH175" s="195"/>
      <c r="AI175" s="195"/>
      <c r="AJ175" s="16"/>
      <c r="AK175" s="16"/>
      <c r="AL175" s="133"/>
      <c r="AM175" s="84">
        <v>3664570</v>
      </c>
    </row>
    <row r="176" spans="1:39" ht="15" thickBot="1" x14ac:dyDescent="0.4">
      <c r="A176" s="40">
        <v>2842</v>
      </c>
      <c r="B176" s="81" t="s">
        <v>220</v>
      </c>
      <c r="C176" s="23">
        <v>2121233</v>
      </c>
      <c r="D176" s="165">
        <v>0</v>
      </c>
      <c r="E176" s="10">
        <v>2121233</v>
      </c>
      <c r="F176" s="23">
        <v>178455</v>
      </c>
      <c r="G176" s="47">
        <v>0</v>
      </c>
      <c r="H176" s="16">
        <v>178455</v>
      </c>
      <c r="I176" s="16">
        <v>1942778</v>
      </c>
      <c r="J176" s="23">
        <v>25008</v>
      </c>
      <c r="K176" s="23">
        <v>13013</v>
      </c>
      <c r="L176" s="23">
        <v>0</v>
      </c>
      <c r="M176" s="23">
        <v>0</v>
      </c>
      <c r="N176" s="47"/>
      <c r="O176" s="47"/>
      <c r="P176" s="16">
        <v>1904757</v>
      </c>
      <c r="Q176" s="177">
        <v>802</v>
      </c>
      <c r="R176" s="176">
        <v>9896</v>
      </c>
      <c r="S176" s="169">
        <v>13854</v>
      </c>
      <c r="T176" s="192"/>
      <c r="U176" s="192"/>
      <c r="V176" s="39">
        <v>13469</v>
      </c>
      <c r="W176" s="195"/>
      <c r="X176" s="176"/>
      <c r="Y176" s="176"/>
      <c r="Z176" s="10"/>
      <c r="AA176" s="176"/>
      <c r="AB176" s="176"/>
      <c r="AC176" s="16"/>
      <c r="AD176" s="16"/>
      <c r="AE176" s="176"/>
      <c r="AF176" s="195"/>
      <c r="AG176" s="195"/>
      <c r="AH176" s="195"/>
      <c r="AI176" s="195"/>
      <c r="AJ176" s="16"/>
      <c r="AK176" s="16"/>
      <c r="AL176" s="133"/>
      <c r="AM176" s="84">
        <v>1942778</v>
      </c>
    </row>
    <row r="177" spans="1:39" ht="15" thickBot="1" x14ac:dyDescent="0.4">
      <c r="A177" s="40">
        <v>1848</v>
      </c>
      <c r="B177" s="81" t="s">
        <v>7</v>
      </c>
      <c r="C177" s="23">
        <v>125546</v>
      </c>
      <c r="D177" s="165">
        <v>0</v>
      </c>
      <c r="E177" s="10">
        <v>125546</v>
      </c>
      <c r="F177" s="23">
        <v>458804</v>
      </c>
      <c r="G177" s="47">
        <v>0</v>
      </c>
      <c r="H177" s="16">
        <v>458804</v>
      </c>
      <c r="I177" s="16">
        <v>-333258</v>
      </c>
      <c r="J177" s="23">
        <v>0</v>
      </c>
      <c r="K177" s="23">
        <v>0</v>
      </c>
      <c r="L177" s="23">
        <v>0</v>
      </c>
      <c r="M177" s="23">
        <v>0</v>
      </c>
      <c r="N177" s="47"/>
      <c r="O177" s="47"/>
      <c r="P177" s="16">
        <v>-333258</v>
      </c>
      <c r="Q177" s="177"/>
      <c r="R177" s="176"/>
      <c r="S177" s="169">
        <v>333258</v>
      </c>
      <c r="T177" s="192"/>
      <c r="U177" s="192"/>
      <c r="V177" s="38"/>
      <c r="W177" s="176"/>
      <c r="X177" s="176"/>
      <c r="Y177" s="176"/>
      <c r="Z177" s="10"/>
      <c r="AA177" s="176"/>
      <c r="AB177" s="176"/>
      <c r="AC177" s="16"/>
      <c r="AD177" s="16"/>
      <c r="AE177" s="176"/>
      <c r="AF177" s="195"/>
      <c r="AG177" s="195"/>
      <c r="AH177" s="195"/>
      <c r="AI177" s="195"/>
      <c r="AJ177" s="16"/>
      <c r="AK177" s="16"/>
      <c r="AL177" s="133"/>
      <c r="AM177" s="84">
        <v>0</v>
      </c>
    </row>
    <row r="178" spans="1:39" ht="15" thickBot="1" x14ac:dyDescent="0.4">
      <c r="A178" s="40">
        <v>2849</v>
      </c>
      <c r="B178" s="81" t="s">
        <v>221</v>
      </c>
      <c r="C178" s="23">
        <v>2637549</v>
      </c>
      <c r="D178" s="165">
        <v>0</v>
      </c>
      <c r="E178" s="10">
        <v>2637549</v>
      </c>
      <c r="F178" s="23">
        <v>2677768</v>
      </c>
      <c r="G178" s="47">
        <v>8161</v>
      </c>
      <c r="H178" s="16">
        <v>2685929</v>
      </c>
      <c r="I178" s="16">
        <v>-48380</v>
      </c>
      <c r="J178" s="23">
        <v>1423120</v>
      </c>
      <c r="K178" s="23">
        <v>118946.5</v>
      </c>
      <c r="L178" s="23">
        <v>0</v>
      </c>
      <c r="M178" s="23">
        <v>0</v>
      </c>
      <c r="N178" s="47"/>
      <c r="O178" s="47"/>
      <c r="P178" s="16">
        <v>-1590446.5</v>
      </c>
      <c r="Q178" s="177"/>
      <c r="R178" s="176"/>
      <c r="S178" s="169">
        <v>1590446.5</v>
      </c>
      <c r="T178" s="192"/>
      <c r="U178" s="192"/>
      <c r="V178" s="39"/>
      <c r="W178" s="195"/>
      <c r="X178" s="176"/>
      <c r="Y178" s="176"/>
      <c r="Z178" s="10"/>
      <c r="AA178" s="176"/>
      <c r="AB178" s="176"/>
      <c r="AC178" s="16"/>
      <c r="AD178" s="16"/>
      <c r="AE178" s="176"/>
      <c r="AF178" s="195"/>
      <c r="AG178" s="195"/>
      <c r="AH178" s="195"/>
      <c r="AI178" s="195"/>
      <c r="AJ178" s="16"/>
      <c r="AK178" s="16"/>
      <c r="AL178" s="133"/>
      <c r="AM178" s="84">
        <v>0</v>
      </c>
    </row>
    <row r="179" spans="1:39" ht="15" thickBot="1" x14ac:dyDescent="0.4">
      <c r="A179" s="40">
        <v>2856</v>
      </c>
      <c r="B179" s="81" t="s">
        <v>222</v>
      </c>
      <c r="C179" s="23">
        <v>1084308</v>
      </c>
      <c r="D179" s="165">
        <v>0</v>
      </c>
      <c r="E179" s="10">
        <v>1084308</v>
      </c>
      <c r="F179" s="23">
        <v>881314</v>
      </c>
      <c r="G179" s="47">
        <v>0</v>
      </c>
      <c r="H179" s="16">
        <v>881314</v>
      </c>
      <c r="I179" s="16">
        <v>202994</v>
      </c>
      <c r="J179" s="23">
        <v>83360</v>
      </c>
      <c r="K179" s="23">
        <v>0</v>
      </c>
      <c r="L179" s="23">
        <v>0</v>
      </c>
      <c r="M179" s="23">
        <v>0</v>
      </c>
      <c r="N179" s="47"/>
      <c r="O179" s="47"/>
      <c r="P179" s="16">
        <v>119634</v>
      </c>
      <c r="Q179" s="177"/>
      <c r="R179" s="176"/>
      <c r="S179" s="169">
        <v>83360</v>
      </c>
      <c r="T179" s="192"/>
      <c r="U179" s="192"/>
      <c r="V179" s="39"/>
      <c r="W179" s="195"/>
      <c r="X179" s="176"/>
      <c r="Y179" s="176"/>
      <c r="Z179" s="10"/>
      <c r="AA179" s="176"/>
      <c r="AB179" s="176"/>
      <c r="AC179" s="16"/>
      <c r="AD179" s="16"/>
      <c r="AE179" s="176"/>
      <c r="AF179" s="195"/>
      <c r="AG179" s="195"/>
      <c r="AH179" s="195"/>
      <c r="AI179" s="195"/>
      <c r="AJ179" s="16"/>
      <c r="AK179" s="16"/>
      <c r="AL179" s="133"/>
      <c r="AM179" s="84">
        <v>202994</v>
      </c>
    </row>
    <row r="180" spans="1:39" ht="15" thickBot="1" x14ac:dyDescent="0.4">
      <c r="A180" s="40">
        <v>2863</v>
      </c>
      <c r="B180" s="81" t="s">
        <v>223</v>
      </c>
      <c r="C180" s="23">
        <v>415052</v>
      </c>
      <c r="D180" s="165">
        <v>0</v>
      </c>
      <c r="E180" s="10">
        <v>415052</v>
      </c>
      <c r="F180" s="23">
        <v>447525</v>
      </c>
      <c r="G180" s="47">
        <v>0</v>
      </c>
      <c r="H180" s="16">
        <v>447525</v>
      </c>
      <c r="I180" s="16">
        <v>-32473</v>
      </c>
      <c r="J180" s="23">
        <v>0</v>
      </c>
      <c r="K180" s="23">
        <v>0</v>
      </c>
      <c r="L180" s="23">
        <v>0</v>
      </c>
      <c r="M180" s="23">
        <v>0</v>
      </c>
      <c r="N180" s="47"/>
      <c r="O180" s="47"/>
      <c r="P180" s="16">
        <v>-32473</v>
      </c>
      <c r="Q180" s="177"/>
      <c r="R180" s="176"/>
      <c r="S180" s="169">
        <v>32473</v>
      </c>
      <c r="T180" s="192"/>
      <c r="U180" s="192"/>
      <c r="V180" s="39"/>
      <c r="W180" s="195"/>
      <c r="X180" s="176"/>
      <c r="Y180" s="176"/>
      <c r="Z180" s="10"/>
      <c r="AA180" s="176"/>
      <c r="AB180" s="176"/>
      <c r="AC180" s="16"/>
      <c r="AD180" s="16"/>
      <c r="AE180" s="176"/>
      <c r="AF180" s="195"/>
      <c r="AG180" s="195"/>
      <c r="AH180" s="195"/>
      <c r="AI180" s="195"/>
      <c r="AJ180" s="16"/>
      <c r="AK180" s="16"/>
      <c r="AL180" s="133"/>
      <c r="AM180" s="84">
        <v>0</v>
      </c>
    </row>
    <row r="181" spans="1:39" ht="15" thickBot="1" x14ac:dyDescent="0.4">
      <c r="A181" s="40">
        <v>3862</v>
      </c>
      <c r="B181" s="81" t="s">
        <v>224</v>
      </c>
      <c r="C181" s="23">
        <v>1252813</v>
      </c>
      <c r="D181" s="165">
        <v>0</v>
      </c>
      <c r="E181" s="10">
        <v>1252813</v>
      </c>
      <c r="F181" s="23">
        <v>208924</v>
      </c>
      <c r="G181" s="47">
        <v>0</v>
      </c>
      <c r="H181" s="16">
        <v>208924</v>
      </c>
      <c r="I181" s="16">
        <v>1043889</v>
      </c>
      <c r="J181" s="23">
        <v>12504</v>
      </c>
      <c r="K181" s="23">
        <v>21349</v>
      </c>
      <c r="L181" s="23">
        <v>26559</v>
      </c>
      <c r="M181" s="23">
        <v>0</v>
      </c>
      <c r="N181" s="47"/>
      <c r="O181" s="47"/>
      <c r="P181" s="16">
        <v>983477</v>
      </c>
      <c r="Q181" s="177"/>
      <c r="R181" s="176"/>
      <c r="S181" s="169">
        <v>0</v>
      </c>
      <c r="T181" s="192">
        <v>10539</v>
      </c>
      <c r="U181" s="192">
        <v>6848</v>
      </c>
      <c r="V181" s="39">
        <v>9587</v>
      </c>
      <c r="W181" s="195"/>
      <c r="X181" s="176"/>
      <c r="Y181" s="176"/>
      <c r="Z181" s="10"/>
      <c r="AA181" s="195">
        <v>33438</v>
      </c>
      <c r="AB181" s="176"/>
      <c r="AC181" s="16"/>
      <c r="AD181" s="16"/>
      <c r="AE181" s="176"/>
      <c r="AF181" s="195"/>
      <c r="AG181" s="195"/>
      <c r="AH181" s="195"/>
      <c r="AI181" s="195"/>
      <c r="AJ181" s="16"/>
      <c r="AK181" s="16"/>
      <c r="AL181" s="133"/>
      <c r="AM181" s="84">
        <v>1043889</v>
      </c>
    </row>
    <row r="182" spans="1:39" ht="15" thickBot="1" x14ac:dyDescent="0.4">
      <c r="A182" s="40">
        <v>2885</v>
      </c>
      <c r="B182" s="81" t="s">
        <v>225</v>
      </c>
      <c r="C182" s="23">
        <v>2204525</v>
      </c>
      <c r="D182" s="165">
        <v>39039</v>
      </c>
      <c r="E182" s="10">
        <v>2243564</v>
      </c>
      <c r="F182" s="23">
        <v>2013307</v>
      </c>
      <c r="G182" s="47">
        <v>0</v>
      </c>
      <c r="H182" s="16">
        <v>2013307</v>
      </c>
      <c r="I182" s="16">
        <v>230257</v>
      </c>
      <c r="J182" s="23">
        <v>250080</v>
      </c>
      <c r="K182" s="23">
        <v>0</v>
      </c>
      <c r="L182" s="23">
        <v>0</v>
      </c>
      <c r="M182" s="23">
        <v>0</v>
      </c>
      <c r="N182" s="47"/>
      <c r="O182" s="47"/>
      <c r="P182" s="16">
        <v>-19823</v>
      </c>
      <c r="Q182" s="177"/>
      <c r="R182" s="176"/>
      <c r="S182" s="169">
        <v>250080</v>
      </c>
      <c r="T182" s="192"/>
      <c r="U182" s="192"/>
      <c r="V182" s="39"/>
      <c r="W182" s="195"/>
      <c r="X182" s="176"/>
      <c r="Y182" s="176"/>
      <c r="Z182" s="10"/>
      <c r="AA182" s="176"/>
      <c r="AB182" s="176"/>
      <c r="AC182" s="16"/>
      <c r="AD182" s="16"/>
      <c r="AE182" s="176"/>
      <c r="AF182" s="195"/>
      <c r="AG182" s="195"/>
      <c r="AH182" s="195"/>
      <c r="AI182" s="195"/>
      <c r="AJ182" s="16"/>
      <c r="AK182" s="16"/>
      <c r="AL182" s="133"/>
      <c r="AM182" s="84">
        <v>230257</v>
      </c>
    </row>
    <row r="183" spans="1:39" ht="15" thickBot="1" x14ac:dyDescent="0.4">
      <c r="A183" s="40">
        <v>2884</v>
      </c>
      <c r="B183" s="81" t="s">
        <v>226</v>
      </c>
      <c r="C183" s="23">
        <v>1323809</v>
      </c>
      <c r="D183" s="165">
        <v>0</v>
      </c>
      <c r="E183" s="10">
        <v>1323809</v>
      </c>
      <c r="F183" s="23">
        <v>996992</v>
      </c>
      <c r="G183" s="47">
        <v>0</v>
      </c>
      <c r="H183" s="16">
        <v>996992</v>
      </c>
      <c r="I183" s="16">
        <v>326817</v>
      </c>
      <c r="J183" s="23">
        <v>62874</v>
      </c>
      <c r="K183" s="23">
        <v>0</v>
      </c>
      <c r="L183" s="23">
        <v>0</v>
      </c>
      <c r="M183" s="23">
        <v>7700</v>
      </c>
      <c r="N183" s="47"/>
      <c r="O183" s="47"/>
      <c r="P183" s="16">
        <v>256243</v>
      </c>
      <c r="Q183" s="177"/>
      <c r="R183" s="176"/>
      <c r="S183" s="169">
        <v>70574</v>
      </c>
      <c r="T183" s="192"/>
      <c r="U183" s="192"/>
      <c r="V183" s="39"/>
      <c r="W183" s="195"/>
      <c r="X183" s="176"/>
      <c r="Y183" s="176"/>
      <c r="Z183" s="10"/>
      <c r="AA183" s="176"/>
      <c r="AB183" s="176"/>
      <c r="AC183" s="16"/>
      <c r="AD183" s="16"/>
      <c r="AE183" s="176"/>
      <c r="AF183" s="195"/>
      <c r="AG183" s="195"/>
      <c r="AH183" s="195"/>
      <c r="AI183" s="195"/>
      <c r="AJ183" s="16"/>
      <c r="AK183" s="16"/>
      <c r="AL183" s="133"/>
      <c r="AM183" s="84">
        <v>326817</v>
      </c>
    </row>
    <row r="184" spans="1:39" ht="15" thickBot="1" x14ac:dyDescent="0.4">
      <c r="A184" s="40">
        <v>2891</v>
      </c>
      <c r="B184" s="81" t="s">
        <v>45</v>
      </c>
      <c r="C184" s="23">
        <v>305181</v>
      </c>
      <c r="D184" s="165">
        <v>0</v>
      </c>
      <c r="E184" s="10">
        <v>305181</v>
      </c>
      <c r="F184" s="23">
        <v>411271</v>
      </c>
      <c r="G184" s="47">
        <v>0</v>
      </c>
      <c r="H184" s="16">
        <v>411271</v>
      </c>
      <c r="I184" s="16">
        <v>-106090</v>
      </c>
      <c r="J184" s="23">
        <v>5001.6000000000004</v>
      </c>
      <c r="K184" s="23">
        <v>0</v>
      </c>
      <c r="L184" s="23">
        <v>0</v>
      </c>
      <c r="M184" s="23">
        <v>0</v>
      </c>
      <c r="N184" s="47"/>
      <c r="O184" s="47"/>
      <c r="P184" s="16">
        <v>-111091.6</v>
      </c>
      <c r="Q184" s="177">
        <v>7841</v>
      </c>
      <c r="R184" s="176">
        <v>12801</v>
      </c>
      <c r="S184" s="169">
        <v>17921</v>
      </c>
      <c r="T184" s="192">
        <v>8857.6</v>
      </c>
      <c r="U184" s="192">
        <v>18907</v>
      </c>
      <c r="V184" s="39">
        <v>26470</v>
      </c>
      <c r="W184" s="195">
        <v>15152</v>
      </c>
      <c r="X184" s="176"/>
      <c r="Y184" s="176"/>
      <c r="Z184" s="39">
        <v>3142</v>
      </c>
      <c r="AA184" s="176"/>
      <c r="AB184" s="176"/>
      <c r="AC184" s="16"/>
      <c r="AD184" s="16"/>
      <c r="AE184" s="176"/>
      <c r="AF184" s="176"/>
      <c r="AG184" s="176"/>
      <c r="AH184" s="176"/>
      <c r="AI184" s="176"/>
      <c r="AJ184" s="10"/>
      <c r="AK184" s="16"/>
      <c r="AL184" s="133"/>
      <c r="AM184" s="84">
        <v>0</v>
      </c>
    </row>
    <row r="185" spans="1:39" ht="15" thickBot="1" x14ac:dyDescent="0.4">
      <c r="A185" s="40">
        <v>2898</v>
      </c>
      <c r="B185" s="81" t="s">
        <v>227</v>
      </c>
      <c r="C185" s="23">
        <v>723774</v>
      </c>
      <c r="D185" s="165">
        <v>0</v>
      </c>
      <c r="E185" s="10">
        <v>723774</v>
      </c>
      <c r="F185" s="23">
        <v>890454</v>
      </c>
      <c r="G185" s="47">
        <v>0</v>
      </c>
      <c r="H185" s="16">
        <v>890454</v>
      </c>
      <c r="I185" s="16">
        <v>-166680</v>
      </c>
      <c r="J185" s="23">
        <v>198542</v>
      </c>
      <c r="K185" s="23">
        <v>0</v>
      </c>
      <c r="L185" s="23">
        <v>0</v>
      </c>
      <c r="M185" s="23">
        <v>0</v>
      </c>
      <c r="N185" s="47"/>
      <c r="O185" s="47"/>
      <c r="P185" s="16">
        <v>-365222</v>
      </c>
      <c r="Q185" s="177"/>
      <c r="R185" s="176"/>
      <c r="S185" s="169">
        <v>365222</v>
      </c>
      <c r="T185" s="192"/>
      <c r="U185" s="192"/>
      <c r="V185" s="39"/>
      <c r="W185" s="195"/>
      <c r="X185" s="176"/>
      <c r="Y185" s="176"/>
      <c r="Z185" s="10"/>
      <c r="AA185" s="176"/>
      <c r="AB185" s="176"/>
      <c r="AC185" s="16"/>
      <c r="AD185" s="16"/>
      <c r="AE185" s="176"/>
      <c r="AF185" s="195"/>
      <c r="AG185" s="195"/>
      <c r="AH185" s="195"/>
      <c r="AI185" s="195"/>
      <c r="AJ185" s="16"/>
      <c r="AK185" s="16"/>
      <c r="AL185" s="133"/>
      <c r="AM185" s="84">
        <v>0</v>
      </c>
    </row>
    <row r="186" spans="1:39" ht="15" thickBot="1" x14ac:dyDescent="0.4">
      <c r="A186" s="40">
        <v>3647</v>
      </c>
      <c r="B186" s="81" t="s">
        <v>54</v>
      </c>
      <c r="C186" s="23">
        <v>406330</v>
      </c>
      <c r="D186" s="165">
        <v>0</v>
      </c>
      <c r="E186" s="10">
        <v>406330</v>
      </c>
      <c r="F186" s="23">
        <v>220666</v>
      </c>
      <c r="G186" s="47">
        <v>0</v>
      </c>
      <c r="H186" s="16">
        <v>220666</v>
      </c>
      <c r="I186" s="16">
        <v>185664</v>
      </c>
      <c r="J186" s="23">
        <v>17964</v>
      </c>
      <c r="K186" s="23">
        <v>0</v>
      </c>
      <c r="L186" s="23">
        <v>0</v>
      </c>
      <c r="M186" s="23">
        <v>7700</v>
      </c>
      <c r="N186" s="47"/>
      <c r="O186" s="47"/>
      <c r="P186" s="16">
        <v>160000</v>
      </c>
      <c r="Q186" s="177"/>
      <c r="R186" s="176"/>
      <c r="S186" s="169">
        <v>0</v>
      </c>
      <c r="T186" s="192">
        <v>7455</v>
      </c>
      <c r="U186" s="192">
        <v>4659</v>
      </c>
      <c r="V186" s="38">
        <v>6523</v>
      </c>
      <c r="W186" s="195">
        <v>7027</v>
      </c>
      <c r="X186" s="176"/>
      <c r="Y186" s="176"/>
      <c r="Z186" s="10"/>
      <c r="AA186" s="176"/>
      <c r="AB186" s="176"/>
      <c r="AC186" s="16"/>
      <c r="AD186" s="16"/>
      <c r="AE186" s="176"/>
      <c r="AF186" s="195"/>
      <c r="AG186" s="195"/>
      <c r="AH186" s="195"/>
      <c r="AI186" s="195"/>
      <c r="AJ186" s="16"/>
      <c r="AK186" s="16"/>
      <c r="AL186" s="133"/>
      <c r="AM186" s="84">
        <v>185664</v>
      </c>
    </row>
    <row r="187" spans="1:39" ht="15" thickBot="1" x14ac:dyDescent="0.4">
      <c r="A187" s="40">
        <v>2912</v>
      </c>
      <c r="B187" s="81" t="s">
        <v>228</v>
      </c>
      <c r="C187" s="23">
        <v>444766</v>
      </c>
      <c r="D187" s="165">
        <v>0</v>
      </c>
      <c r="E187" s="10">
        <v>444766</v>
      </c>
      <c r="F187" s="23">
        <v>461385</v>
      </c>
      <c r="G187" s="47">
        <v>0</v>
      </c>
      <c r="H187" s="16">
        <v>461385</v>
      </c>
      <c r="I187" s="16">
        <v>-16619</v>
      </c>
      <c r="J187" s="23">
        <v>0</v>
      </c>
      <c r="K187" s="23">
        <v>0</v>
      </c>
      <c r="L187" s="23">
        <v>0</v>
      </c>
      <c r="M187" s="23">
        <v>0</v>
      </c>
      <c r="N187" s="47"/>
      <c r="O187" s="47"/>
      <c r="P187" s="16">
        <v>-16619</v>
      </c>
      <c r="Q187" s="177"/>
      <c r="R187" s="176"/>
      <c r="S187" s="169">
        <v>16619</v>
      </c>
      <c r="T187" s="192"/>
      <c r="U187" s="192"/>
      <c r="V187" s="39"/>
      <c r="W187" s="195"/>
      <c r="X187" s="176"/>
      <c r="Y187" s="176"/>
      <c r="Z187" s="10"/>
      <c r="AA187" s="176"/>
      <c r="AB187" s="176"/>
      <c r="AC187" s="16"/>
      <c r="AD187" s="16"/>
      <c r="AE187" s="176"/>
      <c r="AF187" s="195"/>
      <c r="AG187" s="195"/>
      <c r="AH187" s="195"/>
      <c r="AI187" s="195"/>
      <c r="AJ187" s="16"/>
      <c r="AK187" s="16"/>
      <c r="AL187" s="133"/>
      <c r="AM187" s="84">
        <v>0</v>
      </c>
    </row>
    <row r="188" spans="1:39" ht="15" thickBot="1" x14ac:dyDescent="0.4">
      <c r="A188" s="40">
        <v>2940</v>
      </c>
      <c r="B188" s="81" t="s">
        <v>229</v>
      </c>
      <c r="C188" s="23">
        <v>411953</v>
      </c>
      <c r="D188" s="165">
        <v>0</v>
      </c>
      <c r="E188" s="10">
        <v>411953</v>
      </c>
      <c r="F188" s="23">
        <v>199040</v>
      </c>
      <c r="G188" s="47">
        <v>0</v>
      </c>
      <c r="H188" s="16">
        <v>199040</v>
      </c>
      <c r="I188" s="16">
        <v>212913</v>
      </c>
      <c r="J188" s="23">
        <v>0</v>
      </c>
      <c r="K188" s="23">
        <v>0</v>
      </c>
      <c r="L188" s="23">
        <v>0</v>
      </c>
      <c r="M188" s="23">
        <v>0</v>
      </c>
      <c r="N188" s="47"/>
      <c r="O188" s="47"/>
      <c r="P188" s="16">
        <v>212913</v>
      </c>
      <c r="Q188" s="177"/>
      <c r="R188" s="176"/>
      <c r="S188" s="169">
        <v>0</v>
      </c>
      <c r="T188" s="192"/>
      <c r="U188" s="192"/>
      <c r="V188" s="39"/>
      <c r="W188" s="195"/>
      <c r="X188" s="176"/>
      <c r="Y188" s="176"/>
      <c r="Z188" s="10"/>
      <c r="AA188" s="176"/>
      <c r="AB188" s="176"/>
      <c r="AC188" s="16"/>
      <c r="AD188" s="16"/>
      <c r="AE188" s="176"/>
      <c r="AF188" s="195"/>
      <c r="AG188" s="195"/>
      <c r="AH188" s="195"/>
      <c r="AI188" s="195"/>
      <c r="AJ188" s="16"/>
      <c r="AK188" s="16"/>
      <c r="AL188" s="133"/>
      <c r="AM188" s="84">
        <v>212913</v>
      </c>
    </row>
    <row r="189" spans="1:39" ht="15" thickBot="1" x14ac:dyDescent="0.4">
      <c r="A189" s="40">
        <v>2961</v>
      </c>
      <c r="B189" s="81" t="s">
        <v>230</v>
      </c>
      <c r="C189" s="23">
        <v>687465</v>
      </c>
      <c r="D189" s="165">
        <v>0</v>
      </c>
      <c r="E189" s="10">
        <v>687465</v>
      </c>
      <c r="F189" s="23">
        <v>588552</v>
      </c>
      <c r="G189" s="47">
        <v>0</v>
      </c>
      <c r="H189" s="16">
        <v>588552</v>
      </c>
      <c r="I189" s="16">
        <v>98913</v>
      </c>
      <c r="J189" s="23">
        <v>75024</v>
      </c>
      <c r="K189" s="23">
        <v>0</v>
      </c>
      <c r="L189" s="23">
        <v>0</v>
      </c>
      <c r="M189" s="23">
        <v>0</v>
      </c>
      <c r="N189" s="47"/>
      <c r="O189" s="47"/>
      <c r="P189" s="16">
        <v>23889</v>
      </c>
      <c r="Q189" s="177"/>
      <c r="R189" s="176"/>
      <c r="S189" s="169">
        <v>75024</v>
      </c>
      <c r="T189" s="192"/>
      <c r="U189" s="192"/>
      <c r="V189" s="39"/>
      <c r="W189" s="195"/>
      <c r="X189" s="176"/>
      <c r="Y189" s="176"/>
      <c r="Z189" s="10"/>
      <c r="AA189" s="176"/>
      <c r="AB189" s="176"/>
      <c r="AC189" s="16"/>
      <c r="AD189" s="16"/>
      <c r="AE189" s="176"/>
      <c r="AF189" s="195"/>
      <c r="AG189" s="195"/>
      <c r="AH189" s="195"/>
      <c r="AI189" s="195"/>
      <c r="AJ189" s="16"/>
      <c r="AK189" s="16"/>
      <c r="AL189" s="133"/>
      <c r="AM189" s="84">
        <v>98913</v>
      </c>
    </row>
    <row r="190" spans="1:39" ht="15" thickBot="1" x14ac:dyDescent="0.4">
      <c r="A190" s="40">
        <v>3087</v>
      </c>
      <c r="B190" s="81" t="s">
        <v>42</v>
      </c>
      <c r="C190" s="23">
        <v>403670</v>
      </c>
      <c r="D190" s="165">
        <v>0</v>
      </c>
      <c r="E190" s="10">
        <v>403670</v>
      </c>
      <c r="F190" s="23">
        <v>412814</v>
      </c>
      <c r="G190" s="47">
        <v>0</v>
      </c>
      <c r="H190" s="16">
        <v>412814</v>
      </c>
      <c r="I190" s="16">
        <v>-9144</v>
      </c>
      <c r="J190" s="23">
        <v>0</v>
      </c>
      <c r="K190" s="23">
        <v>0</v>
      </c>
      <c r="L190" s="23">
        <v>0</v>
      </c>
      <c r="M190" s="23">
        <v>0</v>
      </c>
      <c r="N190" s="47"/>
      <c r="O190" s="47"/>
      <c r="P190" s="16">
        <v>-9144</v>
      </c>
      <c r="Q190" s="177"/>
      <c r="R190" s="176"/>
      <c r="S190" s="169">
        <v>0</v>
      </c>
      <c r="T190" s="176">
        <v>1001</v>
      </c>
      <c r="U190" s="176">
        <v>626</v>
      </c>
      <c r="V190" s="39">
        <v>875</v>
      </c>
      <c r="W190" s="195"/>
      <c r="X190" s="176"/>
      <c r="Y190" s="176"/>
      <c r="Z190" s="10"/>
      <c r="AA190" s="216">
        <v>6642</v>
      </c>
      <c r="AB190" s="176"/>
      <c r="AC190" s="10"/>
      <c r="AD190" s="16"/>
      <c r="AE190" s="176"/>
      <c r="AF190" s="195"/>
      <c r="AG190" s="176"/>
      <c r="AH190" s="176"/>
      <c r="AI190" s="176"/>
      <c r="AJ190" s="16"/>
      <c r="AK190" s="16"/>
      <c r="AL190" s="133"/>
      <c r="AM190" s="84">
        <v>0</v>
      </c>
    </row>
    <row r="191" spans="1:39" ht="15" thickBot="1" x14ac:dyDescent="0.4">
      <c r="A191" s="40">
        <v>3094</v>
      </c>
      <c r="B191" s="81" t="s">
        <v>231</v>
      </c>
      <c r="C191" s="23">
        <v>635087</v>
      </c>
      <c r="D191" s="165">
        <v>0</v>
      </c>
      <c r="E191" s="10">
        <v>635087</v>
      </c>
      <c r="F191" s="23">
        <v>139646</v>
      </c>
      <c r="G191" s="47">
        <v>0</v>
      </c>
      <c r="H191" s="16">
        <v>139646</v>
      </c>
      <c r="I191" s="16">
        <v>495441</v>
      </c>
      <c r="J191" s="23">
        <v>0</v>
      </c>
      <c r="K191" s="23">
        <v>0</v>
      </c>
      <c r="L191" s="23">
        <v>0</v>
      </c>
      <c r="M191" s="23">
        <v>0</v>
      </c>
      <c r="N191" s="47"/>
      <c r="O191" s="47"/>
      <c r="P191" s="16">
        <v>495441</v>
      </c>
      <c r="Q191" s="177"/>
      <c r="R191" s="176"/>
      <c r="S191" s="169">
        <v>0</v>
      </c>
      <c r="T191" s="192"/>
      <c r="U191" s="192"/>
      <c r="V191" s="39"/>
      <c r="W191" s="195"/>
      <c r="X191" s="176"/>
      <c r="Y191" s="176"/>
      <c r="Z191" s="10"/>
      <c r="AA191" s="176"/>
      <c r="AB191" s="176"/>
      <c r="AC191" s="16"/>
      <c r="AD191" s="16"/>
      <c r="AE191" s="176"/>
      <c r="AF191" s="195"/>
      <c r="AG191" s="195"/>
      <c r="AH191" s="195"/>
      <c r="AI191" s="195"/>
      <c r="AJ191" s="16"/>
      <c r="AK191" s="16"/>
      <c r="AL191" s="133"/>
      <c r="AM191" s="84">
        <v>495441</v>
      </c>
    </row>
    <row r="192" spans="1:39" ht="15" thickBot="1" x14ac:dyDescent="0.4">
      <c r="A192" s="40">
        <v>3129</v>
      </c>
      <c r="B192" s="81" t="s">
        <v>232</v>
      </c>
      <c r="C192" s="23">
        <v>4282816</v>
      </c>
      <c r="D192" s="165">
        <v>0</v>
      </c>
      <c r="E192" s="10">
        <v>4282816</v>
      </c>
      <c r="F192" s="23">
        <v>1081710</v>
      </c>
      <c r="G192" s="47">
        <v>0</v>
      </c>
      <c r="H192" s="16">
        <v>1081710</v>
      </c>
      <c r="I192" s="16">
        <v>3201106</v>
      </c>
      <c r="J192" s="23">
        <v>509496</v>
      </c>
      <c r="K192" s="23">
        <v>13013</v>
      </c>
      <c r="L192" s="23">
        <v>0</v>
      </c>
      <c r="M192" s="23">
        <v>0</v>
      </c>
      <c r="N192" s="47"/>
      <c r="O192" s="47"/>
      <c r="P192" s="16">
        <v>2678597</v>
      </c>
      <c r="Q192" s="177"/>
      <c r="R192" s="176"/>
      <c r="S192" s="169">
        <v>522509</v>
      </c>
      <c r="T192" s="192"/>
      <c r="U192" s="192"/>
      <c r="V192" s="39"/>
      <c r="W192" s="195"/>
      <c r="X192" s="176"/>
      <c r="Y192" s="176"/>
      <c r="Z192" s="10"/>
      <c r="AA192" s="176"/>
      <c r="AB192" s="176"/>
      <c r="AC192" s="16"/>
      <c r="AD192" s="16"/>
      <c r="AE192" s="176"/>
      <c r="AF192" s="195"/>
      <c r="AG192" s="195"/>
      <c r="AH192" s="195"/>
      <c r="AI192" s="195"/>
      <c r="AJ192" s="16"/>
      <c r="AK192" s="16"/>
      <c r="AL192" s="133"/>
      <c r="AM192" s="84">
        <v>3201106</v>
      </c>
    </row>
    <row r="193" spans="1:39" ht="15" thickBot="1" x14ac:dyDescent="0.4">
      <c r="A193" s="40">
        <v>3150</v>
      </c>
      <c r="B193" s="81" t="s">
        <v>233</v>
      </c>
      <c r="C193" s="23">
        <v>886945</v>
      </c>
      <c r="D193" s="165">
        <v>0</v>
      </c>
      <c r="E193" s="10">
        <v>886945</v>
      </c>
      <c r="F193" s="23">
        <v>665025</v>
      </c>
      <c r="G193" s="47">
        <v>0</v>
      </c>
      <c r="H193" s="16">
        <v>665025</v>
      </c>
      <c r="I193" s="16">
        <v>221920</v>
      </c>
      <c r="J193" s="23">
        <v>30009.599999999999</v>
      </c>
      <c r="K193" s="23">
        <v>0</v>
      </c>
      <c r="L193" s="23">
        <v>0</v>
      </c>
      <c r="M193" s="23">
        <v>0</v>
      </c>
      <c r="N193" s="47"/>
      <c r="O193" s="47"/>
      <c r="P193" s="16">
        <v>191910.39999999999</v>
      </c>
      <c r="Q193" s="177"/>
      <c r="R193" s="176"/>
      <c r="S193" s="169">
        <v>30009.599999999999</v>
      </c>
      <c r="T193" s="192"/>
      <c r="U193" s="192"/>
      <c r="V193" s="39"/>
      <c r="W193" s="195"/>
      <c r="X193" s="176"/>
      <c r="Y193" s="176"/>
      <c r="Z193" s="10"/>
      <c r="AA193" s="176"/>
      <c r="AB193" s="176"/>
      <c r="AC193" s="16"/>
      <c r="AD193" s="16"/>
      <c r="AE193" s="176"/>
      <c r="AF193" s="195"/>
      <c r="AG193" s="195"/>
      <c r="AH193" s="195"/>
      <c r="AI193" s="195"/>
      <c r="AJ193" s="16"/>
      <c r="AK193" s="16"/>
      <c r="AL193" s="133"/>
      <c r="AM193" s="84">
        <v>221920</v>
      </c>
    </row>
    <row r="194" spans="1:39" ht="15" thickBot="1" x14ac:dyDescent="0.4">
      <c r="A194" s="40">
        <v>3171</v>
      </c>
      <c r="B194" s="81" t="s">
        <v>234</v>
      </c>
      <c r="C194" s="23">
        <v>1148196</v>
      </c>
      <c r="D194" s="165">
        <v>0</v>
      </c>
      <c r="E194" s="10">
        <v>1148196</v>
      </c>
      <c r="F194" s="23">
        <v>955022</v>
      </c>
      <c r="G194" s="47">
        <v>0</v>
      </c>
      <c r="H194" s="16">
        <v>955022</v>
      </c>
      <c r="I194" s="16">
        <v>193174</v>
      </c>
      <c r="J194" s="23">
        <v>177640</v>
      </c>
      <c r="K194" s="23">
        <v>0</v>
      </c>
      <c r="L194" s="23">
        <v>0</v>
      </c>
      <c r="M194" s="23">
        <v>7700</v>
      </c>
      <c r="N194" s="47"/>
      <c r="O194" s="47"/>
      <c r="P194" s="16">
        <v>7834</v>
      </c>
      <c r="Q194" s="177"/>
      <c r="R194" s="176"/>
      <c r="S194" s="169">
        <v>185340</v>
      </c>
      <c r="T194" s="192"/>
      <c r="U194" s="192"/>
      <c r="V194" s="39"/>
      <c r="W194" s="195"/>
      <c r="X194" s="176"/>
      <c r="Y194" s="176"/>
      <c r="Z194" s="10"/>
      <c r="AA194" s="176"/>
      <c r="AB194" s="176"/>
      <c r="AC194" s="16"/>
      <c r="AD194" s="16"/>
      <c r="AE194" s="176"/>
      <c r="AF194" s="195"/>
      <c r="AG194" s="195"/>
      <c r="AH194" s="195"/>
      <c r="AI194" s="195"/>
      <c r="AJ194" s="16"/>
      <c r="AK194" s="16"/>
      <c r="AL194" s="133"/>
      <c r="AM194" s="84">
        <v>193174</v>
      </c>
    </row>
    <row r="195" spans="1:39" ht="15" thickBot="1" x14ac:dyDescent="0.4">
      <c r="A195" s="40">
        <v>3206</v>
      </c>
      <c r="B195" s="81" t="s">
        <v>235</v>
      </c>
      <c r="C195" s="23">
        <v>388875</v>
      </c>
      <c r="D195" s="165">
        <v>0</v>
      </c>
      <c r="E195" s="10">
        <v>388875</v>
      </c>
      <c r="F195" s="23">
        <v>558991</v>
      </c>
      <c r="G195" s="47">
        <v>0</v>
      </c>
      <c r="H195" s="16">
        <v>558991</v>
      </c>
      <c r="I195" s="16">
        <v>-170116</v>
      </c>
      <c r="J195" s="23">
        <v>84652</v>
      </c>
      <c r="K195" s="23">
        <v>0</v>
      </c>
      <c r="L195" s="23">
        <v>0</v>
      </c>
      <c r="M195" s="23">
        <v>0</v>
      </c>
      <c r="N195" s="47"/>
      <c r="O195" s="47"/>
      <c r="P195" s="16">
        <v>-254768</v>
      </c>
      <c r="Q195" s="177"/>
      <c r="R195" s="176"/>
      <c r="S195" s="169">
        <v>254768</v>
      </c>
      <c r="T195" s="192"/>
      <c r="U195" s="192"/>
      <c r="V195" s="39"/>
      <c r="W195" s="195"/>
      <c r="X195" s="176"/>
      <c r="Y195" s="176"/>
      <c r="Z195" s="10"/>
      <c r="AA195" s="176"/>
      <c r="AB195" s="176"/>
      <c r="AC195" s="16"/>
      <c r="AD195" s="16"/>
      <c r="AE195" s="176"/>
      <c r="AF195" s="195"/>
      <c r="AG195" s="195"/>
      <c r="AH195" s="195"/>
      <c r="AI195" s="195"/>
      <c r="AJ195" s="16"/>
      <c r="AK195" s="16"/>
      <c r="AL195" s="133"/>
      <c r="AM195" s="84">
        <v>0</v>
      </c>
    </row>
    <row r="196" spans="1:39" ht="15" thickBot="1" x14ac:dyDescent="0.4">
      <c r="A196" s="40">
        <v>3213</v>
      </c>
      <c r="B196" s="81" t="s">
        <v>236</v>
      </c>
      <c r="C196" s="23">
        <v>563849</v>
      </c>
      <c r="D196" s="165">
        <v>0</v>
      </c>
      <c r="E196" s="10">
        <v>563849</v>
      </c>
      <c r="F196" s="23">
        <v>1103543</v>
      </c>
      <c r="G196" s="47">
        <v>0</v>
      </c>
      <c r="H196" s="16">
        <v>1103543</v>
      </c>
      <c r="I196" s="16">
        <v>-539694</v>
      </c>
      <c r="J196" s="23">
        <v>33990</v>
      </c>
      <c r="K196" s="23">
        <v>0</v>
      </c>
      <c r="L196" s="23">
        <v>0</v>
      </c>
      <c r="M196" s="23">
        <v>0</v>
      </c>
      <c r="N196" s="47"/>
      <c r="O196" s="47"/>
      <c r="P196" s="16">
        <v>-573684</v>
      </c>
      <c r="Q196" s="177"/>
      <c r="R196" s="176"/>
      <c r="S196" s="169">
        <v>573684</v>
      </c>
      <c r="T196" s="192"/>
      <c r="U196" s="192"/>
      <c r="V196" s="39"/>
      <c r="W196" s="195"/>
      <c r="X196" s="176"/>
      <c r="Y196" s="176"/>
      <c r="Z196" s="10"/>
      <c r="AA196" s="176"/>
      <c r="AB196" s="176"/>
      <c r="AC196" s="16"/>
      <c r="AD196" s="16"/>
      <c r="AE196" s="176"/>
      <c r="AF196" s="195"/>
      <c r="AG196" s="195"/>
      <c r="AH196" s="195"/>
      <c r="AI196" s="195"/>
      <c r="AJ196" s="16"/>
      <c r="AK196" s="16"/>
      <c r="AL196" s="133"/>
      <c r="AM196" s="84">
        <v>0</v>
      </c>
    </row>
    <row r="197" spans="1:39" ht="15" thickBot="1" x14ac:dyDescent="0.4">
      <c r="A197" s="40">
        <v>3220</v>
      </c>
      <c r="B197" s="81" t="s">
        <v>237</v>
      </c>
      <c r="C197" s="23">
        <v>2025164</v>
      </c>
      <c r="D197" s="165">
        <v>0</v>
      </c>
      <c r="E197" s="10">
        <v>2025164</v>
      </c>
      <c r="F197" s="23">
        <v>562409</v>
      </c>
      <c r="G197" s="47">
        <v>0</v>
      </c>
      <c r="H197" s="16">
        <v>562409</v>
      </c>
      <c r="I197" s="16">
        <v>1462755</v>
      </c>
      <c r="J197" s="23">
        <v>241744</v>
      </c>
      <c r="K197" s="23">
        <v>6506.5</v>
      </c>
      <c r="L197" s="23">
        <v>0</v>
      </c>
      <c r="M197" s="23">
        <v>0</v>
      </c>
      <c r="N197" s="47"/>
      <c r="O197" s="47"/>
      <c r="P197" s="16">
        <v>1214504.5</v>
      </c>
      <c r="Q197" s="177"/>
      <c r="R197" s="176"/>
      <c r="S197" s="169">
        <v>248250.5</v>
      </c>
      <c r="T197" s="192"/>
      <c r="U197" s="192"/>
      <c r="V197" s="39"/>
      <c r="W197" s="195"/>
      <c r="X197" s="176"/>
      <c r="Y197" s="176"/>
      <c r="Z197" s="10"/>
      <c r="AA197" s="176"/>
      <c r="AB197" s="176"/>
      <c r="AC197" s="16"/>
      <c r="AD197" s="16"/>
      <c r="AE197" s="176"/>
      <c r="AF197" s="195"/>
      <c r="AG197" s="195"/>
      <c r="AH197" s="195"/>
      <c r="AI197" s="195"/>
      <c r="AJ197" s="16"/>
      <c r="AK197" s="16"/>
      <c r="AL197" s="133"/>
      <c r="AM197" s="84">
        <v>1462755</v>
      </c>
    </row>
    <row r="198" spans="1:39" ht="15" thickBot="1" x14ac:dyDescent="0.4">
      <c r="A198" s="40">
        <v>3269</v>
      </c>
      <c r="B198" s="81" t="s">
        <v>238</v>
      </c>
      <c r="C198" s="23">
        <v>4054076</v>
      </c>
      <c r="D198" s="165">
        <v>0</v>
      </c>
      <c r="E198" s="10">
        <v>4054076</v>
      </c>
      <c r="F198" s="23">
        <v>11056144</v>
      </c>
      <c r="G198" s="47">
        <v>260572</v>
      </c>
      <c r="H198" s="16">
        <v>11316716</v>
      </c>
      <c r="I198" s="16">
        <v>-7262640</v>
      </c>
      <c r="J198" s="23">
        <v>2618252.61</v>
      </c>
      <c r="K198" s="23">
        <v>331586.59999999998</v>
      </c>
      <c r="L198" s="23">
        <v>3205628.4</v>
      </c>
      <c r="M198" s="23">
        <v>15400</v>
      </c>
      <c r="N198" s="47"/>
      <c r="O198" s="47"/>
      <c r="P198" s="16">
        <v>-13433507.609999999</v>
      </c>
      <c r="Q198" s="177"/>
      <c r="R198" s="176"/>
      <c r="S198" s="169">
        <v>13433507.609999999</v>
      </c>
      <c r="T198" s="192"/>
      <c r="U198" s="192"/>
      <c r="V198" s="39"/>
      <c r="W198" s="195"/>
      <c r="X198" s="176"/>
      <c r="Y198" s="176"/>
      <c r="Z198" s="10"/>
      <c r="AA198" s="176"/>
      <c r="AB198" s="176"/>
      <c r="AC198" s="16"/>
      <c r="AD198" s="16"/>
      <c r="AE198" s="176"/>
      <c r="AF198" s="195"/>
      <c r="AG198" s="195"/>
      <c r="AH198" s="195"/>
      <c r="AI198" s="195"/>
      <c r="AJ198" s="16"/>
      <c r="AK198" s="16"/>
      <c r="AL198" s="133"/>
      <c r="AM198" s="84">
        <v>0</v>
      </c>
    </row>
    <row r="199" spans="1:39" ht="15" thickBot="1" x14ac:dyDescent="0.4">
      <c r="A199" s="40">
        <v>3276</v>
      </c>
      <c r="B199" s="81" t="s">
        <v>239</v>
      </c>
      <c r="C199" s="23">
        <v>215022</v>
      </c>
      <c r="D199" s="165">
        <v>0</v>
      </c>
      <c r="E199" s="10">
        <v>215022</v>
      </c>
      <c r="F199" s="23">
        <v>740509</v>
      </c>
      <c r="G199" s="47">
        <v>0</v>
      </c>
      <c r="H199" s="16">
        <v>740509</v>
      </c>
      <c r="I199" s="16">
        <v>-525487</v>
      </c>
      <c r="J199" s="23">
        <v>42972</v>
      </c>
      <c r="K199" s="23">
        <v>0</v>
      </c>
      <c r="L199" s="23">
        <v>0</v>
      </c>
      <c r="M199" s="23">
        <v>7700</v>
      </c>
      <c r="N199" s="47"/>
      <c r="O199" s="47"/>
      <c r="P199" s="16">
        <v>-576159</v>
      </c>
      <c r="Q199" s="177"/>
      <c r="R199" s="176"/>
      <c r="S199" s="169">
        <v>576159</v>
      </c>
      <c r="T199" s="192"/>
      <c r="U199" s="192"/>
      <c r="V199" s="39"/>
      <c r="W199" s="195"/>
      <c r="X199" s="176"/>
      <c r="Y199" s="176"/>
      <c r="Z199" s="10"/>
      <c r="AA199" s="176"/>
      <c r="AB199" s="176"/>
      <c r="AC199" s="16"/>
      <c r="AD199" s="16"/>
      <c r="AE199" s="176"/>
      <c r="AF199" s="195"/>
      <c r="AG199" s="195"/>
      <c r="AH199" s="195"/>
      <c r="AI199" s="195"/>
      <c r="AJ199" s="16"/>
      <c r="AK199" s="16"/>
      <c r="AL199" s="133"/>
      <c r="AM199" s="84">
        <v>0</v>
      </c>
    </row>
    <row r="200" spans="1:39" ht="15" thickBot="1" x14ac:dyDescent="0.4">
      <c r="A200" s="40">
        <v>3290</v>
      </c>
      <c r="B200" s="81" t="s">
        <v>240</v>
      </c>
      <c r="C200" s="23">
        <v>841085</v>
      </c>
      <c r="D200" s="165">
        <v>0</v>
      </c>
      <c r="E200" s="10">
        <v>841085</v>
      </c>
      <c r="F200" s="23">
        <v>2782341</v>
      </c>
      <c r="G200" s="47">
        <v>13013</v>
      </c>
      <c r="H200" s="16">
        <v>2795354</v>
      </c>
      <c r="I200" s="16">
        <v>-1954269</v>
      </c>
      <c r="J200" s="23">
        <v>2201784</v>
      </c>
      <c r="K200" s="23">
        <v>39039</v>
      </c>
      <c r="L200" s="23">
        <v>0</v>
      </c>
      <c r="M200" s="23">
        <v>0</v>
      </c>
      <c r="N200" s="47"/>
      <c r="O200" s="47"/>
      <c r="P200" s="16">
        <v>-4195092</v>
      </c>
      <c r="Q200" s="177"/>
      <c r="R200" s="176"/>
      <c r="S200" s="169">
        <v>4195092</v>
      </c>
      <c r="T200" s="192"/>
      <c r="U200" s="192"/>
      <c r="V200" s="39"/>
      <c r="W200" s="195"/>
      <c r="X200" s="176"/>
      <c r="Y200" s="176"/>
      <c r="Z200" s="10"/>
      <c r="AA200" s="176"/>
      <c r="AB200" s="176"/>
      <c r="AC200" s="16"/>
      <c r="AD200" s="16"/>
      <c r="AE200" s="176"/>
      <c r="AF200" s="195"/>
      <c r="AG200" s="195"/>
      <c r="AH200" s="195"/>
      <c r="AI200" s="195"/>
      <c r="AJ200" s="16"/>
      <c r="AK200" s="16"/>
      <c r="AL200" s="133"/>
      <c r="AM200" s="84">
        <v>0</v>
      </c>
    </row>
    <row r="201" spans="1:39" ht="15" thickBot="1" x14ac:dyDescent="0.4">
      <c r="A201" s="40">
        <v>3297</v>
      </c>
      <c r="B201" s="81" t="s">
        <v>241</v>
      </c>
      <c r="C201" s="23">
        <v>1126898</v>
      </c>
      <c r="D201" s="165">
        <v>0</v>
      </c>
      <c r="E201" s="10">
        <v>1126898</v>
      </c>
      <c r="F201" s="23">
        <v>788369</v>
      </c>
      <c r="G201" s="47">
        <v>0</v>
      </c>
      <c r="H201" s="16">
        <v>788369</v>
      </c>
      <c r="I201" s="16">
        <v>338529</v>
      </c>
      <c r="J201" s="23">
        <v>0</v>
      </c>
      <c r="K201" s="23">
        <v>0</v>
      </c>
      <c r="L201" s="23">
        <v>0</v>
      </c>
      <c r="M201" s="23">
        <v>0</v>
      </c>
      <c r="N201" s="47"/>
      <c r="O201" s="47"/>
      <c r="P201" s="16">
        <v>338529</v>
      </c>
      <c r="Q201" s="177"/>
      <c r="R201" s="176"/>
      <c r="S201" s="169">
        <v>0</v>
      </c>
      <c r="T201" s="192"/>
      <c r="U201" s="192"/>
      <c r="V201" s="39"/>
      <c r="W201" s="195"/>
      <c r="X201" s="176"/>
      <c r="Y201" s="176"/>
      <c r="Z201" s="10"/>
      <c r="AA201" s="176"/>
      <c r="AB201" s="176"/>
      <c r="AC201" s="16"/>
      <c r="AD201" s="16"/>
      <c r="AE201" s="176"/>
      <c r="AF201" s="195"/>
      <c r="AG201" s="195"/>
      <c r="AH201" s="195"/>
      <c r="AI201" s="195"/>
      <c r="AJ201" s="16"/>
      <c r="AK201" s="16"/>
      <c r="AL201" s="133"/>
      <c r="AM201" s="84">
        <v>338529</v>
      </c>
    </row>
    <row r="202" spans="1:39" ht="15" thickBot="1" x14ac:dyDescent="0.4">
      <c r="A202" s="40">
        <v>1897</v>
      </c>
      <c r="B202" s="81" t="s">
        <v>242</v>
      </c>
      <c r="C202" s="23">
        <v>370063</v>
      </c>
      <c r="D202" s="165">
        <v>0</v>
      </c>
      <c r="E202" s="10">
        <v>370063</v>
      </c>
      <c r="F202" s="23">
        <v>128309</v>
      </c>
      <c r="G202" s="47">
        <v>0</v>
      </c>
      <c r="H202" s="16">
        <v>128309</v>
      </c>
      <c r="I202" s="16">
        <v>241754</v>
      </c>
      <c r="J202" s="23">
        <v>29591</v>
      </c>
      <c r="K202" s="23">
        <v>0</v>
      </c>
      <c r="L202" s="23">
        <v>0</v>
      </c>
      <c r="M202" s="23">
        <v>0</v>
      </c>
      <c r="N202" s="47"/>
      <c r="O202" s="47"/>
      <c r="P202" s="16">
        <v>212163</v>
      </c>
      <c r="Q202" s="177">
        <v>117</v>
      </c>
      <c r="R202" s="176">
        <v>12281</v>
      </c>
      <c r="S202" s="169">
        <v>17193</v>
      </c>
      <c r="T202" s="192"/>
      <c r="U202" s="192"/>
      <c r="V202" s="39"/>
      <c r="W202" s="195"/>
      <c r="X202" s="176"/>
      <c r="Y202" s="176"/>
      <c r="Z202" s="10"/>
      <c r="AA202" s="176"/>
      <c r="AB202" s="176"/>
      <c r="AC202" s="16"/>
      <c r="AD202" s="16"/>
      <c r="AE202" s="176"/>
      <c r="AF202" s="195"/>
      <c r="AG202" s="195"/>
      <c r="AH202" s="195"/>
      <c r="AI202" s="195"/>
      <c r="AJ202" s="16"/>
      <c r="AK202" s="16"/>
      <c r="AL202" s="133"/>
      <c r="AM202" s="84">
        <v>241754</v>
      </c>
    </row>
    <row r="203" spans="1:39" ht="15" thickBot="1" x14ac:dyDescent="0.4">
      <c r="A203" s="40">
        <v>3304</v>
      </c>
      <c r="B203" s="81" t="s">
        <v>243</v>
      </c>
      <c r="C203" s="23">
        <v>935485</v>
      </c>
      <c r="D203" s="165">
        <v>0</v>
      </c>
      <c r="E203" s="10">
        <v>935485</v>
      </c>
      <c r="F203" s="23">
        <v>509626</v>
      </c>
      <c r="G203" s="47">
        <v>0</v>
      </c>
      <c r="H203" s="16">
        <v>509626</v>
      </c>
      <c r="I203" s="16">
        <v>425859</v>
      </c>
      <c r="J203" s="23">
        <v>76962</v>
      </c>
      <c r="K203" s="23">
        <v>0</v>
      </c>
      <c r="L203" s="23">
        <v>0</v>
      </c>
      <c r="M203" s="23">
        <v>0</v>
      </c>
      <c r="N203" s="47"/>
      <c r="O203" s="47"/>
      <c r="P203" s="16">
        <v>348897</v>
      </c>
      <c r="Q203" s="177"/>
      <c r="R203" s="176"/>
      <c r="S203" s="169">
        <v>76962</v>
      </c>
      <c r="T203" s="192"/>
      <c r="U203" s="192"/>
      <c r="V203" s="39"/>
      <c r="W203" s="195"/>
      <c r="X203" s="176"/>
      <c r="Y203" s="176"/>
      <c r="Z203" s="10"/>
      <c r="AA203" s="176"/>
      <c r="AB203" s="176"/>
      <c r="AC203" s="16"/>
      <c r="AD203" s="16"/>
      <c r="AE203" s="176"/>
      <c r="AF203" s="195"/>
      <c r="AG203" s="195"/>
      <c r="AH203" s="195"/>
      <c r="AI203" s="195"/>
      <c r="AJ203" s="16"/>
      <c r="AK203" s="16"/>
      <c r="AL203" s="133"/>
      <c r="AM203" s="84">
        <v>425859</v>
      </c>
    </row>
    <row r="204" spans="1:39" ht="15" thickBot="1" x14ac:dyDescent="0.4">
      <c r="A204" s="40">
        <v>3311</v>
      </c>
      <c r="B204" s="81" t="s">
        <v>244</v>
      </c>
      <c r="C204" s="23">
        <v>262515</v>
      </c>
      <c r="D204" s="165">
        <v>0</v>
      </c>
      <c r="E204" s="10">
        <v>262515</v>
      </c>
      <c r="F204" s="23">
        <v>1857191</v>
      </c>
      <c r="G204" s="47">
        <v>0</v>
      </c>
      <c r="H204" s="16">
        <v>1857191</v>
      </c>
      <c r="I204" s="16">
        <v>-1594676</v>
      </c>
      <c r="J204" s="23">
        <v>707976</v>
      </c>
      <c r="K204" s="23">
        <v>0</v>
      </c>
      <c r="L204" s="23">
        <v>0</v>
      </c>
      <c r="M204" s="23">
        <v>0</v>
      </c>
      <c r="N204" s="47"/>
      <c r="O204" s="47"/>
      <c r="P204" s="16">
        <v>-2302652</v>
      </c>
      <c r="Q204" s="177"/>
      <c r="R204" s="176"/>
      <c r="S204" s="169">
        <v>2302652</v>
      </c>
      <c r="T204" s="192"/>
      <c r="U204" s="192"/>
      <c r="V204" s="39"/>
      <c r="W204" s="195"/>
      <c r="X204" s="176"/>
      <c r="Y204" s="176"/>
      <c r="Z204" s="10"/>
      <c r="AA204" s="176"/>
      <c r="AB204" s="176"/>
      <c r="AC204" s="16"/>
      <c r="AD204" s="16"/>
      <c r="AE204" s="176"/>
      <c r="AF204" s="195"/>
      <c r="AG204" s="195"/>
      <c r="AH204" s="195"/>
      <c r="AI204" s="195"/>
      <c r="AJ204" s="16"/>
      <c r="AK204" s="16"/>
      <c r="AL204" s="133"/>
      <c r="AM204" s="84">
        <v>0</v>
      </c>
    </row>
    <row r="205" spans="1:39" ht="15" thickBot="1" x14ac:dyDescent="0.4">
      <c r="A205" s="40">
        <v>3318</v>
      </c>
      <c r="B205" s="81" t="s">
        <v>245</v>
      </c>
      <c r="C205" s="23">
        <v>350249</v>
      </c>
      <c r="D205" s="165">
        <v>0</v>
      </c>
      <c r="E205" s="10">
        <v>350249</v>
      </c>
      <c r="F205" s="23">
        <v>626733</v>
      </c>
      <c r="G205" s="47">
        <v>0</v>
      </c>
      <c r="H205" s="16">
        <v>626733</v>
      </c>
      <c r="I205" s="16">
        <v>-276484</v>
      </c>
      <c r="J205" s="23">
        <v>212922</v>
      </c>
      <c r="K205" s="23">
        <v>0</v>
      </c>
      <c r="L205" s="23">
        <v>0</v>
      </c>
      <c r="M205" s="23">
        <v>0</v>
      </c>
      <c r="N205" s="47"/>
      <c r="O205" s="47"/>
      <c r="P205" s="16">
        <v>-489406</v>
      </c>
      <c r="Q205" s="177"/>
      <c r="R205" s="176"/>
      <c r="S205" s="169">
        <v>489406</v>
      </c>
      <c r="T205" s="192"/>
      <c r="U205" s="192"/>
      <c r="V205" s="39"/>
      <c r="W205" s="195"/>
      <c r="X205" s="176"/>
      <c r="Y205" s="176"/>
      <c r="Z205" s="10"/>
      <c r="AA205" s="176"/>
      <c r="AB205" s="176"/>
      <c r="AC205" s="16"/>
      <c r="AD205" s="16"/>
      <c r="AE205" s="176"/>
      <c r="AF205" s="195"/>
      <c r="AG205" s="195"/>
      <c r="AH205" s="195"/>
      <c r="AI205" s="195"/>
      <c r="AJ205" s="16"/>
      <c r="AK205" s="16"/>
      <c r="AL205" s="133"/>
      <c r="AM205" s="84">
        <v>0</v>
      </c>
    </row>
    <row r="206" spans="1:39" ht="15" thickBot="1" x14ac:dyDescent="0.4">
      <c r="A206" s="40">
        <v>3325</v>
      </c>
      <c r="B206" s="81" t="s">
        <v>246</v>
      </c>
      <c r="C206" s="23">
        <v>408598</v>
      </c>
      <c r="D206" s="165">
        <v>0</v>
      </c>
      <c r="E206" s="10">
        <v>408598</v>
      </c>
      <c r="F206" s="23">
        <v>602144</v>
      </c>
      <c r="G206" s="47">
        <v>0</v>
      </c>
      <c r="H206" s="16">
        <v>602144</v>
      </c>
      <c r="I206" s="16">
        <v>-193546</v>
      </c>
      <c r="J206" s="23">
        <v>0</v>
      </c>
      <c r="K206" s="23">
        <v>26026</v>
      </c>
      <c r="L206" s="23">
        <v>0</v>
      </c>
      <c r="M206" s="23">
        <v>0</v>
      </c>
      <c r="N206" s="47"/>
      <c r="O206" s="47"/>
      <c r="P206" s="16">
        <v>-219572</v>
      </c>
      <c r="Q206" s="177"/>
      <c r="R206" s="176"/>
      <c r="S206" s="169">
        <v>219572</v>
      </c>
      <c r="T206" s="192"/>
      <c r="U206" s="192"/>
      <c r="V206" s="39"/>
      <c r="W206" s="195"/>
      <c r="X206" s="176"/>
      <c r="Y206" s="176"/>
      <c r="Z206" s="10"/>
      <c r="AA206" s="176"/>
      <c r="AB206" s="176"/>
      <c r="AC206" s="16"/>
      <c r="AD206" s="16"/>
      <c r="AE206" s="176"/>
      <c r="AF206" s="195"/>
      <c r="AG206" s="195"/>
      <c r="AH206" s="195"/>
      <c r="AI206" s="195"/>
      <c r="AJ206" s="16"/>
      <c r="AK206" s="16"/>
      <c r="AL206" s="133"/>
      <c r="AM206" s="84">
        <v>0</v>
      </c>
    </row>
    <row r="207" spans="1:39" ht="15" thickBot="1" x14ac:dyDescent="0.4">
      <c r="A207" s="40">
        <v>3332</v>
      </c>
      <c r="B207" s="81" t="s">
        <v>247</v>
      </c>
      <c r="C207" s="23">
        <v>875160</v>
      </c>
      <c r="D207" s="165">
        <v>0</v>
      </c>
      <c r="E207" s="10">
        <v>875160</v>
      </c>
      <c r="F207" s="23">
        <v>792366</v>
      </c>
      <c r="G207" s="47">
        <v>0</v>
      </c>
      <c r="H207" s="16">
        <v>792366</v>
      </c>
      <c r="I207" s="16">
        <v>82794</v>
      </c>
      <c r="J207" s="23">
        <v>128916</v>
      </c>
      <c r="K207" s="23">
        <v>45545.5</v>
      </c>
      <c r="L207" s="23">
        <v>0</v>
      </c>
      <c r="M207" s="23">
        <v>0</v>
      </c>
      <c r="N207" s="47"/>
      <c r="O207" s="47"/>
      <c r="P207" s="16">
        <v>-91667.5</v>
      </c>
      <c r="Q207" s="177"/>
      <c r="R207" s="176"/>
      <c r="S207" s="169">
        <v>174461.5</v>
      </c>
      <c r="T207" s="192"/>
      <c r="U207" s="192"/>
      <c r="V207" s="39"/>
      <c r="W207" s="195"/>
      <c r="X207" s="176"/>
      <c r="Y207" s="176"/>
      <c r="Z207" s="10"/>
      <c r="AA207" s="176"/>
      <c r="AB207" s="176"/>
      <c r="AC207" s="16"/>
      <c r="AD207" s="16"/>
      <c r="AE207" s="176"/>
      <c r="AF207" s="195"/>
      <c r="AG207" s="195"/>
      <c r="AH207" s="195"/>
      <c r="AI207" s="195"/>
      <c r="AJ207" s="16"/>
      <c r="AK207" s="16"/>
      <c r="AL207" s="133"/>
      <c r="AM207" s="84">
        <v>82794</v>
      </c>
    </row>
    <row r="208" spans="1:39" ht="15" thickBot="1" x14ac:dyDescent="0.4">
      <c r="A208" s="40">
        <v>3339</v>
      </c>
      <c r="B208" s="81" t="s">
        <v>248</v>
      </c>
      <c r="C208" s="23">
        <v>2711718</v>
      </c>
      <c r="D208" s="165">
        <v>0</v>
      </c>
      <c r="E208" s="10">
        <v>2711718</v>
      </c>
      <c r="F208" s="23">
        <v>1565740</v>
      </c>
      <c r="G208" s="47">
        <v>24483</v>
      </c>
      <c r="H208" s="16">
        <v>1590223</v>
      </c>
      <c r="I208" s="16">
        <v>1121495</v>
      </c>
      <c r="J208" s="23">
        <v>1163350</v>
      </c>
      <c r="K208" s="23">
        <v>0</v>
      </c>
      <c r="L208" s="23">
        <v>0</v>
      </c>
      <c r="M208" s="23">
        <v>0</v>
      </c>
      <c r="N208" s="47"/>
      <c r="O208" s="47"/>
      <c r="P208" s="16">
        <v>-41855</v>
      </c>
      <c r="Q208" s="177"/>
      <c r="R208" s="176"/>
      <c r="S208" s="169">
        <v>1163350</v>
      </c>
      <c r="T208" s="192"/>
      <c r="U208" s="192"/>
      <c r="V208" s="39"/>
      <c r="W208" s="195"/>
      <c r="X208" s="176"/>
      <c r="Y208" s="176"/>
      <c r="Z208" s="10"/>
      <c r="AA208" s="176"/>
      <c r="AB208" s="176"/>
      <c r="AC208" s="16"/>
      <c r="AD208" s="16"/>
      <c r="AE208" s="176"/>
      <c r="AF208" s="195"/>
      <c r="AG208" s="195"/>
      <c r="AH208" s="195"/>
      <c r="AI208" s="195"/>
      <c r="AJ208" s="16"/>
      <c r="AK208" s="16"/>
      <c r="AL208" s="133"/>
      <c r="AM208" s="84">
        <v>1121495</v>
      </c>
    </row>
    <row r="209" spans="1:39" ht="15" thickBot="1" x14ac:dyDescent="0.4">
      <c r="A209" s="40">
        <v>3360</v>
      </c>
      <c r="B209" s="81" t="s">
        <v>249</v>
      </c>
      <c r="C209" s="23">
        <v>1346163</v>
      </c>
      <c r="D209" s="165">
        <v>0</v>
      </c>
      <c r="E209" s="10">
        <v>1346163</v>
      </c>
      <c r="F209" s="23">
        <v>1124471</v>
      </c>
      <c r="G209" s="47">
        <v>0</v>
      </c>
      <c r="H209" s="16">
        <v>1124471</v>
      </c>
      <c r="I209" s="16">
        <v>221692</v>
      </c>
      <c r="J209" s="23">
        <v>8982</v>
      </c>
      <c r="K209" s="23">
        <v>0</v>
      </c>
      <c r="L209" s="23">
        <v>0</v>
      </c>
      <c r="M209" s="23">
        <v>0</v>
      </c>
      <c r="N209" s="47"/>
      <c r="O209" s="47"/>
      <c r="P209" s="16">
        <v>212710</v>
      </c>
      <c r="Q209" s="177"/>
      <c r="R209" s="176"/>
      <c r="S209" s="169">
        <v>8982</v>
      </c>
      <c r="T209" s="192"/>
      <c r="U209" s="192"/>
      <c r="V209" s="39"/>
      <c r="W209" s="195"/>
      <c r="X209" s="176"/>
      <c r="Y209" s="176"/>
      <c r="Z209" s="10"/>
      <c r="AA209" s="176"/>
      <c r="AB209" s="176"/>
      <c r="AC209" s="16"/>
      <c r="AD209" s="16"/>
      <c r="AE209" s="176"/>
      <c r="AF209" s="195"/>
      <c r="AG209" s="195"/>
      <c r="AH209" s="195"/>
      <c r="AI209" s="195"/>
      <c r="AJ209" s="16"/>
      <c r="AK209" s="16"/>
      <c r="AL209" s="133"/>
      <c r="AM209" s="84">
        <v>221692</v>
      </c>
    </row>
    <row r="210" spans="1:39" ht="15" thickBot="1" x14ac:dyDescent="0.4">
      <c r="A210" s="40">
        <v>3367</v>
      </c>
      <c r="B210" s="81" t="s">
        <v>250</v>
      </c>
      <c r="C210" s="23">
        <v>1044965</v>
      </c>
      <c r="D210" s="165">
        <v>0</v>
      </c>
      <c r="E210" s="10">
        <v>1044965</v>
      </c>
      <c r="F210" s="23">
        <v>1122210</v>
      </c>
      <c r="G210" s="47">
        <v>0</v>
      </c>
      <c r="H210" s="16">
        <v>1122210</v>
      </c>
      <c r="I210" s="16">
        <v>-77245</v>
      </c>
      <c r="J210" s="23">
        <v>398544</v>
      </c>
      <c r="K210" s="23">
        <v>0</v>
      </c>
      <c r="L210" s="23">
        <v>0</v>
      </c>
      <c r="M210" s="23">
        <v>0</v>
      </c>
      <c r="N210" s="47"/>
      <c r="O210" s="47"/>
      <c r="P210" s="16">
        <v>-475789</v>
      </c>
      <c r="Q210" s="177"/>
      <c r="R210" s="176"/>
      <c r="S210" s="169">
        <v>475789</v>
      </c>
      <c r="T210" s="192"/>
      <c r="U210" s="192"/>
      <c r="V210" s="39"/>
      <c r="W210" s="195"/>
      <c r="X210" s="176"/>
      <c r="Y210" s="176"/>
      <c r="Z210" s="10"/>
      <c r="AA210" s="176"/>
      <c r="AB210" s="176"/>
      <c r="AC210" s="16"/>
      <c r="AD210" s="16"/>
      <c r="AE210" s="176"/>
      <c r="AF210" s="195"/>
      <c r="AG210" s="195"/>
      <c r="AH210" s="195"/>
      <c r="AI210" s="195"/>
      <c r="AJ210" s="16"/>
      <c r="AK210" s="16"/>
      <c r="AL210" s="133"/>
      <c r="AM210" s="84">
        <v>0</v>
      </c>
    </row>
    <row r="211" spans="1:39" ht="15" thickBot="1" x14ac:dyDescent="0.4">
      <c r="A211" s="40">
        <v>3381</v>
      </c>
      <c r="B211" s="81" t="s">
        <v>251</v>
      </c>
      <c r="C211" s="95">
        <v>31526069</v>
      </c>
      <c r="D211" s="165">
        <v>0</v>
      </c>
      <c r="E211" s="10">
        <v>31526069</v>
      </c>
      <c r="F211" s="95">
        <v>434861</v>
      </c>
      <c r="G211" s="47">
        <v>16322</v>
      </c>
      <c r="H211" s="16">
        <v>451183</v>
      </c>
      <c r="I211" s="16">
        <v>31074886</v>
      </c>
      <c r="J211" s="23">
        <v>151887.26999999999</v>
      </c>
      <c r="K211" s="23">
        <v>0</v>
      </c>
      <c r="L211" s="23">
        <v>64407</v>
      </c>
      <c r="M211" s="23">
        <v>0</v>
      </c>
      <c r="N211" s="47"/>
      <c r="O211" s="47"/>
      <c r="P211" s="16">
        <v>30858591.73</v>
      </c>
      <c r="Q211" s="177"/>
      <c r="R211" s="176"/>
      <c r="S211" s="169">
        <v>216294.27</v>
      </c>
      <c r="T211" s="192"/>
      <c r="U211" s="192"/>
      <c r="V211" s="39"/>
      <c r="W211" s="195"/>
      <c r="X211" s="176"/>
      <c r="Y211" s="176"/>
      <c r="Z211" s="10"/>
      <c r="AA211" s="176"/>
      <c r="AB211" s="176"/>
      <c r="AC211" s="16"/>
      <c r="AD211" s="16"/>
      <c r="AE211" s="176"/>
      <c r="AF211" s="195"/>
      <c r="AG211" s="195"/>
      <c r="AH211" s="195"/>
      <c r="AI211" s="195"/>
      <c r="AJ211" s="16"/>
      <c r="AK211" s="16"/>
      <c r="AL211" s="133"/>
      <c r="AM211" s="84">
        <v>31074886</v>
      </c>
    </row>
    <row r="212" spans="1:39" ht="15" thickBot="1" x14ac:dyDescent="0.4">
      <c r="A212" s="40">
        <v>3409</v>
      </c>
      <c r="B212" s="81" t="s">
        <v>252</v>
      </c>
      <c r="C212" s="23">
        <v>8934199</v>
      </c>
      <c r="D212" s="165">
        <v>0</v>
      </c>
      <c r="E212" s="10">
        <v>8934199</v>
      </c>
      <c r="F212" s="23">
        <v>343619</v>
      </c>
      <c r="G212" s="47">
        <v>0</v>
      </c>
      <c r="H212" s="16">
        <v>343619</v>
      </c>
      <c r="I212" s="16">
        <v>8590580</v>
      </c>
      <c r="J212" s="23">
        <v>214506</v>
      </c>
      <c r="K212" s="23">
        <v>39039</v>
      </c>
      <c r="L212" s="23">
        <v>0</v>
      </c>
      <c r="M212" s="23">
        <v>0</v>
      </c>
      <c r="N212" s="47"/>
      <c r="O212" s="47"/>
      <c r="P212" s="16">
        <v>8337035</v>
      </c>
      <c r="Q212" s="177"/>
      <c r="R212" s="176"/>
      <c r="S212" s="169">
        <v>253545</v>
      </c>
      <c r="T212" s="192"/>
      <c r="U212" s="192"/>
      <c r="V212" s="39"/>
      <c r="W212" s="195"/>
      <c r="X212" s="176"/>
      <c r="Y212" s="176"/>
      <c r="Z212" s="10"/>
      <c r="AA212" s="176"/>
      <c r="AB212" s="176"/>
      <c r="AC212" s="16"/>
      <c r="AD212" s="16"/>
      <c r="AE212" s="176"/>
      <c r="AF212" s="195"/>
      <c r="AG212" s="195"/>
      <c r="AH212" s="195"/>
      <c r="AI212" s="195"/>
      <c r="AJ212" s="16"/>
      <c r="AK212" s="16"/>
      <c r="AL212" s="133"/>
      <c r="AM212" s="84">
        <v>8590580</v>
      </c>
    </row>
    <row r="213" spans="1:39" ht="15" thickBot="1" x14ac:dyDescent="0.4">
      <c r="A213" s="40">
        <v>3427</v>
      </c>
      <c r="B213" s="81" t="s">
        <v>253</v>
      </c>
      <c r="C213" s="23">
        <v>172925</v>
      </c>
      <c r="D213" s="165">
        <v>0</v>
      </c>
      <c r="E213" s="10">
        <v>172925</v>
      </c>
      <c r="F213" s="23">
        <v>139419</v>
      </c>
      <c r="G213" s="47">
        <v>0</v>
      </c>
      <c r="H213" s="16">
        <v>139419</v>
      </c>
      <c r="I213" s="16">
        <v>33506</v>
      </c>
      <c r="J213" s="23">
        <v>0</v>
      </c>
      <c r="K213" s="23">
        <v>0</v>
      </c>
      <c r="L213" s="23">
        <v>0</v>
      </c>
      <c r="M213" s="23">
        <v>0</v>
      </c>
      <c r="N213" s="47"/>
      <c r="O213" s="47"/>
      <c r="P213" s="16">
        <v>33506</v>
      </c>
      <c r="Q213" s="177"/>
      <c r="R213" s="176"/>
      <c r="S213" s="169">
        <v>0</v>
      </c>
      <c r="T213" s="192"/>
      <c r="U213" s="192"/>
      <c r="V213" s="39"/>
      <c r="W213" s="195"/>
      <c r="X213" s="176"/>
      <c r="Y213" s="176"/>
      <c r="Z213" s="10"/>
      <c r="AA213" s="176"/>
      <c r="AB213" s="176"/>
      <c r="AC213" s="16"/>
      <c r="AD213" s="16"/>
      <c r="AE213" s="176"/>
      <c r="AF213" s="195"/>
      <c r="AG213" s="195"/>
      <c r="AH213" s="195"/>
      <c r="AI213" s="195"/>
      <c r="AJ213" s="16"/>
      <c r="AK213" s="16"/>
      <c r="AL213" s="133"/>
      <c r="AM213" s="84">
        <v>33506</v>
      </c>
    </row>
    <row r="214" spans="1:39" ht="15" thickBot="1" x14ac:dyDescent="0.4">
      <c r="A214" s="40">
        <v>3428</v>
      </c>
      <c r="B214" s="81" t="s">
        <v>254</v>
      </c>
      <c r="C214" s="23">
        <v>599551</v>
      </c>
      <c r="D214" s="165">
        <v>0</v>
      </c>
      <c r="E214" s="10">
        <v>599551</v>
      </c>
      <c r="F214" s="23">
        <v>527661</v>
      </c>
      <c r="G214" s="47">
        <v>0</v>
      </c>
      <c r="H214" s="16">
        <v>527661</v>
      </c>
      <c r="I214" s="16">
        <v>71890</v>
      </c>
      <c r="J214" s="23">
        <v>0</v>
      </c>
      <c r="K214" s="23">
        <v>26026</v>
      </c>
      <c r="L214" s="23">
        <v>0</v>
      </c>
      <c r="M214" s="23">
        <v>0</v>
      </c>
      <c r="N214" s="47"/>
      <c r="O214" s="47"/>
      <c r="P214" s="16">
        <v>45864</v>
      </c>
      <c r="Q214" s="177"/>
      <c r="R214" s="176"/>
      <c r="S214" s="169">
        <v>26026</v>
      </c>
      <c r="T214" s="192"/>
      <c r="U214" s="192"/>
      <c r="V214" s="39"/>
      <c r="W214" s="195"/>
      <c r="X214" s="176"/>
      <c r="Y214" s="176"/>
      <c r="Z214" s="10"/>
      <c r="AA214" s="176"/>
      <c r="AB214" s="176"/>
      <c r="AC214" s="16"/>
      <c r="AD214" s="16"/>
      <c r="AE214" s="176"/>
      <c r="AF214" s="195"/>
      <c r="AG214" s="195"/>
      <c r="AH214" s="195"/>
      <c r="AI214" s="195"/>
      <c r="AJ214" s="16"/>
      <c r="AK214" s="16"/>
      <c r="AL214" s="133"/>
      <c r="AM214" s="84">
        <v>71890</v>
      </c>
    </row>
    <row r="215" spans="1:39" ht="15" thickBot="1" x14ac:dyDescent="0.4">
      <c r="A215" s="40">
        <v>3430</v>
      </c>
      <c r="B215" s="81" t="s">
        <v>255</v>
      </c>
      <c r="C215" s="23">
        <v>2596978</v>
      </c>
      <c r="D215" s="165">
        <v>78078</v>
      </c>
      <c r="E215" s="10">
        <v>2675056</v>
      </c>
      <c r="F215" s="23">
        <v>4661467</v>
      </c>
      <c r="G215" s="47">
        <v>29335</v>
      </c>
      <c r="H215" s="16">
        <v>4690802</v>
      </c>
      <c r="I215" s="16">
        <v>-2015746</v>
      </c>
      <c r="J215" s="23">
        <v>1075468</v>
      </c>
      <c r="K215" s="23">
        <v>13013</v>
      </c>
      <c r="L215" s="23">
        <v>0</v>
      </c>
      <c r="M215" s="23">
        <v>0</v>
      </c>
      <c r="N215" s="47"/>
      <c r="O215" s="47"/>
      <c r="P215" s="16">
        <v>-3104227</v>
      </c>
      <c r="Q215" s="177"/>
      <c r="R215" s="176"/>
      <c r="S215" s="169">
        <v>3104227</v>
      </c>
      <c r="T215" s="192"/>
      <c r="U215" s="192"/>
      <c r="V215" s="39"/>
      <c r="W215" s="195"/>
      <c r="X215" s="176"/>
      <c r="Y215" s="176"/>
      <c r="Z215" s="10"/>
      <c r="AA215" s="176"/>
      <c r="AB215" s="176"/>
      <c r="AC215" s="16"/>
      <c r="AD215" s="16"/>
      <c r="AE215" s="176"/>
      <c r="AF215" s="195"/>
      <c r="AG215" s="195"/>
      <c r="AH215" s="195"/>
      <c r="AI215" s="195"/>
      <c r="AJ215" s="16"/>
      <c r="AK215" s="16"/>
      <c r="AL215" s="133"/>
      <c r="AM215" s="84">
        <v>0</v>
      </c>
    </row>
    <row r="216" spans="1:39" ht="15" thickBot="1" x14ac:dyDescent="0.4">
      <c r="A216" s="40">
        <v>3434</v>
      </c>
      <c r="B216" s="81" t="s">
        <v>256</v>
      </c>
      <c r="C216" s="23">
        <v>785154</v>
      </c>
      <c r="D216" s="165">
        <v>0</v>
      </c>
      <c r="E216" s="10">
        <v>785154</v>
      </c>
      <c r="F216" s="23">
        <v>1156841</v>
      </c>
      <c r="G216" s="47">
        <v>0</v>
      </c>
      <c r="H216" s="16">
        <v>1156841</v>
      </c>
      <c r="I216" s="16">
        <v>-371687</v>
      </c>
      <c r="J216" s="23">
        <v>16672</v>
      </c>
      <c r="K216" s="23">
        <v>13013</v>
      </c>
      <c r="L216" s="23">
        <v>0</v>
      </c>
      <c r="M216" s="23">
        <v>0</v>
      </c>
      <c r="N216" s="47"/>
      <c r="O216" s="47"/>
      <c r="P216" s="16">
        <v>-401372</v>
      </c>
      <c r="Q216" s="177"/>
      <c r="R216" s="176"/>
      <c r="S216" s="169">
        <v>401372</v>
      </c>
      <c r="T216" s="176"/>
      <c r="U216" s="176"/>
      <c r="V216" s="39"/>
      <c r="W216" s="195"/>
      <c r="X216" s="176"/>
      <c r="Y216" s="176"/>
      <c r="Z216" s="10"/>
      <c r="AA216" s="176"/>
      <c r="AB216" s="176"/>
      <c r="AC216" s="16"/>
      <c r="AD216" s="16"/>
      <c r="AE216" s="176"/>
      <c r="AF216" s="195"/>
      <c r="AG216" s="195"/>
      <c r="AH216" s="195"/>
      <c r="AI216" s="195"/>
      <c r="AJ216" s="16"/>
      <c r="AK216" s="16"/>
      <c r="AL216" s="133"/>
      <c r="AM216" s="84">
        <v>0</v>
      </c>
    </row>
    <row r="217" spans="1:39" ht="15" thickBot="1" x14ac:dyDescent="0.4">
      <c r="A217" s="40">
        <v>3437</v>
      </c>
      <c r="B217" s="81" t="s">
        <v>257</v>
      </c>
      <c r="C217" s="23">
        <v>1617354</v>
      </c>
      <c r="D217" s="165">
        <v>0</v>
      </c>
      <c r="E217" s="10">
        <v>1617354</v>
      </c>
      <c r="F217" s="23">
        <v>1103528</v>
      </c>
      <c r="G217" s="47">
        <v>0</v>
      </c>
      <c r="H217" s="16">
        <v>1103528</v>
      </c>
      <c r="I217" s="16">
        <v>513826</v>
      </c>
      <c r="J217" s="23">
        <v>784875.46</v>
      </c>
      <c r="K217" s="23">
        <v>173390.34</v>
      </c>
      <c r="L217" s="23">
        <v>17706</v>
      </c>
      <c r="M217" s="23">
        <v>7700</v>
      </c>
      <c r="N217" s="47"/>
      <c r="O217" s="47"/>
      <c r="P217" s="16">
        <v>-469845.8</v>
      </c>
      <c r="Q217" s="177"/>
      <c r="R217" s="176"/>
      <c r="S217" s="169">
        <v>983671.8</v>
      </c>
      <c r="T217" s="192"/>
      <c r="U217" s="192"/>
      <c r="V217" s="39"/>
      <c r="W217" s="195"/>
      <c r="X217" s="176"/>
      <c r="Y217" s="176"/>
      <c r="Z217" s="10"/>
      <c r="AA217" s="176"/>
      <c r="AB217" s="176"/>
      <c r="AC217" s="16"/>
      <c r="AD217" s="16"/>
      <c r="AE217" s="176"/>
      <c r="AF217" s="195"/>
      <c r="AG217" s="195"/>
      <c r="AH217" s="195"/>
      <c r="AI217" s="195"/>
      <c r="AJ217" s="16"/>
      <c r="AK217" s="16"/>
      <c r="AL217" s="133"/>
      <c r="AM217" s="84">
        <v>513826</v>
      </c>
    </row>
    <row r="218" spans="1:39" ht="15" thickBot="1" x14ac:dyDescent="0.4">
      <c r="A218" s="40">
        <v>3444</v>
      </c>
      <c r="B218" s="81" t="s">
        <v>258</v>
      </c>
      <c r="C218" s="23">
        <v>706396</v>
      </c>
      <c r="D218" s="165">
        <v>0</v>
      </c>
      <c r="E218" s="10">
        <v>706396</v>
      </c>
      <c r="F218" s="23">
        <v>1620396</v>
      </c>
      <c r="G218" s="47">
        <v>0</v>
      </c>
      <c r="H218" s="16">
        <v>1620396</v>
      </c>
      <c r="I218" s="16">
        <v>-914000</v>
      </c>
      <c r="J218" s="23">
        <v>301763.20000000001</v>
      </c>
      <c r="K218" s="23">
        <v>85885.8</v>
      </c>
      <c r="L218" s="23">
        <v>0</v>
      </c>
      <c r="M218" s="23">
        <v>7700</v>
      </c>
      <c r="N218" s="47"/>
      <c r="O218" s="47"/>
      <c r="P218" s="16">
        <v>-1309349</v>
      </c>
      <c r="Q218" s="177"/>
      <c r="R218" s="176"/>
      <c r="S218" s="169">
        <v>1309349</v>
      </c>
      <c r="T218" s="192"/>
      <c r="U218" s="192"/>
      <c r="V218" s="39"/>
      <c r="W218" s="195"/>
      <c r="X218" s="176"/>
      <c r="Y218" s="176"/>
      <c r="Z218" s="10"/>
      <c r="AA218" s="176"/>
      <c r="AB218" s="176"/>
      <c r="AC218" s="16"/>
      <c r="AD218" s="16"/>
      <c r="AE218" s="176"/>
      <c r="AF218" s="195"/>
      <c r="AG218" s="195"/>
      <c r="AH218" s="195"/>
      <c r="AI218" s="195"/>
      <c r="AJ218" s="16"/>
      <c r="AK218" s="16"/>
      <c r="AL218" s="133"/>
      <c r="AM218" s="84">
        <v>0</v>
      </c>
    </row>
    <row r="219" spans="1:39" ht="15" thickBot="1" x14ac:dyDescent="0.4">
      <c r="A219" s="40">
        <v>3479</v>
      </c>
      <c r="B219" s="81" t="s">
        <v>259</v>
      </c>
      <c r="C219" s="23">
        <v>629621</v>
      </c>
      <c r="D219" s="165">
        <v>0</v>
      </c>
      <c r="E219" s="10">
        <v>629621</v>
      </c>
      <c r="F219" s="23">
        <v>607335</v>
      </c>
      <c r="G219" s="47">
        <v>22308</v>
      </c>
      <c r="H219" s="16">
        <v>629643</v>
      </c>
      <c r="I219" s="16">
        <v>-22</v>
      </c>
      <c r="J219" s="23">
        <v>499558</v>
      </c>
      <c r="K219" s="23">
        <v>331831.5</v>
      </c>
      <c r="L219" s="23">
        <v>17706</v>
      </c>
      <c r="M219" s="23">
        <v>0</v>
      </c>
      <c r="N219" s="47"/>
      <c r="O219" s="47"/>
      <c r="P219" s="16">
        <v>-849117.5</v>
      </c>
      <c r="Q219" s="177">
        <v>141191</v>
      </c>
      <c r="R219" s="176">
        <v>167023</v>
      </c>
      <c r="S219" s="169">
        <v>233831</v>
      </c>
      <c r="T219" s="192"/>
      <c r="U219" s="192"/>
      <c r="V219" s="39"/>
      <c r="W219" s="195"/>
      <c r="X219" s="176"/>
      <c r="Y219" s="176"/>
      <c r="Z219" s="10"/>
      <c r="AA219" s="176">
        <v>307050.5</v>
      </c>
      <c r="AB219" s="176"/>
      <c r="AC219" s="16"/>
      <c r="AD219" s="16"/>
      <c r="AE219" s="176"/>
      <c r="AF219" s="195"/>
      <c r="AG219" s="195"/>
      <c r="AH219" s="195"/>
      <c r="AI219" s="195"/>
      <c r="AJ219" s="16"/>
      <c r="AK219" s="16"/>
      <c r="AL219" s="133"/>
      <c r="AM219" s="84">
        <v>-22</v>
      </c>
    </row>
    <row r="220" spans="1:39" ht="15" thickBot="1" x14ac:dyDescent="0.4">
      <c r="A220" s="40">
        <v>3484</v>
      </c>
      <c r="B220" s="81" t="s">
        <v>9</v>
      </c>
      <c r="C220" s="23">
        <v>58670</v>
      </c>
      <c r="D220" s="165">
        <v>0</v>
      </c>
      <c r="E220" s="10">
        <v>58670</v>
      </c>
      <c r="F220" s="23">
        <v>280820</v>
      </c>
      <c r="G220" s="47">
        <v>0</v>
      </c>
      <c r="H220" s="16">
        <v>280820</v>
      </c>
      <c r="I220" s="16">
        <v>-222150</v>
      </c>
      <c r="J220" s="23">
        <v>0</v>
      </c>
      <c r="K220" s="23">
        <v>0</v>
      </c>
      <c r="L220" s="23">
        <v>0</v>
      </c>
      <c r="M220" s="23">
        <v>0</v>
      </c>
      <c r="N220" s="47"/>
      <c r="O220" s="47"/>
      <c r="P220" s="16">
        <v>-222150</v>
      </c>
      <c r="Q220" s="177"/>
      <c r="R220" s="176"/>
      <c r="S220" s="169">
        <v>0</v>
      </c>
      <c r="T220" s="192"/>
      <c r="U220" s="192"/>
      <c r="V220" s="39"/>
      <c r="W220" s="176">
        <v>7710</v>
      </c>
      <c r="X220" s="176">
        <v>14643</v>
      </c>
      <c r="Y220" s="176">
        <v>14643</v>
      </c>
      <c r="Z220" s="10">
        <v>14642.72</v>
      </c>
      <c r="AA220" s="176">
        <v>109074</v>
      </c>
      <c r="AB220" s="176">
        <v>4070</v>
      </c>
      <c r="AC220" s="16"/>
      <c r="AD220" s="10"/>
      <c r="AE220" s="176">
        <v>8679</v>
      </c>
      <c r="AF220" s="195">
        <v>8708</v>
      </c>
      <c r="AG220" s="195">
        <v>8737</v>
      </c>
      <c r="AH220" s="195">
        <v>8696</v>
      </c>
      <c r="AI220" s="195">
        <v>8706</v>
      </c>
      <c r="AJ220" s="16"/>
      <c r="AK220" s="16"/>
      <c r="AL220" s="133"/>
      <c r="AM220" s="115">
        <v>-13841.28</v>
      </c>
    </row>
    <row r="221" spans="1:39" ht="15" thickBot="1" x14ac:dyDescent="0.4">
      <c r="A221" s="40">
        <v>3500</v>
      </c>
      <c r="B221" s="81" t="s">
        <v>260</v>
      </c>
      <c r="C221" s="23">
        <v>6637843</v>
      </c>
      <c r="D221" s="165">
        <v>0</v>
      </c>
      <c r="E221" s="10">
        <v>6637843</v>
      </c>
      <c r="F221" s="23">
        <v>1389826</v>
      </c>
      <c r="G221" s="47">
        <v>0</v>
      </c>
      <c r="H221" s="16">
        <v>1389826</v>
      </c>
      <c r="I221" s="16">
        <v>5248017</v>
      </c>
      <c r="J221" s="23">
        <v>640100.4</v>
      </c>
      <c r="K221" s="23">
        <v>0</v>
      </c>
      <c r="L221" s="23">
        <v>0</v>
      </c>
      <c r="M221" s="23">
        <v>0</v>
      </c>
      <c r="N221" s="47"/>
      <c r="O221" s="47"/>
      <c r="P221" s="16">
        <v>4607916.5999999996</v>
      </c>
      <c r="Q221" s="177"/>
      <c r="R221" s="176"/>
      <c r="S221" s="169">
        <v>640100.4</v>
      </c>
      <c r="T221" s="176"/>
      <c r="U221" s="192"/>
      <c r="V221" s="39"/>
      <c r="W221" s="195"/>
      <c r="X221" s="176"/>
      <c r="Y221" s="176"/>
      <c r="Z221" s="10"/>
      <c r="AA221" s="176"/>
      <c r="AB221" s="176"/>
      <c r="AC221" s="16"/>
      <c r="AD221" s="16"/>
      <c r="AE221" s="176"/>
      <c r="AF221" s="195"/>
      <c r="AG221" s="195"/>
      <c r="AH221" s="195"/>
      <c r="AI221" s="195"/>
      <c r="AJ221" s="16"/>
      <c r="AK221" s="16"/>
      <c r="AL221" s="133"/>
      <c r="AM221" s="110">
        <v>5248017</v>
      </c>
    </row>
    <row r="222" spans="1:39" ht="15" thickBot="1" x14ac:dyDescent="0.4">
      <c r="A222" s="40">
        <v>3528</v>
      </c>
      <c r="B222" s="81" t="s">
        <v>261</v>
      </c>
      <c r="C222" s="23">
        <v>985007</v>
      </c>
      <c r="D222" s="165">
        <v>0</v>
      </c>
      <c r="E222" s="10">
        <v>985007</v>
      </c>
      <c r="F222" s="23">
        <v>579749</v>
      </c>
      <c r="G222" s="47">
        <v>0</v>
      </c>
      <c r="H222" s="16">
        <v>579749</v>
      </c>
      <c r="I222" s="16">
        <v>405258</v>
      </c>
      <c r="J222" s="23">
        <v>104200</v>
      </c>
      <c r="K222" s="23">
        <v>26026</v>
      </c>
      <c r="L222" s="23">
        <v>35412</v>
      </c>
      <c r="M222" s="23">
        <v>0</v>
      </c>
      <c r="N222" s="47"/>
      <c r="O222" s="47"/>
      <c r="P222" s="16">
        <v>239620</v>
      </c>
      <c r="Q222" s="177"/>
      <c r="R222" s="176"/>
      <c r="S222" s="169">
        <v>165638</v>
      </c>
      <c r="T222" s="192"/>
      <c r="U222" s="192"/>
      <c r="V222" s="39"/>
      <c r="W222" s="195"/>
      <c r="X222" s="176"/>
      <c r="Y222" s="176"/>
      <c r="Z222" s="10"/>
      <c r="AA222" s="176"/>
      <c r="AB222" s="176"/>
      <c r="AC222" s="16"/>
      <c r="AD222" s="16"/>
      <c r="AE222" s="176"/>
      <c r="AF222" s="195"/>
      <c r="AG222" s="195"/>
      <c r="AH222" s="195"/>
      <c r="AI222" s="195"/>
      <c r="AJ222" s="16"/>
      <c r="AK222" s="16"/>
      <c r="AL222" s="133"/>
      <c r="AM222" s="110">
        <v>405258</v>
      </c>
    </row>
    <row r="223" spans="1:39" ht="15" thickBot="1" x14ac:dyDescent="0.4">
      <c r="A223" s="40">
        <v>3549</v>
      </c>
      <c r="B223" s="81" t="s">
        <v>262</v>
      </c>
      <c r="C223" s="23">
        <v>282555</v>
      </c>
      <c r="D223" s="165">
        <v>85871</v>
      </c>
      <c r="E223" s="10">
        <v>368426</v>
      </c>
      <c r="F223" s="23">
        <v>1499433</v>
      </c>
      <c r="G223" s="47">
        <v>22670</v>
      </c>
      <c r="H223" s="16">
        <v>1522103</v>
      </c>
      <c r="I223" s="16">
        <v>-1153677</v>
      </c>
      <c r="J223" s="23">
        <v>442310.93</v>
      </c>
      <c r="K223" s="23">
        <v>294623</v>
      </c>
      <c r="L223" s="23">
        <v>152736.6</v>
      </c>
      <c r="M223" s="23">
        <v>0</v>
      </c>
      <c r="N223" s="47"/>
      <c r="O223" s="47"/>
      <c r="P223" s="16">
        <v>-2043347.53</v>
      </c>
      <c r="Q223" s="177"/>
      <c r="R223" s="176"/>
      <c r="S223" s="169">
        <v>2043347.53</v>
      </c>
      <c r="T223" s="192"/>
      <c r="U223" s="192"/>
      <c r="V223" s="39"/>
      <c r="W223" s="195"/>
      <c r="X223" s="176"/>
      <c r="Y223" s="176"/>
      <c r="Z223" s="10"/>
      <c r="AA223" s="176"/>
      <c r="AB223" s="176"/>
      <c r="AC223" s="16"/>
      <c r="AD223" s="16"/>
      <c r="AE223" s="176"/>
      <c r="AF223" s="195"/>
      <c r="AG223" s="195"/>
      <c r="AH223" s="195"/>
      <c r="AI223" s="195"/>
      <c r="AJ223" s="16"/>
      <c r="AK223" s="16"/>
      <c r="AL223" s="133"/>
      <c r="AM223" s="110">
        <v>0</v>
      </c>
    </row>
    <row r="224" spans="1:39" ht="15" thickBot="1" x14ac:dyDescent="0.4">
      <c r="A224" s="111">
        <v>3612</v>
      </c>
      <c r="B224" s="112" t="s">
        <v>263</v>
      </c>
      <c r="C224" s="23">
        <v>2975936</v>
      </c>
      <c r="D224" s="165">
        <v>0</v>
      </c>
      <c r="E224" s="113">
        <v>2975936</v>
      </c>
      <c r="F224" s="23">
        <v>3294681</v>
      </c>
      <c r="G224" s="47">
        <v>0</v>
      </c>
      <c r="H224" s="114">
        <v>3294681</v>
      </c>
      <c r="I224" s="114">
        <v>-318745</v>
      </c>
      <c r="J224" s="23">
        <v>166428</v>
      </c>
      <c r="K224" s="23">
        <v>0</v>
      </c>
      <c r="L224" s="23">
        <v>0</v>
      </c>
      <c r="M224" s="23">
        <v>0</v>
      </c>
      <c r="N224" s="47"/>
      <c r="O224" s="47"/>
      <c r="P224" s="16">
        <v>-485173</v>
      </c>
      <c r="Q224" s="177"/>
      <c r="R224" s="179"/>
      <c r="S224" s="169">
        <v>485173</v>
      </c>
      <c r="T224" s="201"/>
      <c r="U224" s="201"/>
      <c r="V224" s="136"/>
      <c r="W224" s="197"/>
      <c r="X224" s="179"/>
      <c r="Y224" s="179"/>
      <c r="Z224" s="113"/>
      <c r="AA224" s="179"/>
      <c r="AB224" s="179"/>
      <c r="AC224" s="114"/>
      <c r="AD224" s="114"/>
      <c r="AE224" s="179"/>
      <c r="AF224" s="197"/>
      <c r="AG224" s="197"/>
      <c r="AH224" s="197"/>
      <c r="AI224" s="197"/>
      <c r="AJ224" s="114"/>
      <c r="AK224" s="114"/>
      <c r="AL224" s="137"/>
      <c r="AM224" s="110">
        <v>0</v>
      </c>
    </row>
    <row r="225" spans="1:39" ht="15" thickBot="1" x14ac:dyDescent="0.4">
      <c r="A225" s="154">
        <v>3619</v>
      </c>
      <c r="B225" s="116" t="s">
        <v>264</v>
      </c>
      <c r="C225" s="23">
        <v>18875937</v>
      </c>
      <c r="D225" s="165">
        <v>0</v>
      </c>
      <c r="E225" s="10">
        <v>18875937</v>
      </c>
      <c r="F225" s="23">
        <v>45089297</v>
      </c>
      <c r="G225" s="47">
        <v>371668</v>
      </c>
      <c r="H225" s="16">
        <v>45460965</v>
      </c>
      <c r="I225" s="114">
        <v>-26585028</v>
      </c>
      <c r="J225" s="23">
        <v>0</v>
      </c>
      <c r="K225" s="23">
        <v>7483945.5999999996</v>
      </c>
      <c r="L225" s="23">
        <v>107628</v>
      </c>
      <c r="M225" s="23">
        <v>61600</v>
      </c>
      <c r="N225" s="47"/>
      <c r="O225" s="206"/>
      <c r="P225" s="16">
        <v>-34238201.600000001</v>
      </c>
      <c r="Q225" s="177"/>
      <c r="R225" s="176"/>
      <c r="S225" s="169">
        <v>34238201.600000001</v>
      </c>
      <c r="T225" s="192"/>
      <c r="U225" s="192"/>
      <c r="V225" s="10"/>
      <c r="W225" s="195"/>
      <c r="X225" s="176"/>
      <c r="Y225" s="176"/>
      <c r="Z225" s="10"/>
      <c r="AA225" s="176"/>
      <c r="AB225" s="176"/>
      <c r="AC225" s="16"/>
      <c r="AD225" s="16"/>
      <c r="AE225" s="176"/>
      <c r="AF225" s="195"/>
      <c r="AG225" s="195"/>
      <c r="AH225" s="195"/>
      <c r="AI225" s="195"/>
      <c r="AJ225" s="16"/>
      <c r="AK225" s="16"/>
      <c r="AL225" s="138"/>
      <c r="AM225" s="110">
        <v>0</v>
      </c>
    </row>
    <row r="226" spans="1:39" ht="15" thickBot="1" x14ac:dyDescent="0.4">
      <c r="A226" s="154">
        <v>3633</v>
      </c>
      <c r="B226" s="116" t="s">
        <v>265</v>
      </c>
      <c r="C226" s="23">
        <v>734645</v>
      </c>
      <c r="D226" s="165">
        <v>0</v>
      </c>
      <c r="E226" s="10">
        <v>734645</v>
      </c>
      <c r="F226" s="23">
        <v>480125</v>
      </c>
      <c r="G226" s="47">
        <v>0</v>
      </c>
      <c r="H226" s="16">
        <v>480125</v>
      </c>
      <c r="I226" s="114">
        <v>254520</v>
      </c>
      <c r="J226" s="23">
        <v>42326</v>
      </c>
      <c r="K226" s="23">
        <v>0</v>
      </c>
      <c r="L226" s="23">
        <v>0</v>
      </c>
      <c r="M226" s="23">
        <v>0</v>
      </c>
      <c r="N226" s="47"/>
      <c r="O226" s="47"/>
      <c r="P226" s="16">
        <v>212194</v>
      </c>
      <c r="Q226" s="177"/>
      <c r="R226" s="176"/>
      <c r="S226" s="169">
        <v>42326</v>
      </c>
      <c r="T226" s="192"/>
      <c r="U226" s="192"/>
      <c r="V226" s="10"/>
      <c r="W226" s="195"/>
      <c r="X226" s="176"/>
      <c r="Y226" s="176"/>
      <c r="Z226" s="10"/>
      <c r="AA226" s="176"/>
      <c r="AB226" s="176"/>
      <c r="AC226" s="16"/>
      <c r="AD226" s="16"/>
      <c r="AE226" s="176"/>
      <c r="AF226" s="195"/>
      <c r="AG226" s="195"/>
      <c r="AH226" s="195"/>
      <c r="AI226" s="195"/>
      <c r="AJ226" s="16"/>
      <c r="AK226" s="16"/>
      <c r="AL226" s="138"/>
      <c r="AM226" s="110">
        <v>254520</v>
      </c>
    </row>
    <row r="227" spans="1:39" ht="15" thickBot="1" x14ac:dyDescent="0.4">
      <c r="A227" s="154">
        <v>3640</v>
      </c>
      <c r="B227" s="116" t="s">
        <v>266</v>
      </c>
      <c r="C227" s="23">
        <v>835146</v>
      </c>
      <c r="D227" s="165">
        <v>0</v>
      </c>
      <c r="E227" s="10">
        <v>835146</v>
      </c>
      <c r="F227" s="23">
        <v>943035</v>
      </c>
      <c r="G227" s="47">
        <v>0</v>
      </c>
      <c r="H227" s="16">
        <v>943035</v>
      </c>
      <c r="I227" s="16">
        <v>-107889</v>
      </c>
      <c r="J227" s="23">
        <v>0</v>
      </c>
      <c r="K227" s="23">
        <v>0</v>
      </c>
      <c r="L227" s="23">
        <v>0</v>
      </c>
      <c r="M227" s="23">
        <v>0</v>
      </c>
      <c r="N227" s="47"/>
      <c r="O227" s="47"/>
      <c r="P227" s="16">
        <v>-107889</v>
      </c>
      <c r="Q227" s="177"/>
      <c r="R227" s="176"/>
      <c r="S227" s="169">
        <v>0</v>
      </c>
      <c r="T227" s="192">
        <v>476</v>
      </c>
      <c r="U227" s="192">
        <v>297</v>
      </c>
      <c r="V227" s="10">
        <v>416</v>
      </c>
      <c r="W227" s="195"/>
      <c r="X227" s="176"/>
      <c r="Y227" s="176">
        <v>44910.42</v>
      </c>
      <c r="Z227" s="10">
        <v>61789.58</v>
      </c>
      <c r="AA227" s="176"/>
      <c r="AB227" s="176"/>
      <c r="AC227" s="16"/>
      <c r="AD227" s="16"/>
      <c r="AE227" s="176"/>
      <c r="AF227" s="195"/>
      <c r="AG227" s="195"/>
      <c r="AH227" s="195"/>
      <c r="AI227" s="195"/>
      <c r="AJ227" s="16"/>
      <c r="AK227" s="16"/>
      <c r="AL227" s="133"/>
      <c r="AM227" s="110">
        <v>0</v>
      </c>
    </row>
    <row r="228" spans="1:39" ht="15" thickBot="1" x14ac:dyDescent="0.4">
      <c r="A228" s="40">
        <v>3661</v>
      </c>
      <c r="B228" s="81" t="s">
        <v>267</v>
      </c>
      <c r="C228" s="23">
        <v>1329926</v>
      </c>
      <c r="D228" s="165">
        <v>0</v>
      </c>
      <c r="E228" s="39">
        <v>1329926</v>
      </c>
      <c r="F228" s="23">
        <v>700060</v>
      </c>
      <c r="G228" s="47">
        <v>0</v>
      </c>
      <c r="H228" s="38">
        <v>700060</v>
      </c>
      <c r="I228" s="38">
        <v>629866</v>
      </c>
      <c r="J228" s="23">
        <v>170596</v>
      </c>
      <c r="K228" s="23">
        <v>0</v>
      </c>
      <c r="L228" s="23">
        <v>0</v>
      </c>
      <c r="M228" s="23">
        <v>0</v>
      </c>
      <c r="N228" s="47"/>
      <c r="O228" s="47"/>
      <c r="P228" s="16">
        <v>459270</v>
      </c>
      <c r="Q228" s="177"/>
      <c r="R228" s="177"/>
      <c r="S228" s="169">
        <v>170596</v>
      </c>
      <c r="T228" s="191"/>
      <c r="U228" s="191"/>
      <c r="V228" s="39"/>
      <c r="W228" s="196"/>
      <c r="X228" s="177"/>
      <c r="Y228" s="177"/>
      <c r="Z228" s="39"/>
      <c r="AA228" s="177"/>
      <c r="AB228" s="177"/>
      <c r="AC228" s="38"/>
      <c r="AD228" s="38"/>
      <c r="AE228" s="177"/>
      <c r="AF228" s="196"/>
      <c r="AG228" s="196"/>
      <c r="AH228" s="196"/>
      <c r="AI228" s="196"/>
      <c r="AJ228" s="38"/>
      <c r="AK228" s="38"/>
      <c r="AL228" s="134"/>
      <c r="AM228" s="117">
        <v>629866</v>
      </c>
    </row>
    <row r="229" spans="1:39" ht="15" thickBot="1" x14ac:dyDescent="0.4">
      <c r="A229" s="40">
        <v>3668</v>
      </c>
      <c r="B229" s="81" t="s">
        <v>268</v>
      </c>
      <c r="C229" s="23">
        <v>703690</v>
      </c>
      <c r="D229" s="165">
        <v>0</v>
      </c>
      <c r="E229" s="39">
        <v>703690</v>
      </c>
      <c r="F229" s="23">
        <v>584092</v>
      </c>
      <c r="G229" s="47">
        <v>0</v>
      </c>
      <c r="H229" s="38">
        <v>584092</v>
      </c>
      <c r="I229" s="38">
        <v>119598</v>
      </c>
      <c r="J229" s="23">
        <v>17318</v>
      </c>
      <c r="K229" s="23">
        <v>0</v>
      </c>
      <c r="L229" s="23">
        <v>0</v>
      </c>
      <c r="M229" s="23">
        <v>0</v>
      </c>
      <c r="N229" s="47"/>
      <c r="O229" s="47"/>
      <c r="P229" s="16">
        <v>102280</v>
      </c>
      <c r="Q229" s="177"/>
      <c r="R229" s="177"/>
      <c r="S229" s="169">
        <v>17318</v>
      </c>
      <c r="T229" s="191"/>
      <c r="U229" s="191"/>
      <c r="V229" s="39"/>
      <c r="W229" s="196"/>
      <c r="X229" s="177"/>
      <c r="Y229" s="177"/>
      <c r="Z229" s="39"/>
      <c r="AA229" s="177"/>
      <c r="AB229" s="177"/>
      <c r="AC229" s="38"/>
      <c r="AD229" s="38"/>
      <c r="AE229" s="177"/>
      <c r="AF229" s="196"/>
      <c r="AG229" s="196"/>
      <c r="AH229" s="196"/>
      <c r="AI229" s="196"/>
      <c r="AJ229" s="38"/>
      <c r="AK229" s="38"/>
      <c r="AL229" s="134"/>
      <c r="AM229" s="117">
        <v>119598</v>
      </c>
    </row>
    <row r="230" spans="1:39" ht="15" thickBot="1" x14ac:dyDescent="0.4">
      <c r="A230" s="40">
        <v>3675</v>
      </c>
      <c r="B230" s="81" t="s">
        <v>269</v>
      </c>
      <c r="C230" s="23">
        <v>3879464</v>
      </c>
      <c r="D230" s="165">
        <v>0</v>
      </c>
      <c r="E230" s="10">
        <v>3879464</v>
      </c>
      <c r="F230" s="23">
        <v>1057025</v>
      </c>
      <c r="G230" s="47">
        <v>0</v>
      </c>
      <c r="H230" s="16">
        <v>1057025</v>
      </c>
      <c r="I230" s="16">
        <v>2822439</v>
      </c>
      <c r="J230" s="23">
        <v>94464</v>
      </c>
      <c r="K230" s="23">
        <v>26026</v>
      </c>
      <c r="L230" s="23">
        <v>143535.6</v>
      </c>
      <c r="M230" s="23">
        <v>0</v>
      </c>
      <c r="N230" s="47"/>
      <c r="O230" s="47"/>
      <c r="P230" s="16">
        <v>2558413.4</v>
      </c>
      <c r="Q230" s="177"/>
      <c r="R230" s="176"/>
      <c r="S230" s="169">
        <v>264025.59999999998</v>
      </c>
      <c r="T230" s="192"/>
      <c r="U230" s="192"/>
      <c r="V230" s="39"/>
      <c r="W230" s="195"/>
      <c r="X230" s="176"/>
      <c r="Y230" s="176"/>
      <c r="Z230" s="10"/>
      <c r="AA230" s="176"/>
      <c r="AB230" s="176"/>
      <c r="AC230" s="16"/>
      <c r="AD230" s="16"/>
      <c r="AE230" s="176"/>
      <c r="AF230" s="195"/>
      <c r="AG230" s="195"/>
      <c r="AH230" s="195"/>
      <c r="AI230" s="195"/>
      <c r="AJ230" s="16"/>
      <c r="AK230" s="16"/>
      <c r="AL230" s="133"/>
      <c r="AM230" s="109">
        <v>2822439</v>
      </c>
    </row>
    <row r="231" spans="1:39" ht="15" thickBot="1" x14ac:dyDescent="0.4">
      <c r="A231" s="40">
        <v>3682</v>
      </c>
      <c r="B231" s="81" t="s">
        <v>270</v>
      </c>
      <c r="C231" s="23">
        <v>966293</v>
      </c>
      <c r="D231" s="165">
        <v>0</v>
      </c>
      <c r="E231" s="10">
        <v>966293</v>
      </c>
      <c r="F231" s="23">
        <v>1577112</v>
      </c>
      <c r="G231" s="47">
        <v>0</v>
      </c>
      <c r="H231" s="16">
        <v>1577112</v>
      </c>
      <c r="I231" s="16">
        <v>-610819</v>
      </c>
      <c r="J231" s="23">
        <v>0</v>
      </c>
      <c r="K231" s="23">
        <v>0</v>
      </c>
      <c r="L231" s="23">
        <v>0</v>
      </c>
      <c r="M231" s="23">
        <v>0</v>
      </c>
      <c r="N231" s="47"/>
      <c r="O231" s="47"/>
      <c r="P231" s="16">
        <v>-610819</v>
      </c>
      <c r="Q231" s="177"/>
      <c r="R231" s="176"/>
      <c r="S231" s="169">
        <v>610819</v>
      </c>
      <c r="T231" s="192"/>
      <c r="U231" s="192"/>
      <c r="V231" s="39"/>
      <c r="W231" s="195"/>
      <c r="X231" s="176"/>
      <c r="Y231" s="176"/>
      <c r="Z231" s="10"/>
      <c r="AA231" s="176"/>
      <c r="AB231" s="176"/>
      <c r="AC231" s="16"/>
      <c r="AD231" s="16"/>
      <c r="AE231" s="176"/>
      <c r="AF231" s="195"/>
      <c r="AG231" s="195"/>
      <c r="AH231" s="195"/>
      <c r="AI231" s="195"/>
      <c r="AJ231" s="16"/>
      <c r="AK231" s="16"/>
      <c r="AL231" s="133"/>
      <c r="AM231" s="84">
        <v>0</v>
      </c>
    </row>
    <row r="232" spans="1:39" ht="15.5" customHeight="1" thickBot="1" x14ac:dyDescent="0.4">
      <c r="A232" s="40">
        <v>3689</v>
      </c>
      <c r="B232" s="81" t="s">
        <v>271</v>
      </c>
      <c r="C232" s="23">
        <v>571587</v>
      </c>
      <c r="D232" s="165">
        <v>0</v>
      </c>
      <c r="E232" s="10">
        <v>571587</v>
      </c>
      <c r="F232" s="23">
        <v>1225628</v>
      </c>
      <c r="G232" s="47">
        <v>0</v>
      </c>
      <c r="H232" s="16">
        <v>1225628</v>
      </c>
      <c r="I232" s="16">
        <v>-654041</v>
      </c>
      <c r="J232" s="23">
        <v>76316</v>
      </c>
      <c r="K232" s="23">
        <v>0</v>
      </c>
      <c r="L232" s="23">
        <v>0</v>
      </c>
      <c r="M232" s="23">
        <v>0</v>
      </c>
      <c r="N232" s="47"/>
      <c r="O232" s="47"/>
      <c r="P232" s="16">
        <v>-730357</v>
      </c>
      <c r="Q232" s="177"/>
      <c r="R232" s="176"/>
      <c r="S232" s="169">
        <v>730357</v>
      </c>
      <c r="T232" s="192"/>
      <c r="U232" s="192"/>
      <c r="V232" s="39"/>
      <c r="W232" s="195"/>
      <c r="X232" s="176"/>
      <c r="Y232" s="176"/>
      <c r="Z232" s="10"/>
      <c r="AA232" s="176"/>
      <c r="AB232" s="176"/>
      <c r="AC232" s="16"/>
      <c r="AD232" s="16"/>
      <c r="AE232" s="176"/>
      <c r="AF232" s="195"/>
      <c r="AG232" s="195"/>
      <c r="AH232" s="195"/>
      <c r="AI232" s="195"/>
      <c r="AJ232" s="16"/>
      <c r="AK232" s="16"/>
      <c r="AL232" s="133"/>
      <c r="AM232" s="110">
        <v>0</v>
      </c>
    </row>
    <row r="233" spans="1:39" ht="15" thickBot="1" x14ac:dyDescent="0.4">
      <c r="A233" s="167">
        <v>3696</v>
      </c>
      <c r="B233" s="168" t="s">
        <v>272</v>
      </c>
      <c r="C233" s="23">
        <v>336612</v>
      </c>
      <c r="D233" s="165">
        <v>0</v>
      </c>
      <c r="E233" s="10">
        <v>336612</v>
      </c>
      <c r="F233" s="23">
        <v>543643</v>
      </c>
      <c r="G233" s="47">
        <v>0</v>
      </c>
      <c r="H233" s="16">
        <v>543643</v>
      </c>
      <c r="I233" s="16">
        <v>-207031</v>
      </c>
      <c r="J233" s="23">
        <v>8751</v>
      </c>
      <c r="K233" s="23">
        <v>0</v>
      </c>
      <c r="L233" s="23">
        <v>0</v>
      </c>
      <c r="M233" s="23">
        <v>0</v>
      </c>
      <c r="N233" s="23"/>
      <c r="O233" s="23"/>
      <c r="P233" s="16">
        <v>-215782</v>
      </c>
      <c r="Q233" s="176"/>
      <c r="R233" s="176"/>
      <c r="S233" s="169">
        <v>215782</v>
      </c>
      <c r="T233" s="192"/>
      <c r="U233" s="192"/>
      <c r="V233" s="10"/>
      <c r="W233" s="195"/>
      <c r="X233" s="176"/>
      <c r="Y233" s="176"/>
      <c r="Z233" s="10"/>
      <c r="AA233" s="176"/>
      <c r="AB233" s="176"/>
      <c r="AC233" s="16"/>
      <c r="AD233" s="16"/>
      <c r="AE233" s="176"/>
      <c r="AF233" s="195"/>
      <c r="AG233" s="195"/>
      <c r="AH233" s="195"/>
      <c r="AI233" s="195"/>
      <c r="AJ233" s="16"/>
      <c r="AK233" s="16"/>
      <c r="AL233" s="133"/>
      <c r="AM233" s="127">
        <v>0</v>
      </c>
    </row>
    <row r="234" spans="1:39" x14ac:dyDescent="0.35">
      <c r="A234" s="40">
        <v>3787</v>
      </c>
      <c r="B234" s="81" t="s">
        <v>273</v>
      </c>
      <c r="C234" s="23">
        <v>1519871</v>
      </c>
      <c r="D234" s="165">
        <v>0</v>
      </c>
      <c r="E234" s="39">
        <v>1519871</v>
      </c>
      <c r="F234" s="23">
        <v>1551682</v>
      </c>
      <c r="G234" s="47">
        <v>0</v>
      </c>
      <c r="H234" s="38">
        <v>1551682</v>
      </c>
      <c r="I234" s="16">
        <v>-31811</v>
      </c>
      <c r="J234" s="47">
        <v>140128</v>
      </c>
      <c r="K234" s="47">
        <v>8336</v>
      </c>
      <c r="L234" s="47">
        <v>0</v>
      </c>
      <c r="M234" s="47">
        <v>0</v>
      </c>
      <c r="N234" s="47"/>
      <c r="O234" s="47"/>
      <c r="P234" s="38">
        <v>-180275</v>
      </c>
      <c r="Q234" s="177"/>
      <c r="R234" s="177"/>
      <c r="S234" s="169">
        <v>180275</v>
      </c>
      <c r="T234" s="191"/>
      <c r="U234" s="191"/>
      <c r="V234" s="39"/>
      <c r="W234" s="196"/>
      <c r="X234" s="177"/>
      <c r="Y234" s="177"/>
      <c r="Z234" s="39"/>
      <c r="AA234" s="177"/>
      <c r="AB234" s="177"/>
      <c r="AC234" s="38"/>
      <c r="AD234" s="38"/>
      <c r="AE234" s="177"/>
      <c r="AF234" s="196"/>
      <c r="AG234" s="196"/>
      <c r="AH234" s="196"/>
      <c r="AI234" s="196"/>
      <c r="AJ234" s="38"/>
      <c r="AK234" s="38"/>
      <c r="AL234" s="134"/>
      <c r="AM234" s="109">
        <v>0</v>
      </c>
    </row>
    <row r="235" spans="1:39" ht="15" thickBot="1" x14ac:dyDescent="0.4">
      <c r="A235" s="167">
        <v>3794</v>
      </c>
      <c r="B235" s="168" t="s">
        <v>274</v>
      </c>
      <c r="C235" s="23">
        <v>971543</v>
      </c>
      <c r="D235" s="95">
        <v>0</v>
      </c>
      <c r="E235" s="10">
        <v>971543</v>
      </c>
      <c r="F235" s="23">
        <v>697234</v>
      </c>
      <c r="G235" s="23">
        <v>0</v>
      </c>
      <c r="H235" s="16">
        <v>697234</v>
      </c>
      <c r="I235" s="16">
        <v>274309</v>
      </c>
      <c r="J235" s="23">
        <v>117350</v>
      </c>
      <c r="K235" s="23">
        <v>39039</v>
      </c>
      <c r="L235" s="23">
        <v>23922.6</v>
      </c>
      <c r="M235" s="23">
        <v>0</v>
      </c>
      <c r="N235" s="23"/>
      <c r="O235" s="23"/>
      <c r="P235" s="16">
        <v>93997.4</v>
      </c>
      <c r="Q235" s="176"/>
      <c r="R235" s="176"/>
      <c r="S235" s="169">
        <v>180311.6</v>
      </c>
      <c r="T235" s="192"/>
      <c r="U235" s="192"/>
      <c r="V235" s="10"/>
      <c r="W235" s="195"/>
      <c r="X235" s="176"/>
      <c r="Y235" s="176"/>
      <c r="Z235" s="10"/>
      <c r="AA235" s="176"/>
      <c r="AB235" s="176"/>
      <c r="AC235" s="16"/>
      <c r="AD235" s="16"/>
      <c r="AE235" s="176"/>
      <c r="AF235" s="195"/>
      <c r="AG235" s="195"/>
      <c r="AH235" s="195"/>
      <c r="AI235" s="195"/>
      <c r="AJ235" s="16"/>
      <c r="AK235" s="16"/>
      <c r="AL235" s="133"/>
      <c r="AM235" s="204">
        <v>274309</v>
      </c>
    </row>
    <row r="236" spans="1:39" ht="15" thickBot="1" x14ac:dyDescent="0.4">
      <c r="A236" s="167">
        <v>3822</v>
      </c>
      <c r="B236" s="168" t="s">
        <v>275</v>
      </c>
      <c r="C236" s="23">
        <v>4984250</v>
      </c>
      <c r="D236" s="95">
        <v>13013</v>
      </c>
      <c r="E236" s="10">
        <v>4997263</v>
      </c>
      <c r="F236" s="23">
        <v>2438443</v>
      </c>
      <c r="G236" s="23">
        <v>24483</v>
      </c>
      <c r="H236" s="16">
        <v>2462926</v>
      </c>
      <c r="I236" s="16">
        <v>2534337</v>
      </c>
      <c r="J236" s="23">
        <v>586834.68000000005</v>
      </c>
      <c r="K236" s="23">
        <v>26026</v>
      </c>
      <c r="L236" s="23">
        <v>60030.6</v>
      </c>
      <c r="M236" s="23">
        <v>0</v>
      </c>
      <c r="N236" s="23"/>
      <c r="O236" s="23"/>
      <c r="P236" s="16">
        <v>1861445.72</v>
      </c>
      <c r="Q236" s="176"/>
      <c r="R236" s="176"/>
      <c r="S236" s="169">
        <v>672891.28</v>
      </c>
      <c r="T236" s="192"/>
      <c r="U236" s="192"/>
      <c r="V236" s="10"/>
      <c r="W236" s="195"/>
      <c r="X236" s="176"/>
      <c r="Y236" s="176"/>
      <c r="Z236" s="10"/>
      <c r="AA236" s="176"/>
      <c r="AB236" s="176"/>
      <c r="AC236" s="16"/>
      <c r="AD236" s="16"/>
      <c r="AE236" s="176"/>
      <c r="AF236" s="195"/>
      <c r="AG236" s="195"/>
      <c r="AH236" s="195"/>
      <c r="AI236" s="195"/>
      <c r="AJ236" s="16"/>
      <c r="AK236" s="16"/>
      <c r="AL236" s="133"/>
      <c r="AM236" s="117">
        <v>2534337</v>
      </c>
    </row>
    <row r="237" spans="1:39" ht="15" thickBot="1" x14ac:dyDescent="0.4">
      <c r="A237" s="167">
        <v>3857</v>
      </c>
      <c r="B237" s="168" t="s">
        <v>276</v>
      </c>
      <c r="C237" s="23">
        <v>1273033</v>
      </c>
      <c r="D237" s="95">
        <v>20222</v>
      </c>
      <c r="E237" s="10">
        <v>1293255</v>
      </c>
      <c r="F237" s="23">
        <v>1261250</v>
      </c>
      <c r="G237" s="23">
        <v>0</v>
      </c>
      <c r="H237" s="16">
        <v>1261250</v>
      </c>
      <c r="I237" s="16">
        <v>32005</v>
      </c>
      <c r="J237" s="23">
        <v>488010</v>
      </c>
      <c r="K237" s="23">
        <v>13013</v>
      </c>
      <c r="L237" s="23">
        <v>72564</v>
      </c>
      <c r="M237" s="23">
        <v>0</v>
      </c>
      <c r="N237" s="23"/>
      <c r="O237" s="23"/>
      <c r="P237" s="16">
        <v>-541582</v>
      </c>
      <c r="Q237" s="176"/>
      <c r="R237" s="176"/>
      <c r="S237" s="169">
        <v>573587</v>
      </c>
      <c r="T237" s="192"/>
      <c r="U237" s="192"/>
      <c r="V237" s="10"/>
      <c r="W237" s="195"/>
      <c r="X237" s="176"/>
      <c r="Y237" s="176"/>
      <c r="Z237" s="10"/>
      <c r="AA237" s="176"/>
      <c r="AB237" s="176"/>
      <c r="AC237" s="16"/>
      <c r="AD237" s="16"/>
      <c r="AE237" s="176"/>
      <c r="AF237" s="195"/>
      <c r="AG237" s="195"/>
      <c r="AH237" s="195"/>
      <c r="AI237" s="195"/>
      <c r="AJ237" s="16"/>
      <c r="AK237" s="16"/>
      <c r="AL237" s="133"/>
      <c r="AM237" s="117">
        <v>32005</v>
      </c>
    </row>
    <row r="238" spans="1:39" ht="15" thickBot="1" x14ac:dyDescent="0.4">
      <c r="A238" s="40">
        <v>3871</v>
      </c>
      <c r="B238" s="81" t="s">
        <v>277</v>
      </c>
      <c r="C238" s="47">
        <v>616983</v>
      </c>
      <c r="D238" s="165">
        <v>0</v>
      </c>
      <c r="E238" s="39">
        <v>616983</v>
      </c>
      <c r="F238" s="47">
        <v>660129</v>
      </c>
      <c r="G238" s="47">
        <v>0</v>
      </c>
      <c r="H238" s="38">
        <v>660129</v>
      </c>
      <c r="I238" s="38">
        <v>-43146</v>
      </c>
      <c r="J238" s="47">
        <v>34636</v>
      </c>
      <c r="K238" s="47">
        <v>0</v>
      </c>
      <c r="L238" s="47">
        <v>0</v>
      </c>
      <c r="M238" s="47">
        <v>0</v>
      </c>
      <c r="N238" s="47"/>
      <c r="O238" s="47"/>
      <c r="P238" s="38">
        <v>-77782</v>
      </c>
      <c r="Q238" s="177"/>
      <c r="R238" s="177"/>
      <c r="S238" s="169">
        <v>77782</v>
      </c>
      <c r="T238" s="191"/>
      <c r="U238" s="191"/>
      <c r="V238" s="39"/>
      <c r="W238" s="196"/>
      <c r="X238" s="177"/>
      <c r="Y238" s="177"/>
      <c r="Z238" s="39"/>
      <c r="AA238" s="177"/>
      <c r="AB238" s="177"/>
      <c r="AC238" s="38"/>
      <c r="AD238" s="38"/>
      <c r="AE238" s="177"/>
      <c r="AF238" s="196"/>
      <c r="AG238" s="196"/>
      <c r="AH238" s="196"/>
      <c r="AI238" s="196"/>
      <c r="AJ238" s="38"/>
      <c r="AK238" s="38"/>
      <c r="AL238" s="134"/>
      <c r="AM238" s="117">
        <v>0</v>
      </c>
    </row>
    <row r="239" spans="1:39" ht="15" thickBot="1" x14ac:dyDescent="0.4">
      <c r="A239" s="167">
        <v>3892</v>
      </c>
      <c r="B239" s="168" t="s">
        <v>278</v>
      </c>
      <c r="C239" s="23">
        <v>1142452</v>
      </c>
      <c r="D239" s="95">
        <v>50509</v>
      </c>
      <c r="E239" s="10">
        <v>1192961</v>
      </c>
      <c r="F239" s="23">
        <v>4381717</v>
      </c>
      <c r="G239" s="23">
        <v>0</v>
      </c>
      <c r="H239" s="16">
        <v>4381717</v>
      </c>
      <c r="I239" s="16">
        <v>-3188756</v>
      </c>
      <c r="J239" s="23">
        <v>1859530</v>
      </c>
      <c r="K239" s="23">
        <v>52052</v>
      </c>
      <c r="L239" s="23">
        <v>0</v>
      </c>
      <c r="M239" s="23">
        <v>0</v>
      </c>
      <c r="N239" s="23"/>
      <c r="O239" s="23"/>
      <c r="P239" s="16">
        <v>-5100338</v>
      </c>
      <c r="Q239" s="176"/>
      <c r="R239" s="176"/>
      <c r="S239" s="169">
        <v>5100338</v>
      </c>
      <c r="T239" s="192"/>
      <c r="U239" s="192"/>
      <c r="V239" s="10"/>
      <c r="W239" s="195"/>
      <c r="X239" s="176"/>
      <c r="Y239" s="176"/>
      <c r="Z239" s="10"/>
      <c r="AA239" s="176"/>
      <c r="AB239" s="176"/>
      <c r="AC239" s="16"/>
      <c r="AD239" s="16"/>
      <c r="AE239" s="176"/>
      <c r="AF239" s="195"/>
      <c r="AG239" s="195"/>
      <c r="AH239" s="195"/>
      <c r="AI239" s="195"/>
      <c r="AJ239" s="16"/>
      <c r="AK239" s="16"/>
      <c r="AL239" s="133"/>
      <c r="AM239" s="127">
        <v>0</v>
      </c>
    </row>
    <row r="240" spans="1:39" ht="15" thickBot="1" x14ac:dyDescent="0.4">
      <c r="A240" s="40">
        <v>3899</v>
      </c>
      <c r="B240" s="81" t="s">
        <v>279</v>
      </c>
      <c r="C240" s="47">
        <v>405018</v>
      </c>
      <c r="D240" s="165">
        <v>0</v>
      </c>
      <c r="E240" s="39">
        <v>405018</v>
      </c>
      <c r="F240" s="47">
        <v>463706</v>
      </c>
      <c r="G240" s="47">
        <v>0</v>
      </c>
      <c r="H240" s="38">
        <v>463706</v>
      </c>
      <c r="I240" s="38">
        <v>-58688</v>
      </c>
      <c r="J240" s="47">
        <v>20840</v>
      </c>
      <c r="K240" s="47">
        <v>0</v>
      </c>
      <c r="L240" s="47">
        <v>0</v>
      </c>
      <c r="M240" s="47">
        <v>0</v>
      </c>
      <c r="N240" s="47"/>
      <c r="O240" s="47"/>
      <c r="P240" s="38">
        <v>-79528</v>
      </c>
      <c r="Q240" s="177"/>
      <c r="R240" s="177"/>
      <c r="S240" s="46">
        <v>79528</v>
      </c>
      <c r="T240" s="191"/>
      <c r="U240" s="191"/>
      <c r="V240" s="39"/>
      <c r="W240" s="196"/>
      <c r="X240" s="177"/>
      <c r="Y240" s="177"/>
      <c r="Z240" s="39"/>
      <c r="AA240" s="177"/>
      <c r="AB240" s="177"/>
      <c r="AC240" s="38"/>
      <c r="AD240" s="38"/>
      <c r="AE240" s="177"/>
      <c r="AF240" s="196"/>
      <c r="AG240" s="196"/>
      <c r="AH240" s="196"/>
      <c r="AI240" s="196"/>
      <c r="AJ240" s="38"/>
      <c r="AK240" s="38"/>
      <c r="AL240" s="134"/>
      <c r="AM240" s="109">
        <v>0</v>
      </c>
    </row>
    <row r="241" spans="1:39" ht="15" thickBot="1" x14ac:dyDescent="0.4">
      <c r="A241" s="40">
        <v>3906</v>
      </c>
      <c r="B241" s="81" t="s">
        <v>280</v>
      </c>
      <c r="C241" s="23">
        <v>2300763</v>
      </c>
      <c r="D241" s="165">
        <v>0</v>
      </c>
      <c r="E241" s="10">
        <v>2300763</v>
      </c>
      <c r="F241" s="23">
        <v>1274977</v>
      </c>
      <c r="G241" s="47">
        <v>0</v>
      </c>
      <c r="H241" s="16">
        <v>1274977</v>
      </c>
      <c r="I241" s="16">
        <v>1025786</v>
      </c>
      <c r="J241" s="23">
        <v>250434</v>
      </c>
      <c r="K241" s="23">
        <v>39039</v>
      </c>
      <c r="L241" s="23">
        <v>0</v>
      </c>
      <c r="M241" s="23">
        <v>0</v>
      </c>
      <c r="N241" s="47"/>
      <c r="O241" s="47"/>
      <c r="P241" s="16">
        <v>736313</v>
      </c>
      <c r="Q241" s="177"/>
      <c r="R241" s="177"/>
      <c r="S241" s="46">
        <v>289473</v>
      </c>
      <c r="T241" s="192"/>
      <c r="U241" s="192"/>
      <c r="V241" s="39"/>
      <c r="W241" s="195"/>
      <c r="X241" s="176"/>
      <c r="Y241" s="176"/>
      <c r="Z241" s="10"/>
      <c r="AA241" s="176"/>
      <c r="AB241" s="176"/>
      <c r="AC241" s="16"/>
      <c r="AD241" s="16"/>
      <c r="AE241" s="176"/>
      <c r="AF241" s="195"/>
      <c r="AG241" s="195"/>
      <c r="AH241" s="195"/>
      <c r="AI241" s="195"/>
      <c r="AJ241" s="16"/>
      <c r="AK241" s="16"/>
      <c r="AL241" s="133"/>
      <c r="AM241" s="84">
        <v>1025786</v>
      </c>
    </row>
    <row r="242" spans="1:39" ht="15" thickBot="1" x14ac:dyDescent="0.4">
      <c r="A242" s="40">
        <v>3920</v>
      </c>
      <c r="B242" s="81" t="s">
        <v>281</v>
      </c>
      <c r="C242" s="23">
        <v>630456</v>
      </c>
      <c r="D242" s="165">
        <v>0</v>
      </c>
      <c r="E242" s="10">
        <v>630456</v>
      </c>
      <c r="F242" s="23">
        <v>516480</v>
      </c>
      <c r="G242" s="47">
        <v>0</v>
      </c>
      <c r="H242" s="16">
        <v>516480</v>
      </c>
      <c r="I242" s="16">
        <v>113976</v>
      </c>
      <c r="J242" s="23">
        <v>0</v>
      </c>
      <c r="K242" s="23">
        <v>0</v>
      </c>
      <c r="L242" s="23">
        <v>0</v>
      </c>
      <c r="M242" s="23">
        <v>0</v>
      </c>
      <c r="N242" s="47"/>
      <c r="O242" s="47"/>
      <c r="P242" s="16">
        <v>113976</v>
      </c>
      <c r="Q242" s="177"/>
      <c r="R242" s="176"/>
      <c r="S242" s="46">
        <v>0</v>
      </c>
      <c r="T242" s="192"/>
      <c r="U242" s="192"/>
      <c r="V242" s="39"/>
      <c r="W242" s="195"/>
      <c r="X242" s="176"/>
      <c r="Y242" s="176"/>
      <c r="Z242" s="10"/>
      <c r="AA242" s="176"/>
      <c r="AB242" s="176"/>
      <c r="AC242" s="16"/>
      <c r="AD242" s="16"/>
      <c r="AE242" s="176"/>
      <c r="AF242" s="195"/>
      <c r="AG242" s="195"/>
      <c r="AH242" s="195"/>
      <c r="AI242" s="195"/>
      <c r="AJ242" s="16"/>
      <c r="AK242" s="16"/>
      <c r="AL242" s="133"/>
      <c r="AM242" s="84">
        <v>113976</v>
      </c>
    </row>
    <row r="243" spans="1:39" ht="15" thickBot="1" x14ac:dyDescent="0.4">
      <c r="A243" s="40">
        <v>3925</v>
      </c>
      <c r="B243" s="81" t="s">
        <v>282</v>
      </c>
      <c r="C243" s="23">
        <v>578987</v>
      </c>
      <c r="D243" s="165">
        <v>8161</v>
      </c>
      <c r="E243" s="10">
        <v>587148</v>
      </c>
      <c r="F243" s="23">
        <v>1127042</v>
      </c>
      <c r="G243" s="47">
        <v>40805</v>
      </c>
      <c r="H243" s="16">
        <v>1167847</v>
      </c>
      <c r="I243" s="16">
        <v>-580699</v>
      </c>
      <c r="J243" s="23">
        <v>962721.26</v>
      </c>
      <c r="K243" s="23">
        <v>117463.05</v>
      </c>
      <c r="L243" s="23">
        <v>134187</v>
      </c>
      <c r="M243" s="23">
        <v>0</v>
      </c>
      <c r="N243" s="47"/>
      <c r="O243" s="47"/>
      <c r="P243" s="16">
        <v>-1795070.31</v>
      </c>
      <c r="Q243" s="177"/>
      <c r="R243" s="176"/>
      <c r="S243" s="46">
        <v>1795070.31</v>
      </c>
      <c r="T243" s="176"/>
      <c r="U243" s="176"/>
      <c r="V243" s="39"/>
      <c r="W243" s="195"/>
      <c r="X243" s="176"/>
      <c r="Y243" s="176"/>
      <c r="Z243" s="10"/>
      <c r="AA243" s="176"/>
      <c r="AB243" s="176"/>
      <c r="AC243" s="16"/>
      <c r="AD243" s="16"/>
      <c r="AE243" s="176"/>
      <c r="AF243" s="195"/>
      <c r="AG243" s="195"/>
      <c r="AH243" s="195"/>
      <c r="AI243" s="195"/>
      <c r="AJ243" s="16"/>
      <c r="AK243" s="16"/>
      <c r="AL243" s="133"/>
      <c r="AM243" s="84">
        <v>0</v>
      </c>
    </row>
    <row r="244" spans="1:39" ht="15" thickBot="1" x14ac:dyDescent="0.4">
      <c r="A244" s="40">
        <v>3934</v>
      </c>
      <c r="B244" s="81" t="s">
        <v>283</v>
      </c>
      <c r="C244" s="23">
        <v>975725</v>
      </c>
      <c r="D244" s="165">
        <v>0</v>
      </c>
      <c r="E244" s="10">
        <v>975725</v>
      </c>
      <c r="F244" s="23">
        <v>373935</v>
      </c>
      <c r="G244" s="47">
        <v>0</v>
      </c>
      <c r="H244" s="16">
        <v>373935</v>
      </c>
      <c r="I244" s="16">
        <v>601790</v>
      </c>
      <c r="J244" s="23">
        <v>0</v>
      </c>
      <c r="K244" s="23">
        <v>0</v>
      </c>
      <c r="L244" s="23">
        <v>0</v>
      </c>
      <c r="M244" s="23">
        <v>0</v>
      </c>
      <c r="N244" s="47"/>
      <c r="O244" s="47"/>
      <c r="P244" s="16">
        <v>601790</v>
      </c>
      <c r="Q244" s="177"/>
      <c r="R244" s="176"/>
      <c r="S244" s="46">
        <v>0</v>
      </c>
      <c r="T244" s="192"/>
      <c r="U244" s="192"/>
      <c r="V244" s="39"/>
      <c r="W244" s="195"/>
      <c r="X244" s="176"/>
      <c r="Y244" s="176"/>
      <c r="Z244" s="10"/>
      <c r="AA244" s="176"/>
      <c r="AB244" s="176"/>
      <c r="AC244" s="16"/>
      <c r="AD244" s="16"/>
      <c r="AE244" s="176"/>
      <c r="AF244" s="195"/>
      <c r="AG244" s="195"/>
      <c r="AH244" s="195"/>
      <c r="AI244" s="195"/>
      <c r="AJ244" s="16"/>
      <c r="AK244" s="16"/>
      <c r="AL244" s="133"/>
      <c r="AM244" s="84">
        <v>601790</v>
      </c>
    </row>
    <row r="245" spans="1:39" ht="15" thickBot="1" x14ac:dyDescent="0.4">
      <c r="A245" s="40">
        <v>3941</v>
      </c>
      <c r="B245" s="81" t="s">
        <v>284</v>
      </c>
      <c r="C245" s="23">
        <v>588364</v>
      </c>
      <c r="D245" s="165">
        <v>0</v>
      </c>
      <c r="E245" s="10">
        <v>588364</v>
      </c>
      <c r="F245" s="23">
        <v>1704420</v>
      </c>
      <c r="G245" s="47">
        <v>0</v>
      </c>
      <c r="H245" s="16">
        <v>1704420</v>
      </c>
      <c r="I245" s="16">
        <v>-1116056</v>
      </c>
      <c r="J245" s="23">
        <v>194958</v>
      </c>
      <c r="K245" s="23">
        <v>77060</v>
      </c>
      <c r="L245" s="23">
        <v>0</v>
      </c>
      <c r="M245" s="23">
        <v>0</v>
      </c>
      <c r="N245" s="47"/>
      <c r="O245" s="47"/>
      <c r="P245" s="16">
        <v>-1388074</v>
      </c>
      <c r="Q245" s="177"/>
      <c r="R245" s="176"/>
      <c r="S245" s="46">
        <v>1388074</v>
      </c>
      <c r="T245" s="192"/>
      <c r="U245" s="192"/>
      <c r="V245" s="39"/>
      <c r="W245" s="195"/>
      <c r="X245" s="176"/>
      <c r="Y245" s="176"/>
      <c r="Z245" s="10"/>
      <c r="AA245" s="176"/>
      <c r="AB245" s="176"/>
      <c r="AC245" s="16"/>
      <c r="AD245" s="16"/>
      <c r="AE245" s="176"/>
      <c r="AF245" s="195"/>
      <c r="AG245" s="195"/>
      <c r="AH245" s="195"/>
      <c r="AI245" s="195"/>
      <c r="AJ245" s="16"/>
      <c r="AK245" s="16"/>
      <c r="AL245" s="133"/>
      <c r="AM245" s="84">
        <v>0</v>
      </c>
    </row>
    <row r="246" spans="1:39" ht="15" thickBot="1" x14ac:dyDescent="0.4">
      <c r="A246" s="40">
        <v>3948</v>
      </c>
      <c r="B246" s="81" t="s">
        <v>285</v>
      </c>
      <c r="C246" s="23">
        <v>798664</v>
      </c>
      <c r="D246" s="165">
        <v>0</v>
      </c>
      <c r="E246" s="10">
        <v>798664</v>
      </c>
      <c r="F246" s="23">
        <v>922719</v>
      </c>
      <c r="G246" s="47">
        <v>0</v>
      </c>
      <c r="H246" s="16">
        <v>922719</v>
      </c>
      <c r="I246" s="16">
        <v>-124055</v>
      </c>
      <c r="J246" s="23">
        <v>0</v>
      </c>
      <c r="K246" s="23">
        <v>0</v>
      </c>
      <c r="L246" s="23">
        <v>0</v>
      </c>
      <c r="M246" s="23">
        <v>15400</v>
      </c>
      <c r="N246" s="47"/>
      <c r="O246" s="47"/>
      <c r="P246" s="16">
        <v>-139455</v>
      </c>
      <c r="Q246" s="177"/>
      <c r="R246" s="176"/>
      <c r="S246" s="46">
        <v>139455</v>
      </c>
      <c r="T246" s="192"/>
      <c r="U246" s="192"/>
      <c r="V246" s="39"/>
      <c r="W246" s="195"/>
      <c r="X246" s="176"/>
      <c r="Y246" s="176"/>
      <c r="Z246" s="10"/>
      <c r="AA246" s="176"/>
      <c r="AB246" s="176"/>
      <c r="AC246" s="16"/>
      <c r="AD246" s="16"/>
      <c r="AE246" s="176"/>
      <c r="AF246" s="195"/>
      <c r="AG246" s="195"/>
      <c r="AH246" s="195"/>
      <c r="AI246" s="195"/>
      <c r="AJ246" s="16"/>
      <c r="AK246" s="16"/>
      <c r="AL246" s="133"/>
      <c r="AM246" s="84">
        <v>0</v>
      </c>
    </row>
    <row r="247" spans="1:39" ht="15" thickBot="1" x14ac:dyDescent="0.4">
      <c r="A247" s="40">
        <v>3955</v>
      </c>
      <c r="B247" s="81" t="s">
        <v>286</v>
      </c>
      <c r="C247" s="23">
        <v>1044560</v>
      </c>
      <c r="D247" s="165">
        <v>0</v>
      </c>
      <c r="E247" s="10">
        <v>1044560</v>
      </c>
      <c r="F247" s="23">
        <v>2087584</v>
      </c>
      <c r="G247" s="47">
        <v>0</v>
      </c>
      <c r="H247" s="16">
        <v>2087584</v>
      </c>
      <c r="I247" s="16">
        <v>-1043024</v>
      </c>
      <c r="J247" s="23">
        <v>750010</v>
      </c>
      <c r="K247" s="23">
        <v>169169</v>
      </c>
      <c r="L247" s="23">
        <v>0</v>
      </c>
      <c r="M247" s="23">
        <v>0</v>
      </c>
      <c r="N247" s="47"/>
      <c r="O247" s="47"/>
      <c r="P247" s="16">
        <v>-1962203</v>
      </c>
      <c r="Q247" s="177"/>
      <c r="R247" s="176"/>
      <c r="S247" s="46">
        <v>1962203</v>
      </c>
      <c r="T247" s="192"/>
      <c r="U247" s="192"/>
      <c r="V247" s="39"/>
      <c r="W247" s="195"/>
      <c r="X247" s="176"/>
      <c r="Y247" s="176"/>
      <c r="Z247" s="10"/>
      <c r="AA247" s="176"/>
      <c r="AB247" s="176"/>
      <c r="AC247" s="16"/>
      <c r="AD247" s="16"/>
      <c r="AE247" s="176"/>
      <c r="AF247" s="195"/>
      <c r="AG247" s="195"/>
      <c r="AH247" s="195"/>
      <c r="AI247" s="195"/>
      <c r="AJ247" s="16"/>
      <c r="AK247" s="16"/>
      <c r="AL247" s="133"/>
      <c r="AM247" s="84">
        <v>0</v>
      </c>
    </row>
    <row r="248" spans="1:39" ht="15" thickBot="1" x14ac:dyDescent="0.4">
      <c r="A248" s="40">
        <v>3962</v>
      </c>
      <c r="B248" s="81" t="s">
        <v>287</v>
      </c>
      <c r="C248" s="23">
        <v>1425989</v>
      </c>
      <c r="D248" s="165">
        <v>0</v>
      </c>
      <c r="E248" s="10">
        <v>1425989</v>
      </c>
      <c r="F248" s="23">
        <v>2618652</v>
      </c>
      <c r="G248" s="47">
        <v>13013</v>
      </c>
      <c r="H248" s="16">
        <v>2631665</v>
      </c>
      <c r="I248" s="16">
        <v>-1205676</v>
      </c>
      <c r="J248" s="23">
        <v>33990</v>
      </c>
      <c r="K248" s="23">
        <v>0</v>
      </c>
      <c r="L248" s="23">
        <v>0</v>
      </c>
      <c r="M248" s="23">
        <v>7700</v>
      </c>
      <c r="N248" s="47"/>
      <c r="O248" s="47"/>
      <c r="P248" s="16">
        <v>-1247366</v>
      </c>
      <c r="Q248" s="177"/>
      <c r="R248" s="176"/>
      <c r="S248" s="46">
        <v>1247366</v>
      </c>
      <c r="T248" s="192"/>
      <c r="U248" s="192"/>
      <c r="V248" s="39"/>
      <c r="W248" s="195"/>
      <c r="X248" s="176"/>
      <c r="Y248" s="176"/>
      <c r="Z248" s="10"/>
      <c r="AA248" s="176"/>
      <c r="AB248" s="176"/>
      <c r="AC248" s="16"/>
      <c r="AD248" s="16"/>
      <c r="AE248" s="176"/>
      <c r="AF248" s="195"/>
      <c r="AG248" s="195"/>
      <c r="AH248" s="195"/>
      <c r="AI248" s="195"/>
      <c r="AJ248" s="16"/>
      <c r="AK248" s="16"/>
      <c r="AL248" s="133"/>
      <c r="AM248" s="84">
        <v>0</v>
      </c>
    </row>
    <row r="249" spans="1:39" ht="15" thickBot="1" x14ac:dyDescent="0.4">
      <c r="A249" s="40">
        <v>3969</v>
      </c>
      <c r="B249" s="81" t="s">
        <v>288</v>
      </c>
      <c r="C249" s="23">
        <v>867449</v>
      </c>
      <c r="D249" s="165">
        <v>0</v>
      </c>
      <c r="E249" s="10">
        <v>867449</v>
      </c>
      <c r="F249" s="23">
        <v>45657</v>
      </c>
      <c r="G249" s="47">
        <v>0</v>
      </c>
      <c r="H249" s="16">
        <v>45657</v>
      </c>
      <c r="I249" s="16">
        <v>821792</v>
      </c>
      <c r="J249" s="23">
        <v>41680</v>
      </c>
      <c r="K249" s="23">
        <v>0</v>
      </c>
      <c r="L249" s="23">
        <v>0</v>
      </c>
      <c r="M249" s="23">
        <v>0</v>
      </c>
      <c r="N249" s="47"/>
      <c r="O249" s="47"/>
      <c r="P249" s="16">
        <v>780112</v>
      </c>
      <c r="Q249" s="177"/>
      <c r="R249" s="176"/>
      <c r="S249" s="46">
        <v>41680</v>
      </c>
      <c r="T249" s="192"/>
      <c r="U249" s="192"/>
      <c r="V249" s="39"/>
      <c r="W249" s="195"/>
      <c r="X249" s="176"/>
      <c r="Y249" s="176"/>
      <c r="Z249" s="10"/>
      <c r="AA249" s="176"/>
      <c r="AB249" s="176"/>
      <c r="AC249" s="16"/>
      <c r="AD249" s="16"/>
      <c r="AE249" s="176"/>
      <c r="AF249" s="195"/>
      <c r="AG249" s="195"/>
      <c r="AH249" s="195"/>
      <c r="AI249" s="195"/>
      <c r="AJ249" s="16"/>
      <c r="AK249" s="16"/>
      <c r="AL249" s="133"/>
      <c r="AM249" s="84">
        <v>821792</v>
      </c>
    </row>
    <row r="250" spans="1:39" ht="15" thickBot="1" x14ac:dyDescent="0.4">
      <c r="A250" s="40">
        <v>2177</v>
      </c>
      <c r="B250" s="81" t="s">
        <v>289</v>
      </c>
      <c r="C250" s="23">
        <v>65288</v>
      </c>
      <c r="D250" s="165">
        <v>37496</v>
      </c>
      <c r="E250" s="10">
        <v>102784</v>
      </c>
      <c r="F250" s="23">
        <v>176235</v>
      </c>
      <c r="G250" s="47">
        <v>16322</v>
      </c>
      <c r="H250" s="16">
        <v>192557</v>
      </c>
      <c r="I250" s="16">
        <v>-89773</v>
      </c>
      <c r="J250" s="23">
        <v>185395.26</v>
      </c>
      <c r="K250" s="23">
        <v>13013</v>
      </c>
      <c r="L250" s="23">
        <v>0</v>
      </c>
      <c r="M250" s="23">
        <v>0</v>
      </c>
      <c r="N250" s="47"/>
      <c r="O250" s="47"/>
      <c r="P250" s="16">
        <v>-288181.26</v>
      </c>
      <c r="Q250" s="177">
        <v>74140</v>
      </c>
      <c r="R250" s="176">
        <v>73640</v>
      </c>
      <c r="S250" s="46">
        <v>103097</v>
      </c>
      <c r="T250" s="192"/>
      <c r="U250" s="192"/>
      <c r="V250" s="39"/>
      <c r="W250" s="195"/>
      <c r="X250" s="176"/>
      <c r="Y250" s="176"/>
      <c r="Z250" s="10"/>
      <c r="AA250" s="176">
        <v>37304.26</v>
      </c>
      <c r="AB250" s="176"/>
      <c r="AC250" s="16"/>
      <c r="AD250" s="16"/>
      <c r="AE250" s="176"/>
      <c r="AF250" s="195"/>
      <c r="AG250" s="195"/>
      <c r="AH250" s="195"/>
      <c r="AI250" s="195"/>
      <c r="AJ250" s="16"/>
      <c r="AK250" s="16"/>
      <c r="AL250" s="133"/>
      <c r="AM250" s="84">
        <v>0</v>
      </c>
    </row>
    <row r="251" spans="1:39" ht="15" thickBot="1" x14ac:dyDescent="0.4">
      <c r="A251" s="40">
        <v>3976</v>
      </c>
      <c r="B251" s="81" t="s">
        <v>290</v>
      </c>
      <c r="C251" s="23">
        <v>177111</v>
      </c>
      <c r="D251" s="165">
        <v>0</v>
      </c>
      <c r="E251" s="10">
        <v>177111</v>
      </c>
      <c r="F251" s="23">
        <v>16322</v>
      </c>
      <c r="G251" s="47">
        <v>0</v>
      </c>
      <c r="H251" s="16">
        <v>16322</v>
      </c>
      <c r="I251" s="16">
        <v>160789</v>
      </c>
      <c r="J251" s="23">
        <v>0</v>
      </c>
      <c r="K251" s="23">
        <v>0</v>
      </c>
      <c r="L251" s="23">
        <v>0</v>
      </c>
      <c r="M251" s="23">
        <v>0</v>
      </c>
      <c r="N251" s="47"/>
      <c r="O251" s="47"/>
      <c r="P251" s="16">
        <v>160789</v>
      </c>
      <c r="Q251" s="177"/>
      <c r="R251" s="176"/>
      <c r="S251" s="46">
        <v>0</v>
      </c>
      <c r="T251" s="176"/>
      <c r="U251" s="176"/>
      <c r="V251" s="39"/>
      <c r="W251" s="195"/>
      <c r="X251" s="176"/>
      <c r="Y251" s="176"/>
      <c r="Z251" s="10"/>
      <c r="AA251" s="176"/>
      <c r="AB251" s="176"/>
      <c r="AC251" s="16"/>
      <c r="AD251" s="16"/>
      <c r="AE251" s="176"/>
      <c r="AF251" s="195"/>
      <c r="AG251" s="195"/>
      <c r="AH251" s="195"/>
      <c r="AI251" s="195"/>
      <c r="AJ251" s="10"/>
      <c r="AK251" s="16"/>
      <c r="AL251" s="133"/>
      <c r="AM251" s="84">
        <v>160789</v>
      </c>
    </row>
    <row r="252" spans="1:39" ht="15" thickBot="1" x14ac:dyDescent="0.4">
      <c r="A252" s="40">
        <v>4690</v>
      </c>
      <c r="B252" s="81" t="s">
        <v>291</v>
      </c>
      <c r="C252" s="23">
        <v>454756</v>
      </c>
      <c r="D252" s="165">
        <v>0</v>
      </c>
      <c r="E252" s="10">
        <v>454756</v>
      </c>
      <c r="F252" s="23">
        <v>408912</v>
      </c>
      <c r="G252" s="47">
        <v>0</v>
      </c>
      <c r="H252" s="16">
        <v>408912</v>
      </c>
      <c r="I252" s="16">
        <v>45844</v>
      </c>
      <c r="J252" s="23">
        <v>8336</v>
      </c>
      <c r="K252" s="23">
        <v>0</v>
      </c>
      <c r="L252" s="23">
        <v>0</v>
      </c>
      <c r="M252" s="23">
        <v>0</v>
      </c>
      <c r="N252" s="47"/>
      <c r="O252" s="47"/>
      <c r="P252" s="16">
        <v>37508</v>
      </c>
      <c r="Q252" s="177"/>
      <c r="R252" s="176"/>
      <c r="S252" s="46">
        <v>8336</v>
      </c>
      <c r="T252" s="192"/>
      <c r="U252" s="192"/>
      <c r="V252" s="39"/>
      <c r="W252" s="195"/>
      <c r="X252" s="176"/>
      <c r="Y252" s="176"/>
      <c r="Z252" s="10"/>
      <c r="AA252" s="176"/>
      <c r="AB252" s="176"/>
      <c r="AC252" s="16"/>
      <c r="AD252" s="16"/>
      <c r="AE252" s="176"/>
      <c r="AF252" s="195"/>
      <c r="AG252" s="195"/>
      <c r="AH252" s="195"/>
      <c r="AI252" s="195"/>
      <c r="AJ252" s="16"/>
      <c r="AK252" s="16"/>
      <c r="AL252" s="133"/>
      <c r="AM252" s="84">
        <v>45844</v>
      </c>
    </row>
    <row r="253" spans="1:39" ht="15" thickBot="1" x14ac:dyDescent="0.4">
      <c r="A253" s="40">
        <v>2016</v>
      </c>
      <c r="B253" s="81" t="s">
        <v>292</v>
      </c>
      <c r="C253" s="23">
        <v>94490</v>
      </c>
      <c r="D253" s="165">
        <v>0</v>
      </c>
      <c r="E253" s="10">
        <v>94490</v>
      </c>
      <c r="F253" s="23">
        <v>507490</v>
      </c>
      <c r="G253" s="47">
        <v>0</v>
      </c>
      <c r="H253" s="16">
        <v>507490</v>
      </c>
      <c r="I253" s="16">
        <v>-413000</v>
      </c>
      <c r="J253" s="23">
        <v>0</v>
      </c>
      <c r="K253" s="23">
        <v>0</v>
      </c>
      <c r="L253" s="23">
        <v>0</v>
      </c>
      <c r="M253" s="23">
        <v>0</v>
      </c>
      <c r="N253" s="47"/>
      <c r="O253" s="47"/>
      <c r="P253" s="16">
        <v>-413000</v>
      </c>
      <c r="Q253" s="177"/>
      <c r="R253" s="176"/>
      <c r="S253" s="46">
        <v>413000</v>
      </c>
      <c r="T253" s="191"/>
      <c r="U253" s="192"/>
      <c r="V253" s="39"/>
      <c r="W253" s="195"/>
      <c r="X253" s="176"/>
      <c r="Y253" s="176"/>
      <c r="Z253" s="10"/>
      <c r="AA253" s="176"/>
      <c r="AB253" s="176"/>
      <c r="AC253" s="16"/>
      <c r="AD253" s="16"/>
      <c r="AE253" s="176"/>
      <c r="AF253" s="195"/>
      <c r="AG253" s="195"/>
      <c r="AH253" s="195"/>
      <c r="AI253" s="195"/>
      <c r="AJ253" s="16"/>
      <c r="AK253" s="16"/>
      <c r="AL253" s="133"/>
      <c r="AM253" s="84">
        <v>0</v>
      </c>
    </row>
    <row r="254" spans="1:39" ht="15" thickBot="1" x14ac:dyDescent="0.4">
      <c r="A254" s="40">
        <v>3983</v>
      </c>
      <c r="B254" s="81" t="s">
        <v>293</v>
      </c>
      <c r="C254" s="23">
        <v>2770032</v>
      </c>
      <c r="D254" s="165">
        <v>0</v>
      </c>
      <c r="E254" s="10">
        <v>2770032</v>
      </c>
      <c r="F254" s="23">
        <v>1259370</v>
      </c>
      <c r="G254" s="47">
        <v>0</v>
      </c>
      <c r="H254" s="16">
        <v>1259370</v>
      </c>
      <c r="I254" s="16">
        <v>1510662</v>
      </c>
      <c r="J254" s="23">
        <v>218382</v>
      </c>
      <c r="K254" s="23">
        <v>26026</v>
      </c>
      <c r="L254" s="23">
        <v>0</v>
      </c>
      <c r="M254" s="23">
        <v>0</v>
      </c>
      <c r="N254" s="47"/>
      <c r="O254" s="47"/>
      <c r="P254" s="16">
        <v>1266254</v>
      </c>
      <c r="Q254" s="177"/>
      <c r="R254" s="176"/>
      <c r="S254" s="46">
        <v>244408</v>
      </c>
      <c r="T254" s="192"/>
      <c r="U254" s="192"/>
      <c r="V254" s="39"/>
      <c r="W254" s="195"/>
      <c r="X254" s="176"/>
      <c r="Y254" s="176"/>
      <c r="Z254" s="10"/>
      <c r="AA254" s="176"/>
      <c r="AB254" s="176"/>
      <c r="AC254" s="16"/>
      <c r="AD254" s="16"/>
      <c r="AE254" s="176"/>
      <c r="AF254" s="195"/>
      <c r="AG254" s="195"/>
      <c r="AH254" s="195"/>
      <c r="AI254" s="195"/>
      <c r="AJ254" s="16"/>
      <c r="AK254" s="16"/>
      <c r="AL254" s="133"/>
      <c r="AM254" s="84">
        <v>1510662</v>
      </c>
    </row>
    <row r="255" spans="1:39" ht="15" thickBot="1" x14ac:dyDescent="0.4">
      <c r="A255" s="40">
        <v>3514</v>
      </c>
      <c r="B255" s="81" t="s">
        <v>294</v>
      </c>
      <c r="C255" s="23">
        <v>874779</v>
      </c>
      <c r="D255" s="165">
        <v>0</v>
      </c>
      <c r="E255" s="10">
        <v>874779</v>
      </c>
      <c r="F255" s="23">
        <v>208834</v>
      </c>
      <c r="G255" s="47">
        <v>0</v>
      </c>
      <c r="H255" s="16">
        <v>208834</v>
      </c>
      <c r="I255" s="16">
        <v>665945</v>
      </c>
      <c r="J255" s="23">
        <v>0</v>
      </c>
      <c r="K255" s="23">
        <v>8336</v>
      </c>
      <c r="L255" s="23">
        <v>61971</v>
      </c>
      <c r="M255" s="23">
        <v>0</v>
      </c>
      <c r="N255" s="47"/>
      <c r="O255" s="47"/>
      <c r="P255" s="16">
        <v>595638</v>
      </c>
      <c r="Q255" s="177">
        <v>9973</v>
      </c>
      <c r="R255" s="176">
        <v>15576</v>
      </c>
      <c r="S255" s="46">
        <v>21806</v>
      </c>
      <c r="T255" s="192"/>
      <c r="U255" s="192"/>
      <c r="V255" s="39">
        <v>22952</v>
      </c>
      <c r="W255" s="195"/>
      <c r="X255" s="176"/>
      <c r="Y255" s="176"/>
      <c r="Z255" s="10"/>
      <c r="AA255" s="176"/>
      <c r="AB255" s="176"/>
      <c r="AC255" s="16"/>
      <c r="AD255" s="16"/>
      <c r="AE255" s="176"/>
      <c r="AF255" s="195"/>
      <c r="AG255" s="195"/>
      <c r="AH255" s="195"/>
      <c r="AI255" s="195"/>
      <c r="AJ255" s="16"/>
      <c r="AK255" s="16"/>
      <c r="AL255" s="133"/>
      <c r="AM255" s="84">
        <v>665945</v>
      </c>
    </row>
    <row r="256" spans="1:39" ht="15" thickBot="1" x14ac:dyDescent="0.4">
      <c r="A256" s="40">
        <v>616</v>
      </c>
      <c r="B256" s="81" t="s">
        <v>295</v>
      </c>
      <c r="C256" s="23">
        <v>216948</v>
      </c>
      <c r="D256" s="165">
        <v>0</v>
      </c>
      <c r="E256" s="10">
        <v>216948</v>
      </c>
      <c r="F256" s="23">
        <v>63612</v>
      </c>
      <c r="G256" s="47">
        <v>0</v>
      </c>
      <c r="H256" s="16">
        <v>63612</v>
      </c>
      <c r="I256" s="16">
        <v>153336</v>
      </c>
      <c r="J256" s="23">
        <v>0</v>
      </c>
      <c r="K256" s="23">
        <v>0</v>
      </c>
      <c r="L256" s="23">
        <v>0</v>
      </c>
      <c r="M256" s="23">
        <v>0</v>
      </c>
      <c r="N256" s="47"/>
      <c r="O256" s="47"/>
      <c r="P256" s="16">
        <v>153336</v>
      </c>
      <c r="Q256" s="177"/>
      <c r="R256" s="176"/>
      <c r="S256" s="46">
        <v>0</v>
      </c>
      <c r="T256" s="192"/>
      <c r="U256" s="192"/>
      <c r="V256" s="39"/>
      <c r="W256" s="195"/>
      <c r="X256" s="176"/>
      <c r="Y256" s="176"/>
      <c r="Z256" s="10"/>
      <c r="AA256" s="176"/>
      <c r="AB256" s="176"/>
      <c r="AC256" s="16"/>
      <c r="AD256" s="16"/>
      <c r="AE256" s="176"/>
      <c r="AF256" s="195"/>
      <c r="AG256" s="195"/>
      <c r="AH256" s="195"/>
      <c r="AI256" s="195"/>
      <c r="AJ256" s="16"/>
      <c r="AK256" s="16"/>
      <c r="AL256" s="133"/>
      <c r="AM256" s="84">
        <v>153336</v>
      </c>
    </row>
    <row r="257" spans="1:39" ht="15" thickBot="1" x14ac:dyDescent="0.4">
      <c r="A257" s="40">
        <v>1945</v>
      </c>
      <c r="B257" s="81" t="s">
        <v>296</v>
      </c>
      <c r="C257" s="23">
        <v>4881985</v>
      </c>
      <c r="D257" s="165">
        <v>0</v>
      </c>
      <c r="E257" s="10">
        <v>4881985</v>
      </c>
      <c r="F257" s="23">
        <v>1168408</v>
      </c>
      <c r="G257" s="47">
        <v>0</v>
      </c>
      <c r="H257" s="16">
        <v>1168408</v>
      </c>
      <c r="I257" s="16">
        <v>3713577</v>
      </c>
      <c r="J257" s="23">
        <v>138836</v>
      </c>
      <c r="K257" s="23">
        <v>26026</v>
      </c>
      <c r="L257" s="23">
        <v>0</v>
      </c>
      <c r="M257" s="23">
        <v>0</v>
      </c>
      <c r="N257" s="47"/>
      <c r="O257" s="47"/>
      <c r="P257" s="16">
        <v>3548715</v>
      </c>
      <c r="Q257" s="177"/>
      <c r="R257" s="176"/>
      <c r="S257" s="46">
        <v>164862</v>
      </c>
      <c r="T257" s="192"/>
      <c r="U257" s="192"/>
      <c r="V257" s="39"/>
      <c r="W257" s="195"/>
      <c r="X257" s="176"/>
      <c r="Y257" s="176"/>
      <c r="Z257" s="10"/>
      <c r="AA257" s="176"/>
      <c r="AB257" s="176"/>
      <c r="AC257" s="16"/>
      <c r="AD257" s="16"/>
      <c r="AE257" s="176"/>
      <c r="AF257" s="195"/>
      <c r="AG257" s="195"/>
      <c r="AH257" s="195"/>
      <c r="AI257" s="195"/>
      <c r="AJ257" s="16"/>
      <c r="AK257" s="16"/>
      <c r="AL257" s="133"/>
      <c r="AM257" s="84">
        <v>3713577</v>
      </c>
    </row>
    <row r="258" spans="1:39" ht="15" thickBot="1" x14ac:dyDescent="0.4">
      <c r="A258" s="40">
        <v>1526</v>
      </c>
      <c r="B258" s="81" t="s">
        <v>448</v>
      </c>
      <c r="C258" s="23">
        <v>1051510</v>
      </c>
      <c r="D258" s="165">
        <v>0</v>
      </c>
      <c r="E258" s="10">
        <v>1051510</v>
      </c>
      <c r="F258" s="23">
        <v>684638</v>
      </c>
      <c r="G258" s="47">
        <v>0</v>
      </c>
      <c r="H258" s="16">
        <v>684638</v>
      </c>
      <c r="I258" s="16">
        <v>366872</v>
      </c>
      <c r="J258" s="23">
        <v>8982</v>
      </c>
      <c r="K258" s="23">
        <v>0</v>
      </c>
      <c r="L258" s="23">
        <v>0</v>
      </c>
      <c r="M258" s="23">
        <v>0</v>
      </c>
      <c r="N258" s="47"/>
      <c r="O258" s="47"/>
      <c r="P258" s="16">
        <v>357890</v>
      </c>
      <c r="Q258" s="177"/>
      <c r="R258" s="176"/>
      <c r="S258" s="46">
        <v>0</v>
      </c>
      <c r="T258" s="192"/>
      <c r="U258" s="192">
        <v>1435</v>
      </c>
      <c r="V258" s="39">
        <v>7547</v>
      </c>
      <c r="W258" s="195"/>
      <c r="X258" s="176"/>
      <c r="Y258" s="176"/>
      <c r="Z258" s="10"/>
      <c r="AA258" s="176"/>
      <c r="AB258" s="176"/>
      <c r="AC258" s="16"/>
      <c r="AD258" s="16"/>
      <c r="AE258" s="176"/>
      <c r="AF258" s="195"/>
      <c r="AG258" s="195"/>
      <c r="AH258" s="195"/>
      <c r="AI258" s="195"/>
      <c r="AJ258" s="16"/>
      <c r="AK258" s="16"/>
      <c r="AL258" s="133"/>
      <c r="AM258" s="84">
        <v>366872</v>
      </c>
    </row>
    <row r="259" spans="1:39" ht="15" thickBot="1" x14ac:dyDescent="0.4">
      <c r="A259" s="40">
        <v>3654</v>
      </c>
      <c r="B259" s="81" t="s">
        <v>10</v>
      </c>
      <c r="C259" s="23">
        <v>209650</v>
      </c>
      <c r="D259" s="165">
        <v>0</v>
      </c>
      <c r="E259" s="10">
        <v>209650</v>
      </c>
      <c r="F259" s="23">
        <v>223642</v>
      </c>
      <c r="G259" s="47">
        <v>0</v>
      </c>
      <c r="H259" s="16">
        <v>223642</v>
      </c>
      <c r="I259" s="16">
        <v>-13992</v>
      </c>
      <c r="J259" s="23">
        <v>8982</v>
      </c>
      <c r="K259" s="23">
        <v>0</v>
      </c>
      <c r="L259" s="23">
        <v>0</v>
      </c>
      <c r="M259" s="23">
        <v>0</v>
      </c>
      <c r="N259" s="47"/>
      <c r="O259" s="47"/>
      <c r="P259" s="16">
        <v>-22974</v>
      </c>
      <c r="Q259" s="177"/>
      <c r="R259" s="176"/>
      <c r="S259" s="46">
        <v>0</v>
      </c>
      <c r="T259" s="205">
        <v>448</v>
      </c>
      <c r="U259" s="205">
        <v>280</v>
      </c>
      <c r="V259" s="170">
        <v>392</v>
      </c>
      <c r="W259" s="195"/>
      <c r="X259" s="176"/>
      <c r="Y259" s="176"/>
      <c r="Z259" s="10">
        <v>21854</v>
      </c>
      <c r="AA259" s="176"/>
      <c r="AB259" s="176"/>
      <c r="AC259" s="16"/>
      <c r="AD259" s="16"/>
      <c r="AE259" s="176"/>
      <c r="AF259" s="195"/>
      <c r="AG259" s="195"/>
      <c r="AH259" s="195"/>
      <c r="AI259" s="195"/>
      <c r="AJ259" s="16"/>
      <c r="AK259" s="16"/>
      <c r="AL259" s="133"/>
      <c r="AM259" s="84">
        <v>0</v>
      </c>
    </row>
    <row r="260" spans="1:39" ht="15" thickBot="1" x14ac:dyDescent="0.4">
      <c r="A260" s="40">
        <v>3990</v>
      </c>
      <c r="B260" s="81" t="s">
        <v>297</v>
      </c>
      <c r="C260" s="23">
        <v>306435</v>
      </c>
      <c r="D260" s="165">
        <v>0</v>
      </c>
      <c r="E260" s="10">
        <v>306435</v>
      </c>
      <c r="F260" s="23">
        <v>585373</v>
      </c>
      <c r="G260" s="47">
        <v>0</v>
      </c>
      <c r="H260" s="16">
        <v>585373</v>
      </c>
      <c r="I260" s="16">
        <v>-278938</v>
      </c>
      <c r="J260" s="23">
        <v>0</v>
      </c>
      <c r="K260" s="23">
        <v>0</v>
      </c>
      <c r="L260" s="23">
        <v>0</v>
      </c>
      <c r="M260" s="23">
        <v>7700</v>
      </c>
      <c r="N260" s="47"/>
      <c r="O260" s="47"/>
      <c r="P260" s="16">
        <v>-286638</v>
      </c>
      <c r="Q260" s="177"/>
      <c r="R260" s="176"/>
      <c r="S260" s="46">
        <v>286638</v>
      </c>
      <c r="T260" s="192"/>
      <c r="U260" s="192"/>
      <c r="V260" s="39"/>
      <c r="W260" s="195"/>
      <c r="X260" s="176"/>
      <c r="Y260" s="176"/>
      <c r="Z260" s="10"/>
      <c r="AA260" s="176"/>
      <c r="AB260" s="176"/>
      <c r="AC260" s="16"/>
      <c r="AD260" s="16"/>
      <c r="AE260" s="176"/>
      <c r="AF260" s="195"/>
      <c r="AG260" s="195"/>
      <c r="AH260" s="195"/>
      <c r="AI260" s="195"/>
      <c r="AJ260" s="16"/>
      <c r="AK260" s="16"/>
      <c r="AL260" s="133"/>
      <c r="AM260" s="84">
        <v>0</v>
      </c>
    </row>
    <row r="261" spans="1:39" ht="15" thickBot="1" x14ac:dyDescent="0.4">
      <c r="A261" s="40">
        <v>4011</v>
      </c>
      <c r="B261" s="81" t="s">
        <v>298</v>
      </c>
      <c r="C261" s="23">
        <v>183659</v>
      </c>
      <c r="D261" s="165">
        <v>0</v>
      </c>
      <c r="E261" s="10">
        <v>183659</v>
      </c>
      <c r="F261" s="23">
        <v>174838</v>
      </c>
      <c r="G261" s="47">
        <v>0</v>
      </c>
      <c r="H261" s="16">
        <v>174838</v>
      </c>
      <c r="I261" s="16">
        <v>8821</v>
      </c>
      <c r="J261" s="23">
        <v>0</v>
      </c>
      <c r="K261" s="23">
        <v>0</v>
      </c>
      <c r="L261" s="23">
        <v>0</v>
      </c>
      <c r="M261" s="23">
        <v>0</v>
      </c>
      <c r="N261" s="47"/>
      <c r="O261" s="47"/>
      <c r="P261" s="16">
        <v>8821</v>
      </c>
      <c r="Q261" s="177"/>
      <c r="R261" s="176"/>
      <c r="S261" s="46">
        <v>0</v>
      </c>
      <c r="T261" s="192"/>
      <c r="U261" s="192"/>
      <c r="V261" s="39"/>
      <c r="W261" s="195"/>
      <c r="X261" s="176"/>
      <c r="Y261" s="176"/>
      <c r="Z261" s="10"/>
      <c r="AA261" s="176"/>
      <c r="AB261" s="176"/>
      <c r="AC261" s="16"/>
      <c r="AD261" s="16"/>
      <c r="AE261" s="176"/>
      <c r="AF261" s="195"/>
      <c r="AG261" s="195"/>
      <c r="AH261" s="195"/>
      <c r="AI261" s="195"/>
      <c r="AJ261" s="16"/>
      <c r="AK261" s="16"/>
      <c r="AL261" s="133"/>
      <c r="AM261" s="84">
        <v>8821</v>
      </c>
    </row>
    <row r="262" spans="1:39" ht="15" thickBot="1" x14ac:dyDescent="0.4">
      <c r="A262" s="40">
        <v>4018</v>
      </c>
      <c r="B262" s="81" t="s">
        <v>299</v>
      </c>
      <c r="C262" s="23">
        <v>6261084</v>
      </c>
      <c r="D262" s="165">
        <v>0</v>
      </c>
      <c r="E262" s="10">
        <v>6261084</v>
      </c>
      <c r="F262" s="23">
        <v>4095787</v>
      </c>
      <c r="G262" s="47">
        <v>37496</v>
      </c>
      <c r="H262" s="16">
        <v>4133283</v>
      </c>
      <c r="I262" s="16">
        <v>2127801</v>
      </c>
      <c r="J262" s="23">
        <v>677929.99</v>
      </c>
      <c r="K262" s="23">
        <v>26631.59</v>
      </c>
      <c r="L262" s="23">
        <v>0</v>
      </c>
      <c r="M262" s="23">
        <v>0</v>
      </c>
      <c r="N262" s="47"/>
      <c r="O262" s="47"/>
      <c r="P262" s="16">
        <v>1423239.42</v>
      </c>
      <c r="Q262" s="177"/>
      <c r="R262" s="176"/>
      <c r="S262" s="46">
        <v>704561.58</v>
      </c>
      <c r="T262" s="192"/>
      <c r="U262" s="192"/>
      <c r="V262" s="39"/>
      <c r="W262" s="195"/>
      <c r="X262" s="176"/>
      <c r="Y262" s="176"/>
      <c r="Z262" s="10"/>
      <c r="AA262" s="176"/>
      <c r="AB262" s="176"/>
      <c r="AC262" s="16"/>
      <c r="AD262" s="16"/>
      <c r="AE262" s="176"/>
      <c r="AF262" s="195"/>
      <c r="AG262" s="195"/>
      <c r="AH262" s="195"/>
      <c r="AI262" s="195"/>
      <c r="AJ262" s="16"/>
      <c r="AK262" s="16"/>
      <c r="AL262" s="133"/>
      <c r="AM262" s="84">
        <v>2127801</v>
      </c>
    </row>
    <row r="263" spans="1:39" ht="15" thickBot="1" x14ac:dyDescent="0.4">
      <c r="A263" s="40">
        <v>4025</v>
      </c>
      <c r="B263" s="81" t="s">
        <v>300</v>
      </c>
      <c r="C263" s="23">
        <v>1189526</v>
      </c>
      <c r="D263" s="165">
        <v>0</v>
      </c>
      <c r="E263" s="10">
        <v>1189526</v>
      </c>
      <c r="F263" s="23">
        <v>540960</v>
      </c>
      <c r="G263" s="47">
        <v>0</v>
      </c>
      <c r="H263" s="16">
        <v>540960</v>
      </c>
      <c r="I263" s="16">
        <v>648566</v>
      </c>
      <c r="J263" s="23">
        <v>97156</v>
      </c>
      <c r="K263" s="23">
        <v>0</v>
      </c>
      <c r="L263" s="23">
        <v>0</v>
      </c>
      <c r="M263" s="23">
        <v>0</v>
      </c>
      <c r="N263" s="47"/>
      <c r="O263" s="47"/>
      <c r="P263" s="16">
        <v>551410</v>
      </c>
      <c r="Q263" s="177"/>
      <c r="R263" s="176"/>
      <c r="S263" s="46">
        <v>97156</v>
      </c>
      <c r="T263" s="192"/>
      <c r="U263" s="192"/>
      <c r="V263" s="39"/>
      <c r="W263" s="195"/>
      <c r="X263" s="176"/>
      <c r="Y263" s="176"/>
      <c r="Z263" s="10"/>
      <c r="AA263" s="176"/>
      <c r="AB263" s="176"/>
      <c r="AC263" s="16"/>
      <c r="AD263" s="16"/>
      <c r="AE263" s="176"/>
      <c r="AF263" s="195"/>
      <c r="AG263" s="195"/>
      <c r="AH263" s="195"/>
      <c r="AI263" s="195"/>
      <c r="AJ263" s="16"/>
      <c r="AK263" s="16"/>
      <c r="AL263" s="133"/>
      <c r="AM263" s="84">
        <v>648566</v>
      </c>
    </row>
    <row r="264" spans="1:39" ht="15" thickBot="1" x14ac:dyDescent="0.4">
      <c r="A264" s="40">
        <v>4060</v>
      </c>
      <c r="B264" s="81" t="s">
        <v>301</v>
      </c>
      <c r="C264" s="23">
        <v>2328707</v>
      </c>
      <c r="D264" s="165">
        <v>0</v>
      </c>
      <c r="E264" s="10">
        <v>2328707</v>
      </c>
      <c r="F264" s="23">
        <v>3790991</v>
      </c>
      <c r="G264" s="47">
        <v>13013</v>
      </c>
      <c r="H264" s="16">
        <v>3804004</v>
      </c>
      <c r="I264" s="16">
        <v>-1475297</v>
      </c>
      <c r="J264" s="23">
        <v>1143448</v>
      </c>
      <c r="K264" s="23">
        <v>77060</v>
      </c>
      <c r="L264" s="23">
        <v>1050469.8</v>
      </c>
      <c r="M264" s="23">
        <v>0</v>
      </c>
      <c r="N264" s="47"/>
      <c r="O264" s="47"/>
      <c r="P264" s="16">
        <v>-3746274.8</v>
      </c>
      <c r="Q264" s="177"/>
      <c r="R264" s="176">
        <v>1116163.8</v>
      </c>
      <c r="S264" s="46">
        <v>2630111</v>
      </c>
      <c r="T264" s="192"/>
      <c r="U264" s="192"/>
      <c r="V264" s="39"/>
      <c r="W264" s="195"/>
      <c r="X264" s="176"/>
      <c r="Y264" s="176"/>
      <c r="Z264" s="10"/>
      <c r="AA264" s="176"/>
      <c r="AB264" s="176"/>
      <c r="AC264" s="16"/>
      <c r="AD264" s="16"/>
      <c r="AE264" s="176"/>
      <c r="AF264" s="195"/>
      <c r="AG264" s="195"/>
      <c r="AH264" s="195"/>
      <c r="AI264" s="195"/>
      <c r="AJ264" s="16"/>
      <c r="AK264" s="16"/>
      <c r="AL264" s="133"/>
      <c r="AM264" s="84">
        <v>0</v>
      </c>
    </row>
    <row r="265" spans="1:39" ht="15" thickBot="1" x14ac:dyDescent="0.4">
      <c r="A265" s="40">
        <v>4067</v>
      </c>
      <c r="B265" s="81" t="s">
        <v>302</v>
      </c>
      <c r="C265" s="23">
        <v>354704</v>
      </c>
      <c r="D265" s="165">
        <v>0</v>
      </c>
      <c r="E265" s="10">
        <v>354704</v>
      </c>
      <c r="F265" s="23">
        <v>1179203</v>
      </c>
      <c r="G265" s="47">
        <v>0</v>
      </c>
      <c r="H265" s="16">
        <v>1179203</v>
      </c>
      <c r="I265" s="16">
        <v>-824499</v>
      </c>
      <c r="J265" s="23">
        <v>42326</v>
      </c>
      <c r="K265" s="23">
        <v>0</v>
      </c>
      <c r="L265" s="23">
        <v>18402</v>
      </c>
      <c r="M265" s="23">
        <v>0</v>
      </c>
      <c r="N265" s="47"/>
      <c r="O265" s="47"/>
      <c r="P265" s="16">
        <v>-885227</v>
      </c>
      <c r="Q265" s="177"/>
      <c r="R265" s="176"/>
      <c r="S265" s="46">
        <v>885227</v>
      </c>
      <c r="T265" s="192"/>
      <c r="U265" s="192"/>
      <c r="V265" s="39"/>
      <c r="W265" s="195"/>
      <c r="X265" s="176"/>
      <c r="Y265" s="176"/>
      <c r="Z265" s="10"/>
      <c r="AA265" s="176"/>
      <c r="AB265" s="176"/>
      <c r="AC265" s="16"/>
      <c r="AD265" s="16"/>
      <c r="AE265" s="176"/>
      <c r="AF265" s="195"/>
      <c r="AG265" s="195"/>
      <c r="AH265" s="195"/>
      <c r="AI265" s="195"/>
      <c r="AJ265" s="16"/>
      <c r="AK265" s="16"/>
      <c r="AL265" s="133"/>
      <c r="AM265" s="84">
        <v>0</v>
      </c>
    </row>
    <row r="266" spans="1:39" ht="15" thickBot="1" x14ac:dyDescent="0.4">
      <c r="A266" s="40">
        <v>4074</v>
      </c>
      <c r="B266" s="81" t="s">
        <v>303</v>
      </c>
      <c r="C266" s="23">
        <v>1229095</v>
      </c>
      <c r="D266" s="165">
        <v>0</v>
      </c>
      <c r="E266" s="10">
        <v>1229095</v>
      </c>
      <c r="F266" s="23">
        <v>1806297</v>
      </c>
      <c r="G266" s="47">
        <v>0</v>
      </c>
      <c r="H266" s="16">
        <v>1806297</v>
      </c>
      <c r="I266" s="16">
        <v>-577202</v>
      </c>
      <c r="J266" s="23">
        <v>188653.3</v>
      </c>
      <c r="K266" s="23">
        <v>0</v>
      </c>
      <c r="L266" s="23">
        <v>27603</v>
      </c>
      <c r="M266" s="23">
        <v>0</v>
      </c>
      <c r="N266" s="47"/>
      <c r="O266" s="47"/>
      <c r="P266" s="16">
        <v>-793458.3</v>
      </c>
      <c r="Q266" s="177"/>
      <c r="R266" s="176"/>
      <c r="S266" s="46">
        <v>793458.3</v>
      </c>
      <c r="T266" s="192"/>
      <c r="U266" s="192"/>
      <c r="V266" s="39"/>
      <c r="W266" s="195"/>
      <c r="X266" s="176"/>
      <c r="Y266" s="176"/>
      <c r="Z266" s="10"/>
      <c r="AA266" s="176"/>
      <c r="AB266" s="176"/>
      <c r="AC266" s="16"/>
      <c r="AD266" s="16"/>
      <c r="AE266" s="176"/>
      <c r="AF266" s="195"/>
      <c r="AG266" s="195"/>
      <c r="AH266" s="195"/>
      <c r="AI266" s="195"/>
      <c r="AJ266" s="16"/>
      <c r="AK266" s="16"/>
      <c r="AL266" s="133"/>
      <c r="AM266" s="84">
        <v>0</v>
      </c>
    </row>
    <row r="267" spans="1:39" ht="15" thickBot="1" x14ac:dyDescent="0.4">
      <c r="A267" s="40">
        <v>4088</v>
      </c>
      <c r="B267" s="81" t="s">
        <v>304</v>
      </c>
      <c r="C267" s="23">
        <v>924032</v>
      </c>
      <c r="D267" s="165">
        <v>0</v>
      </c>
      <c r="E267" s="10">
        <v>924032</v>
      </c>
      <c r="F267" s="23">
        <v>1911713</v>
      </c>
      <c r="G267" s="47">
        <v>0</v>
      </c>
      <c r="H267" s="16">
        <v>1911713</v>
      </c>
      <c r="I267" s="16">
        <v>-987681</v>
      </c>
      <c r="J267" s="23">
        <v>380934</v>
      </c>
      <c r="K267" s="23">
        <v>26026</v>
      </c>
      <c r="L267" s="23">
        <v>0</v>
      </c>
      <c r="M267" s="23">
        <v>0</v>
      </c>
      <c r="N267" s="47"/>
      <c r="O267" s="47"/>
      <c r="P267" s="16">
        <v>-1394641</v>
      </c>
      <c r="Q267" s="177"/>
      <c r="R267" s="176"/>
      <c r="S267" s="46">
        <v>1394641</v>
      </c>
      <c r="T267" s="192"/>
      <c r="U267" s="192"/>
      <c r="V267" s="39"/>
      <c r="W267" s="195"/>
      <c r="X267" s="176"/>
      <c r="Y267" s="176"/>
      <c r="Z267" s="10"/>
      <c r="AA267" s="176"/>
      <c r="AB267" s="176"/>
      <c r="AC267" s="16"/>
      <c r="AD267" s="16"/>
      <c r="AE267" s="176"/>
      <c r="AF267" s="195"/>
      <c r="AG267" s="195"/>
      <c r="AH267" s="195"/>
      <c r="AI267" s="195"/>
      <c r="AJ267" s="16"/>
      <c r="AK267" s="16"/>
      <c r="AL267" s="133"/>
      <c r="AM267" s="84">
        <v>0</v>
      </c>
    </row>
    <row r="268" spans="1:39" ht="15" thickBot="1" x14ac:dyDescent="0.4">
      <c r="A268" s="40">
        <v>4095</v>
      </c>
      <c r="B268" s="81" t="s">
        <v>305</v>
      </c>
      <c r="C268" s="23">
        <v>4220321</v>
      </c>
      <c r="D268" s="165">
        <v>21174</v>
      </c>
      <c r="E268" s="10">
        <v>4241495</v>
      </c>
      <c r="F268" s="23">
        <v>1915298</v>
      </c>
      <c r="G268" s="47">
        <v>0</v>
      </c>
      <c r="H268" s="16">
        <v>1915298</v>
      </c>
      <c r="I268" s="16">
        <v>2326197</v>
      </c>
      <c r="J268" s="23">
        <v>669880</v>
      </c>
      <c r="K268" s="23">
        <v>78078</v>
      </c>
      <c r="L268" s="23">
        <v>0</v>
      </c>
      <c r="M268" s="23">
        <v>0</v>
      </c>
      <c r="N268" s="47"/>
      <c r="O268" s="47"/>
      <c r="P268" s="16">
        <v>1578239</v>
      </c>
      <c r="Q268" s="177"/>
      <c r="R268" s="176"/>
      <c r="S268" s="46">
        <v>747958</v>
      </c>
      <c r="T268" s="192"/>
      <c r="U268" s="192"/>
      <c r="V268" s="39"/>
      <c r="W268" s="195"/>
      <c r="X268" s="176"/>
      <c r="Y268" s="176"/>
      <c r="Z268" s="10"/>
      <c r="AA268" s="176"/>
      <c r="AB268" s="176"/>
      <c r="AC268" s="16"/>
      <c r="AD268" s="16"/>
      <c r="AE268" s="176"/>
      <c r="AF268" s="195"/>
      <c r="AG268" s="195"/>
      <c r="AH268" s="195"/>
      <c r="AI268" s="195"/>
      <c r="AJ268" s="16"/>
      <c r="AK268" s="16"/>
      <c r="AL268" s="133"/>
      <c r="AM268" s="84">
        <v>2326197</v>
      </c>
    </row>
    <row r="269" spans="1:39" ht="15" thickBot="1" x14ac:dyDescent="0.4">
      <c r="A269" s="40">
        <v>4137</v>
      </c>
      <c r="B269" s="81" t="s">
        <v>306</v>
      </c>
      <c r="C269" s="23">
        <v>1055047</v>
      </c>
      <c r="D269" s="165">
        <v>0</v>
      </c>
      <c r="E269" s="10">
        <v>1055047</v>
      </c>
      <c r="F269" s="23">
        <v>678876</v>
      </c>
      <c r="G269" s="47">
        <v>0</v>
      </c>
      <c r="H269" s="16">
        <v>678876</v>
      </c>
      <c r="I269" s="16">
        <v>376171</v>
      </c>
      <c r="J269" s="23">
        <v>415862</v>
      </c>
      <c r="K269" s="23">
        <v>0</v>
      </c>
      <c r="L269" s="23">
        <v>0</v>
      </c>
      <c r="M269" s="23">
        <v>0</v>
      </c>
      <c r="N269" s="47"/>
      <c r="O269" s="47"/>
      <c r="P269" s="16">
        <v>-39691</v>
      </c>
      <c r="Q269" s="177"/>
      <c r="R269" s="176"/>
      <c r="S269" s="46">
        <v>415862</v>
      </c>
      <c r="T269" s="192"/>
      <c r="U269" s="192"/>
      <c r="V269" s="39"/>
      <c r="W269" s="195"/>
      <c r="X269" s="176"/>
      <c r="Y269" s="176"/>
      <c r="Z269" s="10"/>
      <c r="AA269" s="176"/>
      <c r="AB269" s="176"/>
      <c r="AC269" s="16"/>
      <c r="AD269" s="16"/>
      <c r="AE269" s="176"/>
      <c r="AF269" s="195"/>
      <c r="AG269" s="195"/>
      <c r="AH269" s="195"/>
      <c r="AI269" s="195"/>
      <c r="AJ269" s="16"/>
      <c r="AK269" s="16"/>
      <c r="AL269" s="133"/>
      <c r="AM269" s="84">
        <v>376171</v>
      </c>
    </row>
    <row r="270" spans="1:39" ht="15" thickBot="1" x14ac:dyDescent="0.4">
      <c r="A270" s="40">
        <v>4144</v>
      </c>
      <c r="B270" s="81" t="s">
        <v>307</v>
      </c>
      <c r="C270" s="23">
        <v>3002323</v>
      </c>
      <c r="D270" s="165">
        <v>0</v>
      </c>
      <c r="E270" s="10">
        <v>3002323</v>
      </c>
      <c r="F270" s="23">
        <v>744710</v>
      </c>
      <c r="G270" s="47">
        <v>16322</v>
      </c>
      <c r="H270" s="16">
        <v>761032</v>
      </c>
      <c r="I270" s="16">
        <v>2241291</v>
      </c>
      <c r="J270" s="23">
        <v>38345.599999999999</v>
      </c>
      <c r="K270" s="23">
        <v>0</v>
      </c>
      <c r="L270" s="23">
        <v>23922.6</v>
      </c>
      <c r="M270" s="23">
        <v>0</v>
      </c>
      <c r="N270" s="47"/>
      <c r="O270" s="47"/>
      <c r="P270" s="16">
        <v>2179022.7999999998</v>
      </c>
      <c r="Q270" s="177"/>
      <c r="R270" s="176"/>
      <c r="S270" s="46">
        <v>62268.2</v>
      </c>
      <c r="T270" s="192"/>
      <c r="U270" s="192"/>
      <c r="V270" s="39"/>
      <c r="W270" s="195"/>
      <c r="X270" s="176"/>
      <c r="Y270" s="176"/>
      <c r="Z270" s="10"/>
      <c r="AA270" s="176"/>
      <c r="AB270" s="176"/>
      <c r="AC270" s="16"/>
      <c r="AD270" s="16"/>
      <c r="AE270" s="176"/>
      <c r="AF270" s="195"/>
      <c r="AG270" s="195"/>
      <c r="AH270" s="195"/>
      <c r="AI270" s="195"/>
      <c r="AJ270" s="16"/>
      <c r="AK270" s="16"/>
      <c r="AL270" s="133"/>
      <c r="AM270" s="84">
        <v>2241291</v>
      </c>
    </row>
    <row r="271" spans="1:39" ht="15" thickBot="1" x14ac:dyDescent="0.4">
      <c r="A271" s="40">
        <v>4165</v>
      </c>
      <c r="B271" s="81" t="s">
        <v>308</v>
      </c>
      <c r="C271" s="23">
        <v>1582765</v>
      </c>
      <c r="D271" s="165">
        <v>0</v>
      </c>
      <c r="E271" s="10">
        <v>1582765</v>
      </c>
      <c r="F271" s="23">
        <v>925627</v>
      </c>
      <c r="G271" s="47">
        <v>0</v>
      </c>
      <c r="H271" s="16">
        <v>925627</v>
      </c>
      <c r="I271" s="16">
        <v>657138</v>
      </c>
      <c r="J271" s="23">
        <v>179578</v>
      </c>
      <c r="K271" s="23">
        <v>0</v>
      </c>
      <c r="L271" s="23">
        <v>0</v>
      </c>
      <c r="M271" s="23">
        <v>0</v>
      </c>
      <c r="N271" s="47"/>
      <c r="O271" s="47"/>
      <c r="P271" s="16">
        <v>477560</v>
      </c>
      <c r="Q271" s="177"/>
      <c r="R271" s="176"/>
      <c r="S271" s="46">
        <v>179578</v>
      </c>
      <c r="T271" s="192"/>
      <c r="U271" s="192"/>
      <c r="V271" s="39"/>
      <c r="W271" s="195"/>
      <c r="X271" s="176"/>
      <c r="Y271" s="176"/>
      <c r="Z271" s="10"/>
      <c r="AA271" s="176"/>
      <c r="AB271" s="176"/>
      <c r="AC271" s="16"/>
      <c r="AD271" s="16"/>
      <c r="AE271" s="176"/>
      <c r="AF271" s="195"/>
      <c r="AG271" s="195"/>
      <c r="AH271" s="195"/>
      <c r="AI271" s="195"/>
      <c r="AJ271" s="16"/>
      <c r="AK271" s="16"/>
      <c r="AL271" s="133"/>
      <c r="AM271" s="84">
        <v>657138</v>
      </c>
    </row>
    <row r="272" spans="1:39" ht="15" thickBot="1" x14ac:dyDescent="0.4">
      <c r="A272" s="40">
        <v>4179</v>
      </c>
      <c r="B272" s="81" t="s">
        <v>309</v>
      </c>
      <c r="C272" s="23">
        <v>1618261</v>
      </c>
      <c r="D272" s="165">
        <v>0</v>
      </c>
      <c r="E272" s="10">
        <v>1618261</v>
      </c>
      <c r="F272" s="23">
        <v>3780393</v>
      </c>
      <c r="G272" s="47">
        <v>0</v>
      </c>
      <c r="H272" s="16">
        <v>3780393</v>
      </c>
      <c r="I272" s="16">
        <v>-2162132</v>
      </c>
      <c r="J272" s="23">
        <v>3786916</v>
      </c>
      <c r="K272" s="23">
        <v>234234</v>
      </c>
      <c r="L272" s="23">
        <v>0</v>
      </c>
      <c r="M272" s="23">
        <v>0</v>
      </c>
      <c r="N272" s="47"/>
      <c r="O272" s="47"/>
      <c r="P272" s="16">
        <v>-6183282</v>
      </c>
      <c r="Q272" s="177"/>
      <c r="R272" s="176"/>
      <c r="S272" s="46">
        <v>6183282</v>
      </c>
      <c r="T272" s="192"/>
      <c r="U272" s="192"/>
      <c r="V272" s="39"/>
      <c r="W272" s="195"/>
      <c r="X272" s="176"/>
      <c r="Y272" s="176"/>
      <c r="Z272" s="10"/>
      <c r="AA272" s="176"/>
      <c r="AB272" s="176"/>
      <c r="AC272" s="16"/>
      <c r="AD272" s="16"/>
      <c r="AE272" s="176"/>
      <c r="AF272" s="195"/>
      <c r="AG272" s="195"/>
      <c r="AH272" s="195"/>
      <c r="AI272" s="195"/>
      <c r="AJ272" s="16"/>
      <c r="AK272" s="16"/>
      <c r="AL272" s="133"/>
      <c r="AM272" s="84">
        <v>0</v>
      </c>
    </row>
    <row r="273" spans="1:39" ht="15" thickBot="1" x14ac:dyDescent="0.4">
      <c r="A273" s="40">
        <v>4186</v>
      </c>
      <c r="B273" s="81" t="s">
        <v>310</v>
      </c>
      <c r="C273" s="23">
        <v>397037</v>
      </c>
      <c r="D273" s="165">
        <v>0</v>
      </c>
      <c r="E273" s="10">
        <v>397037</v>
      </c>
      <c r="F273" s="23">
        <v>824952</v>
      </c>
      <c r="G273" s="47">
        <v>0</v>
      </c>
      <c r="H273" s="16">
        <v>824952</v>
      </c>
      <c r="I273" s="16">
        <v>-427915</v>
      </c>
      <c r="J273" s="23">
        <v>25008</v>
      </c>
      <c r="K273" s="23">
        <v>0</v>
      </c>
      <c r="L273" s="23">
        <v>0</v>
      </c>
      <c r="M273" s="23">
        <v>7700</v>
      </c>
      <c r="N273" s="47"/>
      <c r="O273" s="47"/>
      <c r="P273" s="16">
        <v>-460623</v>
      </c>
      <c r="Q273" s="177"/>
      <c r="R273" s="176"/>
      <c r="S273" s="46">
        <v>460623</v>
      </c>
      <c r="T273" s="192"/>
      <c r="U273" s="192"/>
      <c r="V273" s="39"/>
      <c r="W273" s="195"/>
      <c r="X273" s="176"/>
      <c r="Y273" s="176"/>
      <c r="Z273" s="10"/>
      <c r="AA273" s="176"/>
      <c r="AB273" s="176"/>
      <c r="AC273" s="16"/>
      <c r="AD273" s="16"/>
      <c r="AE273" s="176"/>
      <c r="AF273" s="195"/>
      <c r="AG273" s="195"/>
      <c r="AH273" s="195"/>
      <c r="AI273" s="195"/>
      <c r="AJ273" s="16"/>
      <c r="AK273" s="16"/>
      <c r="AL273" s="133"/>
      <c r="AM273" s="84">
        <v>0</v>
      </c>
    </row>
    <row r="274" spans="1:39" ht="15" thickBot="1" x14ac:dyDescent="0.4">
      <c r="A274" s="40">
        <v>4207</v>
      </c>
      <c r="B274" s="81" t="s">
        <v>311</v>
      </c>
      <c r="C274" s="23">
        <v>315070</v>
      </c>
      <c r="D274" s="165">
        <v>0</v>
      </c>
      <c r="E274" s="10">
        <v>315070</v>
      </c>
      <c r="F274" s="23">
        <v>273862</v>
      </c>
      <c r="G274" s="47">
        <v>0</v>
      </c>
      <c r="H274" s="16">
        <v>273862</v>
      </c>
      <c r="I274" s="16">
        <v>41208</v>
      </c>
      <c r="J274" s="23">
        <v>54184</v>
      </c>
      <c r="K274" s="23">
        <v>0</v>
      </c>
      <c r="L274" s="23">
        <v>0</v>
      </c>
      <c r="M274" s="23">
        <v>0</v>
      </c>
      <c r="N274" s="47"/>
      <c r="O274" s="47"/>
      <c r="P274" s="16">
        <v>-12976</v>
      </c>
      <c r="Q274" s="177"/>
      <c r="R274" s="176"/>
      <c r="S274" s="46">
        <v>54184</v>
      </c>
      <c r="T274" s="192"/>
      <c r="U274" s="192"/>
      <c r="V274" s="39"/>
      <c r="W274" s="195"/>
      <c r="X274" s="176"/>
      <c r="Y274" s="176"/>
      <c r="Z274" s="10"/>
      <c r="AA274" s="176"/>
      <c r="AB274" s="176"/>
      <c r="AC274" s="16"/>
      <c r="AD274" s="16"/>
      <c r="AE274" s="176"/>
      <c r="AF274" s="195"/>
      <c r="AG274" s="195"/>
      <c r="AH274" s="195"/>
      <c r="AI274" s="195"/>
      <c r="AJ274" s="16"/>
      <c r="AK274" s="16"/>
      <c r="AL274" s="133"/>
      <c r="AM274" s="84">
        <v>41208</v>
      </c>
    </row>
    <row r="275" spans="1:39" ht="15" thickBot="1" x14ac:dyDescent="0.4">
      <c r="A275" s="40">
        <v>4221</v>
      </c>
      <c r="B275" s="81" t="s">
        <v>312</v>
      </c>
      <c r="C275" s="23">
        <v>445498</v>
      </c>
      <c r="D275" s="165">
        <v>0</v>
      </c>
      <c r="E275" s="10">
        <v>445498</v>
      </c>
      <c r="F275" s="23">
        <v>3704061</v>
      </c>
      <c r="G275" s="47">
        <v>13013</v>
      </c>
      <c r="H275" s="16">
        <v>3717074</v>
      </c>
      <c r="I275" s="16">
        <v>-3271576</v>
      </c>
      <c r="J275" s="23">
        <v>169304</v>
      </c>
      <c r="K275" s="23">
        <v>39039</v>
      </c>
      <c r="L275" s="23">
        <v>26907</v>
      </c>
      <c r="M275" s="23">
        <v>0</v>
      </c>
      <c r="N275" s="47"/>
      <c r="O275" s="47"/>
      <c r="P275" s="10">
        <v>-3506826</v>
      </c>
      <c r="Q275" s="177">
        <v>1012327</v>
      </c>
      <c r="R275" s="176">
        <v>923127</v>
      </c>
      <c r="S275" s="46">
        <v>1292377</v>
      </c>
      <c r="T275" s="192"/>
      <c r="U275" s="192"/>
      <c r="V275" s="38"/>
      <c r="W275" s="195"/>
      <c r="X275" s="176"/>
      <c r="Y275" s="176"/>
      <c r="Z275" s="10"/>
      <c r="AA275" s="176">
        <v>268430</v>
      </c>
      <c r="AB275" s="176"/>
      <c r="AC275" s="11"/>
      <c r="AD275" s="11"/>
      <c r="AE275" s="176"/>
      <c r="AF275" s="195"/>
      <c r="AG275" s="195"/>
      <c r="AH275" s="195"/>
      <c r="AI275" s="195"/>
      <c r="AJ275" s="16"/>
      <c r="AK275" s="11"/>
      <c r="AL275" s="133"/>
      <c r="AM275" s="84">
        <v>-10565</v>
      </c>
    </row>
    <row r="276" spans="1:39" ht="15" thickBot="1" x14ac:dyDescent="0.4">
      <c r="A276" s="40">
        <v>4228</v>
      </c>
      <c r="B276" s="81" t="s">
        <v>313</v>
      </c>
      <c r="C276" s="23">
        <v>761911</v>
      </c>
      <c r="D276" s="165">
        <v>0</v>
      </c>
      <c r="E276" s="10">
        <v>761911</v>
      </c>
      <c r="F276" s="23">
        <v>1162508</v>
      </c>
      <c r="G276" s="47">
        <v>0</v>
      </c>
      <c r="H276" s="16">
        <v>1162508</v>
      </c>
      <c r="I276" s="16">
        <v>-400597</v>
      </c>
      <c r="J276" s="23">
        <v>35282</v>
      </c>
      <c r="K276" s="23">
        <v>0</v>
      </c>
      <c r="L276" s="23">
        <v>0</v>
      </c>
      <c r="M276" s="23">
        <v>0</v>
      </c>
      <c r="N276" s="47"/>
      <c r="O276" s="47"/>
      <c r="P276" s="16">
        <v>-435879</v>
      </c>
      <c r="Q276" s="177"/>
      <c r="R276" s="176"/>
      <c r="S276" s="46">
        <v>435879</v>
      </c>
      <c r="T276" s="192"/>
      <c r="U276" s="192"/>
      <c r="V276" s="39"/>
      <c r="W276" s="195"/>
      <c r="X276" s="176"/>
      <c r="Y276" s="176"/>
      <c r="Z276" s="10"/>
      <c r="AA276" s="176"/>
      <c r="AB276" s="176"/>
      <c r="AC276" s="16"/>
      <c r="AD276" s="16"/>
      <c r="AE276" s="176"/>
      <c r="AF276" s="195"/>
      <c r="AG276" s="195"/>
      <c r="AH276" s="195"/>
      <c r="AI276" s="195"/>
      <c r="AJ276" s="16"/>
      <c r="AK276" s="16"/>
      <c r="AL276" s="133"/>
      <c r="AM276" s="84">
        <v>0</v>
      </c>
    </row>
    <row r="277" spans="1:39" ht="15" thickBot="1" x14ac:dyDescent="0.4">
      <c r="A277" s="40">
        <v>4235</v>
      </c>
      <c r="B277" s="81" t="s">
        <v>314</v>
      </c>
      <c r="C277" s="23">
        <v>987035</v>
      </c>
      <c r="D277" s="165">
        <v>0</v>
      </c>
      <c r="E277" s="10">
        <v>987035</v>
      </c>
      <c r="F277" s="23">
        <v>138514</v>
      </c>
      <c r="G277" s="47">
        <v>0</v>
      </c>
      <c r="H277" s="16">
        <v>138514</v>
      </c>
      <c r="I277" s="16">
        <v>848521</v>
      </c>
      <c r="J277" s="23">
        <v>0</v>
      </c>
      <c r="K277" s="23">
        <v>0</v>
      </c>
      <c r="L277" s="23">
        <v>0</v>
      </c>
      <c r="M277" s="23">
        <v>0</v>
      </c>
      <c r="N277" s="47"/>
      <c r="O277" s="47"/>
      <c r="P277" s="16">
        <v>848521</v>
      </c>
      <c r="Q277" s="177"/>
      <c r="R277" s="176"/>
      <c r="S277" s="46">
        <v>0</v>
      </c>
      <c r="T277" s="192"/>
      <c r="U277" s="192"/>
      <c r="V277" s="39"/>
      <c r="W277" s="195"/>
      <c r="X277" s="176"/>
      <c r="Y277" s="176"/>
      <c r="Z277" s="10"/>
      <c r="AA277" s="176"/>
      <c r="AB277" s="176"/>
      <c r="AC277" s="16"/>
      <c r="AD277" s="16"/>
      <c r="AE277" s="176"/>
      <c r="AF277" s="195"/>
      <c r="AG277" s="195"/>
      <c r="AH277" s="195"/>
      <c r="AI277" s="195"/>
      <c r="AJ277" s="16"/>
      <c r="AK277" s="16"/>
      <c r="AL277" s="133"/>
      <c r="AM277" s="84">
        <v>848521</v>
      </c>
    </row>
    <row r="278" spans="1:39" ht="15" thickBot="1" x14ac:dyDescent="0.4">
      <c r="A278" s="40">
        <v>4151</v>
      </c>
      <c r="B278" s="81" t="s">
        <v>315</v>
      </c>
      <c r="C278" s="23">
        <v>730193</v>
      </c>
      <c r="D278" s="165">
        <v>0</v>
      </c>
      <c r="E278" s="10">
        <v>730193</v>
      </c>
      <c r="F278" s="23">
        <v>1280406</v>
      </c>
      <c r="G278" s="47">
        <v>0</v>
      </c>
      <c r="H278" s="16">
        <v>1280406</v>
      </c>
      <c r="I278" s="16">
        <v>-550213</v>
      </c>
      <c r="J278" s="23">
        <v>84652</v>
      </c>
      <c r="K278" s="23">
        <v>0</v>
      </c>
      <c r="L278" s="23">
        <v>0</v>
      </c>
      <c r="M278" s="23">
        <v>0</v>
      </c>
      <c r="N278" s="47"/>
      <c r="O278" s="47"/>
      <c r="P278" s="16">
        <v>-634865</v>
      </c>
      <c r="Q278" s="177"/>
      <c r="R278" s="176"/>
      <c r="S278" s="46">
        <v>634865</v>
      </c>
      <c r="T278" s="192"/>
      <c r="U278" s="192"/>
      <c r="V278" s="39"/>
      <c r="W278" s="195"/>
      <c r="X278" s="176"/>
      <c r="Y278" s="176"/>
      <c r="Z278" s="10"/>
      <c r="AA278" s="176"/>
      <c r="AB278" s="176"/>
      <c r="AC278" s="16"/>
      <c r="AD278" s="16"/>
      <c r="AE278" s="176"/>
      <c r="AF278" s="195"/>
      <c r="AG278" s="195"/>
      <c r="AH278" s="195"/>
      <c r="AI278" s="195"/>
      <c r="AJ278" s="16"/>
      <c r="AK278" s="16"/>
      <c r="AL278" s="133"/>
      <c r="AM278" s="84">
        <v>0</v>
      </c>
    </row>
    <row r="279" spans="1:39" ht="15" thickBot="1" x14ac:dyDescent="0.4">
      <c r="A279" s="40">
        <v>490</v>
      </c>
      <c r="B279" s="81" t="s">
        <v>316</v>
      </c>
      <c r="C279" s="23">
        <v>239712</v>
      </c>
      <c r="D279" s="165">
        <v>0</v>
      </c>
      <c r="E279" s="10">
        <v>239712</v>
      </c>
      <c r="F279" s="23">
        <v>481694</v>
      </c>
      <c r="G279" s="47">
        <v>0</v>
      </c>
      <c r="H279" s="16">
        <v>481694</v>
      </c>
      <c r="I279" s="16">
        <v>-241982</v>
      </c>
      <c r="J279" s="23">
        <v>0</v>
      </c>
      <c r="K279" s="23">
        <v>0</v>
      </c>
      <c r="L279" s="23">
        <v>0</v>
      </c>
      <c r="M279" s="23">
        <v>0</v>
      </c>
      <c r="N279" s="47"/>
      <c r="O279" s="47"/>
      <c r="P279" s="16">
        <v>-241982</v>
      </c>
      <c r="Q279" s="177"/>
      <c r="R279" s="176"/>
      <c r="S279" s="46">
        <v>241982</v>
      </c>
      <c r="T279" s="192"/>
      <c r="U279" s="192"/>
      <c r="V279" s="39"/>
      <c r="W279" s="195"/>
      <c r="X279" s="176"/>
      <c r="Y279" s="176"/>
      <c r="Z279" s="10"/>
      <c r="AA279" s="176"/>
      <c r="AB279" s="176"/>
      <c r="AC279" s="16"/>
      <c r="AD279" s="16"/>
      <c r="AE279" s="176"/>
      <c r="AF279" s="195"/>
      <c r="AG279" s="195"/>
      <c r="AH279" s="195"/>
      <c r="AI279" s="195"/>
      <c r="AJ279" s="16"/>
      <c r="AK279" s="16"/>
      <c r="AL279" s="133"/>
      <c r="AM279" s="84">
        <v>0</v>
      </c>
    </row>
    <row r="280" spans="1:39" ht="15" thickBot="1" x14ac:dyDescent="0.4">
      <c r="A280" s="40">
        <v>4270</v>
      </c>
      <c r="B280" s="81" t="s">
        <v>47</v>
      </c>
      <c r="C280" s="23">
        <v>83198</v>
      </c>
      <c r="D280" s="165">
        <v>0</v>
      </c>
      <c r="E280" s="10">
        <v>83198</v>
      </c>
      <c r="F280" s="23">
        <v>134205</v>
      </c>
      <c r="G280" s="47">
        <v>0</v>
      </c>
      <c r="H280" s="16">
        <v>134205</v>
      </c>
      <c r="I280" s="16">
        <v>-51007</v>
      </c>
      <c r="J280" s="23">
        <v>0</v>
      </c>
      <c r="K280" s="23">
        <v>0</v>
      </c>
      <c r="L280" s="23">
        <v>0</v>
      </c>
      <c r="M280" s="23">
        <v>0</v>
      </c>
      <c r="N280" s="47"/>
      <c r="O280" s="47"/>
      <c r="P280" s="16">
        <v>-51007</v>
      </c>
      <c r="Q280" s="177"/>
      <c r="R280" s="176"/>
      <c r="S280" s="46">
        <v>51007</v>
      </c>
      <c r="T280" s="176"/>
      <c r="U280" s="176"/>
      <c r="V280" s="39"/>
      <c r="W280" s="195"/>
      <c r="X280" s="176"/>
      <c r="Y280" s="176"/>
      <c r="Z280" s="10"/>
      <c r="AA280" s="176"/>
      <c r="AB280" s="176"/>
      <c r="AC280" s="16"/>
      <c r="AD280" s="16"/>
      <c r="AE280" s="176"/>
      <c r="AF280" s="195"/>
      <c r="AG280" s="195"/>
      <c r="AH280" s="195"/>
      <c r="AI280" s="195"/>
      <c r="AJ280" s="16"/>
      <c r="AK280" s="16"/>
      <c r="AL280" s="133"/>
      <c r="AM280" s="84">
        <v>0</v>
      </c>
    </row>
    <row r="281" spans="1:39" ht="15" thickBot="1" x14ac:dyDescent="0.4">
      <c r="A281" s="40">
        <v>4305</v>
      </c>
      <c r="B281" s="81" t="s">
        <v>317</v>
      </c>
      <c r="C281" s="23">
        <v>1445652</v>
      </c>
      <c r="D281" s="165">
        <v>0</v>
      </c>
      <c r="E281" s="10">
        <v>1445652</v>
      </c>
      <c r="F281" s="23">
        <v>462022</v>
      </c>
      <c r="G281" s="47">
        <v>0</v>
      </c>
      <c r="H281" s="16">
        <v>462022</v>
      </c>
      <c r="I281" s="16">
        <v>983630</v>
      </c>
      <c r="J281" s="23">
        <v>320644</v>
      </c>
      <c r="K281" s="23">
        <v>0</v>
      </c>
      <c r="L281" s="23">
        <v>0</v>
      </c>
      <c r="M281" s="23">
        <v>0</v>
      </c>
      <c r="N281" s="47"/>
      <c r="O281" s="47"/>
      <c r="P281" s="16">
        <v>662986</v>
      </c>
      <c r="Q281" s="177"/>
      <c r="R281" s="176"/>
      <c r="S281" s="46">
        <v>320644</v>
      </c>
      <c r="T281" s="192"/>
      <c r="U281" s="192"/>
      <c r="V281" s="39"/>
      <c r="W281" s="195"/>
      <c r="X281" s="176"/>
      <c r="Y281" s="176"/>
      <c r="Z281" s="10"/>
      <c r="AA281" s="176"/>
      <c r="AB281" s="176"/>
      <c r="AC281" s="16"/>
      <c r="AD281" s="16"/>
      <c r="AE281" s="176"/>
      <c r="AF281" s="195"/>
      <c r="AG281" s="195"/>
      <c r="AH281" s="195"/>
      <c r="AI281" s="195"/>
      <c r="AJ281" s="16"/>
      <c r="AK281" s="16"/>
      <c r="AL281" s="133"/>
      <c r="AM281" s="84">
        <v>983630</v>
      </c>
    </row>
    <row r="282" spans="1:39" ht="15" thickBot="1" x14ac:dyDescent="0.4">
      <c r="A282" s="40">
        <v>4312</v>
      </c>
      <c r="B282" s="81" t="s">
        <v>318</v>
      </c>
      <c r="C282" s="23">
        <v>2058615</v>
      </c>
      <c r="D282" s="165">
        <v>53818</v>
      </c>
      <c r="E282" s="10">
        <v>2112433</v>
      </c>
      <c r="F282" s="23">
        <v>817956</v>
      </c>
      <c r="G282" s="47">
        <v>16322</v>
      </c>
      <c r="H282" s="16">
        <v>834278</v>
      </c>
      <c r="I282" s="16">
        <v>1278155</v>
      </c>
      <c r="J282" s="23">
        <v>144942</v>
      </c>
      <c r="K282" s="23">
        <v>46194.35</v>
      </c>
      <c r="L282" s="23">
        <v>89574</v>
      </c>
      <c r="M282" s="23">
        <v>0</v>
      </c>
      <c r="N282" s="47"/>
      <c r="O282" s="47"/>
      <c r="P282" s="16">
        <v>997444.65</v>
      </c>
      <c r="Q282" s="177"/>
      <c r="R282" s="176"/>
      <c r="S282" s="46">
        <v>280710.34999999998</v>
      </c>
      <c r="T282" s="192"/>
      <c r="U282" s="192"/>
      <c r="V282" s="39"/>
      <c r="W282" s="195"/>
      <c r="X282" s="176"/>
      <c r="Y282" s="176"/>
      <c r="Z282" s="10"/>
      <c r="AA282" s="176"/>
      <c r="AB282" s="176"/>
      <c r="AC282" s="16"/>
      <c r="AD282" s="16"/>
      <c r="AE282" s="176"/>
      <c r="AF282" s="195"/>
      <c r="AG282" s="195"/>
      <c r="AH282" s="195"/>
      <c r="AI282" s="195"/>
      <c r="AJ282" s="16"/>
      <c r="AK282" s="16"/>
      <c r="AL282" s="133"/>
      <c r="AM282" s="84">
        <v>1278155</v>
      </c>
    </row>
    <row r="283" spans="1:39" ht="15" thickBot="1" x14ac:dyDescent="0.4">
      <c r="A283" s="40">
        <v>4330</v>
      </c>
      <c r="B283" s="81" t="s">
        <v>11</v>
      </c>
      <c r="C283" s="23">
        <v>188668</v>
      </c>
      <c r="D283" s="165">
        <v>0</v>
      </c>
      <c r="E283" s="10">
        <v>188668</v>
      </c>
      <c r="F283" s="23">
        <v>330579</v>
      </c>
      <c r="G283" s="47">
        <v>0</v>
      </c>
      <c r="H283" s="16">
        <v>330579</v>
      </c>
      <c r="I283" s="16">
        <v>-141911</v>
      </c>
      <c r="J283" s="23">
        <v>0</v>
      </c>
      <c r="K283" s="23">
        <v>0</v>
      </c>
      <c r="L283" s="23">
        <v>0</v>
      </c>
      <c r="M283" s="23">
        <v>0</v>
      </c>
      <c r="N283" s="47"/>
      <c r="O283" s="47"/>
      <c r="P283" s="16">
        <v>-141911</v>
      </c>
      <c r="Q283" s="177"/>
      <c r="R283" s="176"/>
      <c r="S283" s="46">
        <v>0</v>
      </c>
      <c r="T283" s="192">
        <v>1069</v>
      </c>
      <c r="U283" s="192">
        <v>668</v>
      </c>
      <c r="V283" s="38">
        <v>935</v>
      </c>
      <c r="W283" s="176">
        <v>5568</v>
      </c>
      <c r="X283" s="176">
        <v>10336</v>
      </c>
      <c r="Y283" s="176">
        <v>10336</v>
      </c>
      <c r="Z283" s="10">
        <v>10336.51</v>
      </c>
      <c r="AA283" s="176">
        <v>81620</v>
      </c>
      <c r="AB283" s="176">
        <v>6145</v>
      </c>
      <c r="AC283" s="16"/>
      <c r="AD283" s="16"/>
      <c r="AE283" s="176">
        <v>5456</v>
      </c>
      <c r="AF283" s="195">
        <v>5128.49</v>
      </c>
      <c r="AG283" s="195"/>
      <c r="AH283" s="195">
        <v>4313</v>
      </c>
      <c r="AI283" s="195"/>
      <c r="AJ283" s="16"/>
      <c r="AK283" s="16"/>
      <c r="AL283" s="133"/>
      <c r="AM283" s="84">
        <v>0</v>
      </c>
    </row>
    <row r="284" spans="1:39" ht="15" thickBot="1" x14ac:dyDescent="0.4">
      <c r="A284" s="40">
        <v>4347</v>
      </c>
      <c r="B284" s="81" t="s">
        <v>319</v>
      </c>
      <c r="C284" s="23">
        <v>359397</v>
      </c>
      <c r="D284" s="165">
        <v>0</v>
      </c>
      <c r="E284" s="10">
        <v>359397</v>
      </c>
      <c r="F284" s="23">
        <v>515411</v>
      </c>
      <c r="G284" s="47">
        <v>0</v>
      </c>
      <c r="H284" s="16">
        <v>515411</v>
      </c>
      <c r="I284" s="16">
        <v>-156014</v>
      </c>
      <c r="J284" s="23">
        <v>60936</v>
      </c>
      <c r="K284" s="23">
        <v>0</v>
      </c>
      <c r="L284" s="23">
        <v>0</v>
      </c>
      <c r="M284" s="23">
        <v>0</v>
      </c>
      <c r="N284" s="47"/>
      <c r="O284" s="47"/>
      <c r="P284" s="16">
        <v>-216950</v>
      </c>
      <c r="Q284" s="177"/>
      <c r="R284" s="176"/>
      <c r="S284" s="46">
        <v>216950</v>
      </c>
      <c r="T284" s="192"/>
      <c r="U284" s="192"/>
      <c r="V284" s="39"/>
      <c r="W284" s="195"/>
      <c r="X284" s="176"/>
      <c r="Y284" s="176"/>
      <c r="Z284" s="10"/>
      <c r="AA284" s="176"/>
      <c r="AB284" s="176"/>
      <c r="AC284" s="16"/>
      <c r="AD284" s="16"/>
      <c r="AE284" s="176"/>
      <c r="AF284" s="195"/>
      <c r="AG284" s="195"/>
      <c r="AH284" s="195"/>
      <c r="AI284" s="195"/>
      <c r="AJ284" s="16"/>
      <c r="AK284" s="16"/>
      <c r="AL284" s="133"/>
      <c r="AM284" s="84">
        <v>0</v>
      </c>
    </row>
    <row r="285" spans="1:39" ht="15" thickBot="1" x14ac:dyDescent="0.4">
      <c r="A285" s="40">
        <v>4368</v>
      </c>
      <c r="B285" s="81" t="s">
        <v>320</v>
      </c>
      <c r="C285" s="23">
        <v>542716</v>
      </c>
      <c r="D285" s="165">
        <v>0</v>
      </c>
      <c r="E285" s="10">
        <v>542716</v>
      </c>
      <c r="F285" s="23">
        <v>484652</v>
      </c>
      <c r="G285" s="47">
        <v>0</v>
      </c>
      <c r="H285" s="16">
        <v>484652</v>
      </c>
      <c r="I285" s="16">
        <v>58064</v>
      </c>
      <c r="J285" s="23">
        <v>16672</v>
      </c>
      <c r="K285" s="23">
        <v>0</v>
      </c>
      <c r="L285" s="23">
        <v>0</v>
      </c>
      <c r="M285" s="23">
        <v>0</v>
      </c>
      <c r="N285" s="47"/>
      <c r="O285" s="47"/>
      <c r="P285" s="16">
        <v>41392</v>
      </c>
      <c r="Q285" s="177"/>
      <c r="R285" s="176"/>
      <c r="S285" s="46">
        <v>16672</v>
      </c>
      <c r="T285" s="192"/>
      <c r="U285" s="192"/>
      <c r="V285" s="39"/>
      <c r="W285" s="195"/>
      <c r="X285" s="176"/>
      <c r="Y285" s="176"/>
      <c r="Z285" s="10"/>
      <c r="AA285" s="176"/>
      <c r="AB285" s="176"/>
      <c r="AC285" s="16"/>
      <c r="AD285" s="16"/>
      <c r="AE285" s="176"/>
      <c r="AF285" s="195"/>
      <c r="AG285" s="195"/>
      <c r="AH285" s="195"/>
      <c r="AI285" s="195"/>
      <c r="AJ285" s="16"/>
      <c r="AK285" s="16"/>
      <c r="AL285" s="133"/>
      <c r="AM285" s="84">
        <v>58064</v>
      </c>
    </row>
    <row r="286" spans="1:39" ht="15" thickBot="1" x14ac:dyDescent="0.4">
      <c r="A286" s="40">
        <v>4389</v>
      </c>
      <c r="B286" s="81" t="s">
        <v>321</v>
      </c>
      <c r="C286" s="23">
        <v>690639</v>
      </c>
      <c r="D286" s="165">
        <v>0</v>
      </c>
      <c r="E286" s="10">
        <v>690639</v>
      </c>
      <c r="F286" s="23">
        <v>924174</v>
      </c>
      <c r="G286" s="47">
        <v>0</v>
      </c>
      <c r="H286" s="16">
        <v>924174</v>
      </c>
      <c r="I286" s="16">
        <v>-233535</v>
      </c>
      <c r="J286" s="23">
        <v>0</v>
      </c>
      <c r="K286" s="23">
        <v>0</v>
      </c>
      <c r="L286" s="23">
        <v>0</v>
      </c>
      <c r="M286" s="23">
        <v>0</v>
      </c>
      <c r="N286" s="47"/>
      <c r="O286" s="47"/>
      <c r="P286" s="16">
        <v>-233535</v>
      </c>
      <c r="Q286" s="177"/>
      <c r="R286" s="176"/>
      <c r="S286" s="46">
        <v>233535</v>
      </c>
      <c r="T286" s="192"/>
      <c r="U286" s="192"/>
      <c r="V286" s="39"/>
      <c r="W286" s="195"/>
      <c r="X286" s="176"/>
      <c r="Y286" s="176"/>
      <c r="Z286" s="10"/>
      <c r="AA286" s="176"/>
      <c r="AB286" s="176"/>
      <c r="AC286" s="16"/>
      <c r="AD286" s="16"/>
      <c r="AE286" s="176"/>
      <c r="AF286" s="195"/>
      <c r="AG286" s="195"/>
      <c r="AH286" s="195"/>
      <c r="AI286" s="195"/>
      <c r="AJ286" s="16"/>
      <c r="AK286" s="16"/>
      <c r="AL286" s="133"/>
      <c r="AM286" s="84">
        <v>0</v>
      </c>
    </row>
    <row r="287" spans="1:39" ht="15" thickBot="1" x14ac:dyDescent="0.4">
      <c r="A287" s="40">
        <v>4459</v>
      </c>
      <c r="B287" s="81" t="s">
        <v>322</v>
      </c>
      <c r="C287" s="23">
        <v>253447</v>
      </c>
      <c r="D287" s="165">
        <v>0</v>
      </c>
      <c r="E287" s="10">
        <v>253447</v>
      </c>
      <c r="F287" s="23">
        <v>345041</v>
      </c>
      <c r="G287" s="47">
        <v>0</v>
      </c>
      <c r="H287" s="16">
        <v>345041</v>
      </c>
      <c r="I287" s="16">
        <v>-91594</v>
      </c>
      <c r="J287" s="23">
        <v>0</v>
      </c>
      <c r="K287" s="23">
        <v>0</v>
      </c>
      <c r="L287" s="23">
        <v>0</v>
      </c>
      <c r="M287" s="23">
        <v>0</v>
      </c>
      <c r="N287" s="47"/>
      <c r="O287" s="47"/>
      <c r="P287" s="16">
        <v>-91594</v>
      </c>
      <c r="Q287" s="177"/>
      <c r="R287" s="176"/>
      <c r="S287" s="46">
        <v>91594</v>
      </c>
      <c r="T287" s="192"/>
      <c r="U287" s="192"/>
      <c r="V287" s="39"/>
      <c r="W287" s="195"/>
      <c r="X287" s="176"/>
      <c r="Y287" s="176"/>
      <c r="Z287" s="10"/>
      <c r="AA287" s="176"/>
      <c r="AB287" s="176"/>
      <c r="AC287" s="16"/>
      <c r="AD287" s="16"/>
      <c r="AE287" s="176"/>
      <c r="AF287" s="195"/>
      <c r="AG287" s="195"/>
      <c r="AH287" s="195"/>
      <c r="AI287" s="195"/>
      <c r="AJ287" s="16"/>
      <c r="AK287" s="16"/>
      <c r="AL287" s="133"/>
      <c r="AM287" s="84">
        <v>0</v>
      </c>
    </row>
    <row r="288" spans="1:39" ht="15" thickBot="1" x14ac:dyDescent="0.4">
      <c r="A288" s="40">
        <v>4473</v>
      </c>
      <c r="B288" s="81" t="s">
        <v>323</v>
      </c>
      <c r="C288" s="23">
        <v>1490664</v>
      </c>
      <c r="D288" s="165">
        <v>0</v>
      </c>
      <c r="E288" s="10">
        <v>1490664</v>
      </c>
      <c r="F288" s="23">
        <v>1713924</v>
      </c>
      <c r="G288" s="47">
        <v>0</v>
      </c>
      <c r="H288" s="16">
        <v>1713924</v>
      </c>
      <c r="I288" s="16">
        <v>-223260</v>
      </c>
      <c r="J288" s="23">
        <v>517832</v>
      </c>
      <c r="K288" s="23">
        <v>26026</v>
      </c>
      <c r="L288" s="23">
        <v>0</v>
      </c>
      <c r="M288" s="23">
        <v>0</v>
      </c>
      <c r="N288" s="47"/>
      <c r="O288" s="47"/>
      <c r="P288" s="16">
        <v>-767118</v>
      </c>
      <c r="Q288" s="177"/>
      <c r="R288" s="176"/>
      <c r="S288" s="169">
        <v>767118</v>
      </c>
      <c r="T288" s="192"/>
      <c r="U288" s="192"/>
      <c r="V288" s="39"/>
      <c r="W288" s="195"/>
      <c r="X288" s="176"/>
      <c r="Y288" s="176"/>
      <c r="Z288" s="10"/>
      <c r="AA288" s="176"/>
      <c r="AB288" s="176"/>
      <c r="AC288" s="16"/>
      <c r="AD288" s="16"/>
      <c r="AE288" s="176"/>
      <c r="AF288" s="195"/>
      <c r="AG288" s="195"/>
      <c r="AH288" s="195"/>
      <c r="AI288" s="195"/>
      <c r="AJ288" s="16"/>
      <c r="AK288" s="16"/>
      <c r="AL288" s="133"/>
      <c r="AM288" s="84">
        <v>0</v>
      </c>
    </row>
    <row r="289" spans="1:39" ht="15" thickBot="1" x14ac:dyDescent="0.4">
      <c r="A289" s="40">
        <v>4508</v>
      </c>
      <c r="B289" s="81" t="s">
        <v>324</v>
      </c>
      <c r="C289" s="23">
        <v>1038169</v>
      </c>
      <c r="D289" s="165">
        <v>0</v>
      </c>
      <c r="E289" s="10">
        <v>1038169</v>
      </c>
      <c r="F289" s="23">
        <v>1011523</v>
      </c>
      <c r="G289" s="47">
        <v>0</v>
      </c>
      <c r="H289" s="16">
        <v>1011523</v>
      </c>
      <c r="I289" s="16">
        <v>26646</v>
      </c>
      <c r="J289" s="23">
        <v>50662</v>
      </c>
      <c r="K289" s="23">
        <v>13013</v>
      </c>
      <c r="L289" s="23">
        <v>0</v>
      </c>
      <c r="M289" s="23">
        <v>0</v>
      </c>
      <c r="N289" s="47"/>
      <c r="O289" s="47"/>
      <c r="P289" s="16">
        <v>-37029</v>
      </c>
      <c r="Q289" s="177"/>
      <c r="R289" s="176"/>
      <c r="S289" s="169">
        <v>63675</v>
      </c>
      <c r="T289" s="192"/>
      <c r="U289" s="192"/>
      <c r="V289" s="39"/>
      <c r="W289" s="195"/>
      <c r="X289" s="176"/>
      <c r="Y289" s="176"/>
      <c r="Z289" s="10"/>
      <c r="AA289" s="176"/>
      <c r="AB289" s="176"/>
      <c r="AC289" s="16"/>
      <c r="AD289" s="16"/>
      <c r="AE289" s="176"/>
      <c r="AF289" s="195"/>
      <c r="AG289" s="195"/>
      <c r="AH289" s="195"/>
      <c r="AI289" s="195"/>
      <c r="AJ289" s="16"/>
      <c r="AK289" s="16"/>
      <c r="AL289" s="133"/>
      <c r="AM289" s="84">
        <v>26646</v>
      </c>
    </row>
    <row r="290" spans="1:39" ht="15" thickBot="1" x14ac:dyDescent="0.4">
      <c r="A290" s="40">
        <v>4515</v>
      </c>
      <c r="B290" s="81" t="s">
        <v>325</v>
      </c>
      <c r="C290" s="23">
        <v>1363978</v>
      </c>
      <c r="D290" s="165">
        <v>0</v>
      </c>
      <c r="E290" s="10">
        <v>1363978</v>
      </c>
      <c r="F290" s="23">
        <v>1494837</v>
      </c>
      <c r="G290" s="47">
        <v>0</v>
      </c>
      <c r="H290" s="16">
        <v>1494837</v>
      </c>
      <c r="I290" s="16">
        <v>-130859</v>
      </c>
      <c r="J290" s="23">
        <v>443183.2</v>
      </c>
      <c r="K290" s="23">
        <v>265748.5</v>
      </c>
      <c r="L290" s="23">
        <v>0</v>
      </c>
      <c r="M290" s="23">
        <v>0</v>
      </c>
      <c r="N290" s="47"/>
      <c r="O290" s="47"/>
      <c r="P290" s="16">
        <v>-839790.7</v>
      </c>
      <c r="Q290" s="177"/>
      <c r="R290" s="176"/>
      <c r="S290" s="169">
        <v>839790.7</v>
      </c>
      <c r="T290" s="192"/>
      <c r="U290" s="192"/>
      <c r="V290" s="39"/>
      <c r="W290" s="195"/>
      <c r="X290" s="176"/>
      <c r="Y290" s="176"/>
      <c r="Z290" s="10"/>
      <c r="AA290" s="176"/>
      <c r="AB290" s="176"/>
      <c r="AC290" s="16"/>
      <c r="AD290" s="16"/>
      <c r="AE290" s="176"/>
      <c r="AF290" s="195"/>
      <c r="AG290" s="195"/>
      <c r="AH290" s="195"/>
      <c r="AI290" s="195"/>
      <c r="AJ290" s="16"/>
      <c r="AK290" s="16"/>
      <c r="AL290" s="133"/>
      <c r="AM290" s="84">
        <v>0</v>
      </c>
    </row>
    <row r="291" spans="1:39" ht="15" thickBot="1" x14ac:dyDescent="0.4">
      <c r="A291" s="40">
        <v>4501</v>
      </c>
      <c r="B291" s="81" t="s">
        <v>326</v>
      </c>
      <c r="C291" s="23">
        <v>1537032</v>
      </c>
      <c r="D291" s="165">
        <v>0</v>
      </c>
      <c r="E291" s="10">
        <v>1537032</v>
      </c>
      <c r="F291" s="23">
        <v>1757077</v>
      </c>
      <c r="G291" s="47">
        <v>0</v>
      </c>
      <c r="H291" s="16">
        <v>1757077</v>
      </c>
      <c r="I291" s="16">
        <v>-220045</v>
      </c>
      <c r="J291" s="23">
        <v>286841.59999999998</v>
      </c>
      <c r="K291" s="23">
        <v>13013</v>
      </c>
      <c r="L291" s="23">
        <v>0</v>
      </c>
      <c r="M291" s="23">
        <v>0</v>
      </c>
      <c r="N291" s="47"/>
      <c r="O291" s="47"/>
      <c r="P291" s="16">
        <v>-519899.6</v>
      </c>
      <c r="Q291" s="177"/>
      <c r="R291" s="176"/>
      <c r="S291" s="169">
        <v>519899.6</v>
      </c>
      <c r="T291" s="192"/>
      <c r="U291" s="192"/>
      <c r="V291" s="39"/>
      <c r="W291" s="195"/>
      <c r="X291" s="176"/>
      <c r="Y291" s="176"/>
      <c r="Z291" s="10"/>
      <c r="AA291" s="176"/>
      <c r="AB291" s="176"/>
      <c r="AC291" s="16"/>
      <c r="AD291" s="16"/>
      <c r="AE291" s="176"/>
      <c r="AF291" s="195"/>
      <c r="AG291" s="195"/>
      <c r="AH291" s="195"/>
      <c r="AI291" s="195"/>
      <c r="AJ291" s="16"/>
      <c r="AK291" s="16"/>
      <c r="AL291" s="133"/>
      <c r="AM291" s="84">
        <v>0</v>
      </c>
    </row>
    <row r="292" spans="1:39" ht="15" thickBot="1" x14ac:dyDescent="0.4">
      <c r="A292" s="40">
        <v>4529</v>
      </c>
      <c r="B292" s="81" t="s">
        <v>327</v>
      </c>
      <c r="C292" s="23">
        <v>477510</v>
      </c>
      <c r="D292" s="165">
        <v>0</v>
      </c>
      <c r="E292" s="10">
        <v>477510</v>
      </c>
      <c r="F292" s="23">
        <v>271263</v>
      </c>
      <c r="G292" s="47">
        <v>0</v>
      </c>
      <c r="H292" s="16">
        <v>271263</v>
      </c>
      <c r="I292" s="16">
        <v>206247</v>
      </c>
      <c r="J292" s="23">
        <v>0</v>
      </c>
      <c r="K292" s="23">
        <v>0</v>
      </c>
      <c r="L292" s="23">
        <v>0</v>
      </c>
      <c r="M292" s="23">
        <v>0</v>
      </c>
      <c r="N292" s="47"/>
      <c r="O292" s="47"/>
      <c r="P292" s="16">
        <v>206247</v>
      </c>
      <c r="Q292" s="177"/>
      <c r="R292" s="176"/>
      <c r="S292" s="169">
        <v>0</v>
      </c>
      <c r="T292" s="192"/>
      <c r="U292" s="192"/>
      <c r="V292" s="39"/>
      <c r="W292" s="195"/>
      <c r="X292" s="176"/>
      <c r="Y292" s="176"/>
      <c r="Z292" s="10"/>
      <c r="AA292" s="176"/>
      <c r="AB292" s="176"/>
      <c r="AC292" s="16"/>
      <c r="AD292" s="16"/>
      <c r="AE292" s="176"/>
      <c r="AF292" s="195"/>
      <c r="AG292" s="195"/>
      <c r="AH292" s="195"/>
      <c r="AI292" s="195"/>
      <c r="AJ292" s="16"/>
      <c r="AK292" s="16"/>
      <c r="AL292" s="133"/>
      <c r="AM292" s="84">
        <v>206247</v>
      </c>
    </row>
    <row r="293" spans="1:39" ht="15" thickBot="1" x14ac:dyDescent="0.4">
      <c r="A293" s="40">
        <v>4536</v>
      </c>
      <c r="B293" s="81" t="s">
        <v>328</v>
      </c>
      <c r="C293" s="23">
        <v>932008</v>
      </c>
      <c r="D293" s="165">
        <v>0</v>
      </c>
      <c r="E293" s="10">
        <v>932008</v>
      </c>
      <c r="F293" s="23">
        <v>1050675</v>
      </c>
      <c r="G293" s="47">
        <v>0</v>
      </c>
      <c r="H293" s="16">
        <v>1050675</v>
      </c>
      <c r="I293" s="16">
        <v>-118667</v>
      </c>
      <c r="J293" s="23">
        <v>0</v>
      </c>
      <c r="K293" s="23">
        <v>0</v>
      </c>
      <c r="L293" s="23">
        <v>0</v>
      </c>
      <c r="M293" s="23">
        <v>7700</v>
      </c>
      <c r="N293" s="47"/>
      <c r="O293" s="47"/>
      <c r="P293" s="16">
        <v>-126367</v>
      </c>
      <c r="Q293" s="177"/>
      <c r="R293" s="176"/>
      <c r="S293" s="169">
        <v>126367</v>
      </c>
      <c r="T293" s="192"/>
      <c r="U293" s="192"/>
      <c r="V293" s="39"/>
      <c r="W293" s="195"/>
      <c r="X293" s="176"/>
      <c r="Y293" s="176"/>
      <c r="Z293" s="10"/>
      <c r="AA293" s="176"/>
      <c r="AB293" s="176"/>
      <c r="AC293" s="16"/>
      <c r="AD293" s="16"/>
      <c r="AE293" s="176"/>
      <c r="AF293" s="195"/>
      <c r="AG293" s="195"/>
      <c r="AH293" s="195"/>
      <c r="AI293" s="195"/>
      <c r="AJ293" s="16"/>
      <c r="AK293" s="16"/>
      <c r="AL293" s="133"/>
      <c r="AM293" s="84">
        <v>0</v>
      </c>
    </row>
    <row r="294" spans="1:39" ht="15" thickBot="1" x14ac:dyDescent="0.4">
      <c r="A294" s="40">
        <v>4543</v>
      </c>
      <c r="B294" s="81" t="s">
        <v>329</v>
      </c>
      <c r="C294" s="23">
        <v>721582</v>
      </c>
      <c r="D294" s="165">
        <v>0</v>
      </c>
      <c r="E294" s="39">
        <v>721582</v>
      </c>
      <c r="F294" s="23">
        <v>376816</v>
      </c>
      <c r="G294" s="47">
        <v>0</v>
      </c>
      <c r="H294" s="38">
        <v>376816</v>
      </c>
      <c r="I294" s="38">
        <v>344766</v>
      </c>
      <c r="J294" s="23">
        <v>16672</v>
      </c>
      <c r="K294" s="23">
        <v>0</v>
      </c>
      <c r="L294" s="23">
        <v>0</v>
      </c>
      <c r="M294" s="23">
        <v>7700</v>
      </c>
      <c r="N294" s="47"/>
      <c r="O294" s="47"/>
      <c r="P294" s="16">
        <v>320394</v>
      </c>
      <c r="Q294" s="177"/>
      <c r="R294" s="177"/>
      <c r="S294" s="169">
        <v>24372</v>
      </c>
      <c r="T294" s="191"/>
      <c r="U294" s="191"/>
      <c r="V294" s="39"/>
      <c r="W294" s="196"/>
      <c r="X294" s="177"/>
      <c r="Y294" s="177"/>
      <c r="Z294" s="39"/>
      <c r="AA294" s="177"/>
      <c r="AB294" s="177"/>
      <c r="AC294" s="38"/>
      <c r="AD294" s="38"/>
      <c r="AE294" s="177"/>
      <c r="AF294" s="196"/>
      <c r="AG294" s="196"/>
      <c r="AH294" s="196"/>
      <c r="AI294" s="196"/>
      <c r="AJ294" s="38"/>
      <c r="AK294" s="38"/>
      <c r="AL294" s="134"/>
      <c r="AM294" s="84">
        <v>344766</v>
      </c>
    </row>
    <row r="295" spans="1:39" ht="15" thickBot="1" x14ac:dyDescent="0.4">
      <c r="A295" s="40">
        <v>4557</v>
      </c>
      <c r="B295" s="81" t="s">
        <v>330</v>
      </c>
      <c r="C295" s="23">
        <v>985299</v>
      </c>
      <c r="D295" s="165">
        <v>0</v>
      </c>
      <c r="E295" s="10">
        <v>985299</v>
      </c>
      <c r="F295" s="23">
        <v>212960</v>
      </c>
      <c r="G295" s="47">
        <v>0</v>
      </c>
      <c r="H295" s="16">
        <v>212960</v>
      </c>
      <c r="I295" s="16">
        <v>772339</v>
      </c>
      <c r="J295" s="23">
        <v>0</v>
      </c>
      <c r="K295" s="23">
        <v>0</v>
      </c>
      <c r="L295" s="23">
        <v>0</v>
      </c>
      <c r="M295" s="23">
        <v>7700</v>
      </c>
      <c r="N295" s="47"/>
      <c r="O295" s="47"/>
      <c r="P295" s="16">
        <v>764639</v>
      </c>
      <c r="Q295" s="177"/>
      <c r="R295" s="176"/>
      <c r="S295" s="169">
        <v>7700</v>
      </c>
      <c r="T295" s="192"/>
      <c r="U295" s="192"/>
      <c r="V295" s="39"/>
      <c r="W295" s="195"/>
      <c r="X295" s="176"/>
      <c r="Y295" s="176"/>
      <c r="Z295" s="10"/>
      <c r="AA295" s="176"/>
      <c r="AB295" s="176"/>
      <c r="AC295" s="16"/>
      <c r="AD295" s="16"/>
      <c r="AE295" s="176"/>
      <c r="AF295" s="195"/>
      <c r="AG295" s="195"/>
      <c r="AH295" s="195"/>
      <c r="AI295" s="195"/>
      <c r="AJ295" s="16"/>
      <c r="AK295" s="16"/>
      <c r="AL295" s="133"/>
      <c r="AM295" s="84">
        <v>772339</v>
      </c>
    </row>
    <row r="296" spans="1:39" ht="15" thickBot="1" x14ac:dyDescent="0.4">
      <c r="A296" s="40">
        <v>4571</v>
      </c>
      <c r="B296" s="81" t="s">
        <v>331</v>
      </c>
      <c r="C296" s="23">
        <v>408730</v>
      </c>
      <c r="D296" s="165">
        <v>0</v>
      </c>
      <c r="E296" s="10">
        <v>408730</v>
      </c>
      <c r="F296" s="23">
        <v>733766</v>
      </c>
      <c r="G296" s="47">
        <v>0</v>
      </c>
      <c r="H296" s="16">
        <v>733766</v>
      </c>
      <c r="I296" s="16">
        <v>-325036</v>
      </c>
      <c r="J296" s="23">
        <v>0</v>
      </c>
      <c r="K296" s="23">
        <v>0</v>
      </c>
      <c r="L296" s="23">
        <v>0</v>
      </c>
      <c r="M296" s="23">
        <v>0</v>
      </c>
      <c r="N296" s="47"/>
      <c r="O296" s="47"/>
      <c r="P296" s="16">
        <v>-325036</v>
      </c>
      <c r="Q296" s="177"/>
      <c r="R296" s="176"/>
      <c r="S296" s="169">
        <v>325036</v>
      </c>
      <c r="T296" s="192"/>
      <c r="U296" s="192"/>
      <c r="V296" s="39"/>
      <c r="W296" s="195"/>
      <c r="X296" s="176"/>
      <c r="Y296" s="176"/>
      <c r="Z296" s="10"/>
      <c r="AA296" s="176"/>
      <c r="AB296" s="176"/>
      <c r="AC296" s="16"/>
      <c r="AD296" s="16"/>
      <c r="AE296" s="176"/>
      <c r="AF296" s="195"/>
      <c r="AG296" s="195"/>
      <c r="AH296" s="195"/>
      <c r="AI296" s="195"/>
      <c r="AJ296" s="16"/>
      <c r="AK296" s="16"/>
      <c r="AL296" s="133"/>
      <c r="AM296" s="84">
        <v>0</v>
      </c>
    </row>
    <row r="297" spans="1:39" ht="15" thickBot="1" x14ac:dyDescent="0.4">
      <c r="A297" s="40">
        <v>4578</v>
      </c>
      <c r="B297" s="81" t="s">
        <v>332</v>
      </c>
      <c r="C297" s="23">
        <v>359240</v>
      </c>
      <c r="D297" s="165">
        <v>0</v>
      </c>
      <c r="E297" s="10">
        <v>359240</v>
      </c>
      <c r="F297" s="23">
        <v>842872</v>
      </c>
      <c r="G297" s="47">
        <v>0</v>
      </c>
      <c r="H297" s="16">
        <v>842872</v>
      </c>
      <c r="I297" s="16">
        <v>-483632</v>
      </c>
      <c r="J297" s="23">
        <v>0</v>
      </c>
      <c r="K297" s="23">
        <v>0</v>
      </c>
      <c r="L297" s="23">
        <v>0</v>
      </c>
      <c r="M297" s="23">
        <v>0</v>
      </c>
      <c r="N297" s="47"/>
      <c r="O297" s="47"/>
      <c r="P297" s="16">
        <v>-483632</v>
      </c>
      <c r="Q297" s="177"/>
      <c r="R297" s="176"/>
      <c r="S297" s="169">
        <v>483632</v>
      </c>
      <c r="T297" s="192"/>
      <c r="U297" s="192"/>
      <c r="V297" s="39"/>
      <c r="W297" s="195"/>
      <c r="X297" s="176"/>
      <c r="Y297" s="176"/>
      <c r="Z297" s="10"/>
      <c r="AA297" s="176"/>
      <c r="AB297" s="176"/>
      <c r="AC297" s="16"/>
      <c r="AD297" s="16"/>
      <c r="AE297" s="176"/>
      <c r="AF297" s="195"/>
      <c r="AG297" s="195"/>
      <c r="AH297" s="195"/>
      <c r="AI297" s="195"/>
      <c r="AJ297" s="16"/>
      <c r="AK297" s="16"/>
      <c r="AL297" s="133"/>
      <c r="AM297" s="84">
        <v>0</v>
      </c>
    </row>
    <row r="298" spans="1:39" ht="15" thickBot="1" x14ac:dyDescent="0.4">
      <c r="A298" s="40">
        <v>4606</v>
      </c>
      <c r="B298" s="81" t="s">
        <v>48</v>
      </c>
      <c r="C298" s="23">
        <v>217946</v>
      </c>
      <c r="D298" s="165">
        <v>0</v>
      </c>
      <c r="E298" s="10">
        <v>217946</v>
      </c>
      <c r="F298" s="23">
        <v>506395</v>
      </c>
      <c r="G298" s="47">
        <v>0</v>
      </c>
      <c r="H298" s="16">
        <v>506395</v>
      </c>
      <c r="I298" s="16">
        <v>-288449</v>
      </c>
      <c r="J298" s="23">
        <v>17964</v>
      </c>
      <c r="K298" s="23">
        <v>0</v>
      </c>
      <c r="L298" s="23">
        <v>0</v>
      </c>
      <c r="M298" s="23">
        <v>7700</v>
      </c>
      <c r="N298" s="47"/>
      <c r="O298" s="47"/>
      <c r="P298" s="16">
        <v>-314113</v>
      </c>
      <c r="Q298" s="177"/>
      <c r="R298" s="176">
        <v>71545</v>
      </c>
      <c r="S298" s="169">
        <v>242568</v>
      </c>
      <c r="T298" s="176"/>
      <c r="U298" s="176"/>
      <c r="V298" s="39"/>
      <c r="W298" s="195"/>
      <c r="X298" s="176"/>
      <c r="Y298" s="176"/>
      <c r="Z298" s="10"/>
      <c r="AA298" s="176"/>
      <c r="AB298" s="176"/>
      <c r="AC298" s="16"/>
      <c r="AD298" s="16"/>
      <c r="AE298" s="176"/>
      <c r="AF298" s="195"/>
      <c r="AG298" s="195"/>
      <c r="AH298" s="195"/>
      <c r="AI298" s="195"/>
      <c r="AJ298" s="16"/>
      <c r="AK298" s="16"/>
      <c r="AL298" s="133"/>
      <c r="AM298" s="84">
        <v>0</v>
      </c>
    </row>
    <row r="299" spans="1:39" ht="15" thickBot="1" x14ac:dyDescent="0.4">
      <c r="A299" s="40">
        <v>4613</v>
      </c>
      <c r="B299" s="81" t="s">
        <v>333</v>
      </c>
      <c r="C299" s="23">
        <v>1947417</v>
      </c>
      <c r="D299" s="165">
        <v>0</v>
      </c>
      <c r="E299" s="10">
        <v>1947417</v>
      </c>
      <c r="F299" s="23">
        <v>3175801</v>
      </c>
      <c r="G299" s="47">
        <v>0</v>
      </c>
      <c r="H299" s="16">
        <v>3175801</v>
      </c>
      <c r="I299" s="16">
        <v>-1228384</v>
      </c>
      <c r="J299" s="23">
        <v>435680.8</v>
      </c>
      <c r="K299" s="23">
        <v>26026</v>
      </c>
      <c r="L299" s="23">
        <v>280630.5</v>
      </c>
      <c r="M299" s="23">
        <v>7700</v>
      </c>
      <c r="N299" s="47"/>
      <c r="O299" s="47"/>
      <c r="P299" s="16">
        <v>-1978421.3</v>
      </c>
      <c r="Q299" s="177"/>
      <c r="R299" s="176"/>
      <c r="S299" s="169">
        <v>1978421.3</v>
      </c>
      <c r="T299" s="192"/>
      <c r="U299" s="192"/>
      <c r="V299" s="39"/>
      <c r="W299" s="195"/>
      <c r="X299" s="176"/>
      <c r="Y299" s="176"/>
      <c r="Z299" s="10"/>
      <c r="AA299" s="176"/>
      <c r="AB299" s="176"/>
      <c r="AC299" s="16"/>
      <c r="AD299" s="16"/>
      <c r="AE299" s="176"/>
      <c r="AF299" s="195"/>
      <c r="AG299" s="195"/>
      <c r="AH299" s="195"/>
      <c r="AI299" s="195"/>
      <c r="AJ299" s="16"/>
      <c r="AK299" s="16"/>
      <c r="AL299" s="133"/>
      <c r="AM299" s="84">
        <v>0</v>
      </c>
    </row>
    <row r="300" spans="1:39" ht="15" thickBot="1" x14ac:dyDescent="0.4">
      <c r="A300" s="40">
        <v>4620</v>
      </c>
      <c r="B300" s="81" t="s">
        <v>334</v>
      </c>
      <c r="C300" s="23">
        <v>243068</v>
      </c>
      <c r="D300" s="165">
        <v>0</v>
      </c>
      <c r="E300" s="10">
        <v>243068</v>
      </c>
      <c r="F300" s="23">
        <v>14977349</v>
      </c>
      <c r="G300" s="47">
        <v>8161</v>
      </c>
      <c r="H300" s="16">
        <v>14985510</v>
      </c>
      <c r="I300" s="16">
        <v>-14742442</v>
      </c>
      <c r="J300" s="23">
        <v>27868771.059999999</v>
      </c>
      <c r="K300" s="23">
        <v>1113440.03</v>
      </c>
      <c r="L300" s="23">
        <v>0</v>
      </c>
      <c r="M300" s="23">
        <v>38500</v>
      </c>
      <c r="N300" s="47"/>
      <c r="O300" s="47"/>
      <c r="P300" s="16">
        <v>-43763153.090000004</v>
      </c>
      <c r="Q300" s="177"/>
      <c r="R300" s="176"/>
      <c r="S300" s="169">
        <v>43763153.090000004</v>
      </c>
      <c r="T300" s="192"/>
      <c r="U300" s="192"/>
      <c r="V300" s="39"/>
      <c r="W300" s="195"/>
      <c r="X300" s="176"/>
      <c r="Y300" s="176"/>
      <c r="Z300" s="10"/>
      <c r="AA300" s="176"/>
      <c r="AB300" s="176"/>
      <c r="AC300" s="16"/>
      <c r="AD300" s="16"/>
      <c r="AE300" s="176"/>
      <c r="AF300" s="195"/>
      <c r="AG300" s="195"/>
      <c r="AH300" s="195"/>
      <c r="AI300" s="195"/>
      <c r="AJ300" s="16"/>
      <c r="AK300" s="16"/>
      <c r="AL300" s="133"/>
      <c r="AM300" s="84">
        <v>0</v>
      </c>
    </row>
    <row r="301" spans="1:39" ht="15" thickBot="1" x14ac:dyDescent="0.4">
      <c r="A301" s="40">
        <v>4627</v>
      </c>
      <c r="B301" s="81" t="s">
        <v>335</v>
      </c>
      <c r="C301" s="23">
        <v>1209114</v>
      </c>
      <c r="D301" s="165">
        <v>0</v>
      </c>
      <c r="E301" s="10">
        <v>1209114</v>
      </c>
      <c r="F301" s="23">
        <v>808131</v>
      </c>
      <c r="G301" s="47">
        <v>0</v>
      </c>
      <c r="H301" s="16">
        <v>808131</v>
      </c>
      <c r="I301" s="16">
        <v>400983</v>
      </c>
      <c r="J301" s="23">
        <v>8336</v>
      </c>
      <c r="K301" s="23">
        <v>0</v>
      </c>
      <c r="L301" s="23">
        <v>0</v>
      </c>
      <c r="M301" s="23">
        <v>0</v>
      </c>
      <c r="N301" s="47"/>
      <c r="O301" s="47"/>
      <c r="P301" s="16">
        <v>392647</v>
      </c>
      <c r="Q301" s="177"/>
      <c r="R301" s="176"/>
      <c r="S301" s="169">
        <v>8336</v>
      </c>
      <c r="T301" s="192"/>
      <c r="U301" s="192"/>
      <c r="V301" s="39"/>
      <c r="W301" s="195"/>
      <c r="X301" s="176"/>
      <c r="Y301" s="176"/>
      <c r="Z301" s="10"/>
      <c r="AA301" s="176"/>
      <c r="AB301" s="176"/>
      <c r="AC301" s="16"/>
      <c r="AD301" s="16"/>
      <c r="AE301" s="176"/>
      <c r="AF301" s="195"/>
      <c r="AG301" s="195"/>
      <c r="AH301" s="195"/>
      <c r="AI301" s="195"/>
      <c r="AJ301" s="16"/>
      <c r="AK301" s="16"/>
      <c r="AL301" s="133"/>
      <c r="AM301" s="84">
        <v>400983</v>
      </c>
    </row>
    <row r="302" spans="1:39" ht="15" thickBot="1" x14ac:dyDescent="0.4">
      <c r="A302" s="40">
        <v>4634</v>
      </c>
      <c r="B302" s="81" t="s">
        <v>336</v>
      </c>
      <c r="C302" s="23">
        <v>724796</v>
      </c>
      <c r="D302" s="165">
        <v>0</v>
      </c>
      <c r="E302" s="10">
        <v>724796</v>
      </c>
      <c r="F302" s="23">
        <v>463099</v>
      </c>
      <c r="G302" s="47">
        <v>0</v>
      </c>
      <c r="H302" s="16">
        <v>463099</v>
      </c>
      <c r="I302" s="16">
        <v>261697</v>
      </c>
      <c r="J302" s="23">
        <v>181057.6</v>
      </c>
      <c r="K302" s="23">
        <v>36837.5</v>
      </c>
      <c r="L302" s="23">
        <v>0</v>
      </c>
      <c r="M302" s="23">
        <v>0</v>
      </c>
      <c r="N302" s="47"/>
      <c r="O302" s="47"/>
      <c r="P302" s="16">
        <v>43801.9</v>
      </c>
      <c r="Q302" s="177"/>
      <c r="R302" s="176"/>
      <c r="S302" s="169">
        <v>217895.1</v>
      </c>
      <c r="T302" s="192"/>
      <c r="U302" s="192"/>
      <c r="V302" s="39"/>
      <c r="W302" s="195"/>
      <c r="X302" s="176"/>
      <c r="Y302" s="176"/>
      <c r="Z302" s="10"/>
      <c r="AA302" s="176"/>
      <c r="AB302" s="176"/>
      <c r="AC302" s="16"/>
      <c r="AD302" s="16"/>
      <c r="AE302" s="176"/>
      <c r="AF302" s="195"/>
      <c r="AG302" s="195"/>
      <c r="AH302" s="195"/>
      <c r="AI302" s="195"/>
      <c r="AJ302" s="16"/>
      <c r="AK302" s="16"/>
      <c r="AL302" s="133"/>
      <c r="AM302" s="84">
        <v>261697</v>
      </c>
    </row>
    <row r="303" spans="1:39" ht="15" thickBot="1" x14ac:dyDescent="0.4">
      <c r="A303" s="40">
        <v>4641</v>
      </c>
      <c r="B303" s="81" t="s">
        <v>337</v>
      </c>
      <c r="C303" s="23">
        <v>523682</v>
      </c>
      <c r="D303" s="165">
        <v>0</v>
      </c>
      <c r="E303" s="10">
        <v>523682</v>
      </c>
      <c r="F303" s="23">
        <v>1104061</v>
      </c>
      <c r="G303" s="47">
        <v>0</v>
      </c>
      <c r="H303" s="16">
        <v>1104061</v>
      </c>
      <c r="I303" s="16">
        <v>-580379</v>
      </c>
      <c r="J303" s="23">
        <v>26946</v>
      </c>
      <c r="K303" s="23">
        <v>0</v>
      </c>
      <c r="L303" s="23">
        <v>0</v>
      </c>
      <c r="M303" s="23">
        <v>0</v>
      </c>
      <c r="N303" s="47"/>
      <c r="O303" s="47"/>
      <c r="P303" s="16">
        <v>-607325</v>
      </c>
      <c r="Q303" s="177"/>
      <c r="R303" s="176"/>
      <c r="S303" s="169">
        <v>607325</v>
      </c>
      <c r="T303" s="192"/>
      <c r="U303" s="192"/>
      <c r="V303" s="39"/>
      <c r="W303" s="195"/>
      <c r="X303" s="176"/>
      <c r="Y303" s="176"/>
      <c r="Z303" s="10"/>
      <c r="AA303" s="176"/>
      <c r="AB303" s="176"/>
      <c r="AC303" s="16"/>
      <c r="AD303" s="16"/>
      <c r="AE303" s="176"/>
      <c r="AF303" s="195"/>
      <c r="AG303" s="195"/>
      <c r="AH303" s="195"/>
      <c r="AI303" s="195"/>
      <c r="AJ303" s="16"/>
      <c r="AK303" s="16"/>
      <c r="AL303" s="133"/>
      <c r="AM303" s="84">
        <v>0</v>
      </c>
    </row>
    <row r="304" spans="1:39" ht="15" thickBot="1" x14ac:dyDescent="0.4">
      <c r="A304" s="40">
        <v>4686</v>
      </c>
      <c r="B304" s="81" t="s">
        <v>338</v>
      </c>
      <c r="C304" s="23">
        <v>1073458</v>
      </c>
      <c r="D304" s="165">
        <v>0</v>
      </c>
      <c r="E304" s="10">
        <v>1073458</v>
      </c>
      <c r="F304" s="23">
        <v>164990</v>
      </c>
      <c r="G304" s="47">
        <v>0</v>
      </c>
      <c r="H304" s="16">
        <v>164990</v>
      </c>
      <c r="I304" s="16">
        <v>908468</v>
      </c>
      <c r="J304" s="23">
        <v>50016</v>
      </c>
      <c r="K304" s="23">
        <v>0</v>
      </c>
      <c r="L304" s="23">
        <v>0</v>
      </c>
      <c r="M304" s="23">
        <v>0</v>
      </c>
      <c r="N304" s="47"/>
      <c r="O304" s="47"/>
      <c r="P304" s="16">
        <v>858452</v>
      </c>
      <c r="Q304" s="177"/>
      <c r="R304" s="176"/>
      <c r="S304" s="169">
        <v>50016</v>
      </c>
      <c r="T304" s="192"/>
      <c r="U304" s="192"/>
      <c r="V304" s="39"/>
      <c r="W304" s="195"/>
      <c r="X304" s="176"/>
      <c r="Y304" s="176"/>
      <c r="Z304" s="10"/>
      <c r="AA304" s="176"/>
      <c r="AB304" s="176"/>
      <c r="AC304" s="16"/>
      <c r="AD304" s="16"/>
      <c r="AE304" s="176"/>
      <c r="AF304" s="195"/>
      <c r="AG304" s="195"/>
      <c r="AH304" s="195"/>
      <c r="AI304" s="195"/>
      <c r="AJ304" s="16"/>
      <c r="AK304" s="16"/>
      <c r="AL304" s="133"/>
      <c r="AM304" s="84">
        <v>908468</v>
      </c>
    </row>
    <row r="305" spans="1:39" ht="15" thickBot="1" x14ac:dyDescent="0.4">
      <c r="A305" s="40">
        <v>4753</v>
      </c>
      <c r="B305" s="81" t="s">
        <v>339</v>
      </c>
      <c r="C305" s="23">
        <v>1310385</v>
      </c>
      <c r="D305" s="165">
        <v>0</v>
      </c>
      <c r="E305" s="10">
        <v>1310385</v>
      </c>
      <c r="F305" s="23">
        <v>1535155</v>
      </c>
      <c r="G305" s="47">
        <v>0</v>
      </c>
      <c r="H305" s="16">
        <v>1535155</v>
      </c>
      <c r="I305" s="16">
        <v>-224770</v>
      </c>
      <c r="J305" s="23">
        <v>344360</v>
      </c>
      <c r="K305" s="23">
        <v>13013</v>
      </c>
      <c r="L305" s="23">
        <v>0</v>
      </c>
      <c r="M305" s="23">
        <v>7700</v>
      </c>
      <c r="N305" s="47"/>
      <c r="O305" s="47"/>
      <c r="P305" s="16">
        <v>-589843</v>
      </c>
      <c r="Q305" s="177"/>
      <c r="R305" s="176"/>
      <c r="S305" s="169">
        <v>589843</v>
      </c>
      <c r="T305" s="192"/>
      <c r="U305" s="192"/>
      <c r="V305" s="39"/>
      <c r="W305" s="195"/>
      <c r="X305" s="176"/>
      <c r="Y305" s="176"/>
      <c r="Z305" s="10"/>
      <c r="AA305" s="176"/>
      <c r="AB305" s="176"/>
      <c r="AC305" s="16"/>
      <c r="AD305" s="16"/>
      <c r="AE305" s="176"/>
      <c r="AF305" s="195"/>
      <c r="AG305" s="195"/>
      <c r="AH305" s="195"/>
      <c r="AI305" s="195"/>
      <c r="AJ305" s="16"/>
      <c r="AK305" s="16"/>
      <c r="AL305" s="133"/>
      <c r="AM305" s="84">
        <v>0</v>
      </c>
    </row>
    <row r="306" spans="1:39" ht="15" thickBot="1" x14ac:dyDescent="0.4">
      <c r="A306" s="40">
        <v>4760</v>
      </c>
      <c r="B306" s="81" t="s">
        <v>340</v>
      </c>
      <c r="C306" s="23">
        <v>585197</v>
      </c>
      <c r="D306" s="165">
        <v>0</v>
      </c>
      <c r="E306" s="10">
        <v>585197</v>
      </c>
      <c r="F306" s="23">
        <v>1114605</v>
      </c>
      <c r="G306" s="47">
        <v>0</v>
      </c>
      <c r="H306" s="16">
        <v>1114605</v>
      </c>
      <c r="I306" s="16">
        <v>-529408</v>
      </c>
      <c r="J306" s="23">
        <v>316184</v>
      </c>
      <c r="K306" s="23">
        <v>0</v>
      </c>
      <c r="L306" s="23">
        <v>0</v>
      </c>
      <c r="M306" s="23">
        <v>0</v>
      </c>
      <c r="N306" s="47"/>
      <c r="O306" s="47"/>
      <c r="P306" s="16">
        <v>-845592</v>
      </c>
      <c r="Q306" s="177"/>
      <c r="R306" s="176"/>
      <c r="S306" s="169">
        <v>845592</v>
      </c>
      <c r="T306" s="192"/>
      <c r="U306" s="192"/>
      <c r="V306" s="39"/>
      <c r="W306" s="195"/>
      <c r="X306" s="176"/>
      <c r="Y306" s="176"/>
      <c r="Z306" s="10"/>
      <c r="AA306" s="176"/>
      <c r="AB306" s="176"/>
      <c r="AC306" s="16"/>
      <c r="AD306" s="16"/>
      <c r="AE306" s="176"/>
      <c r="AF306" s="195"/>
      <c r="AG306" s="195"/>
      <c r="AH306" s="195"/>
      <c r="AI306" s="195"/>
      <c r="AJ306" s="16"/>
      <c r="AK306" s="16"/>
      <c r="AL306" s="133"/>
      <c r="AM306" s="84">
        <v>0</v>
      </c>
    </row>
    <row r="307" spans="1:39" ht="15" thickBot="1" x14ac:dyDescent="0.4">
      <c r="A307" s="40">
        <v>4781</v>
      </c>
      <c r="B307" s="81" t="s">
        <v>341</v>
      </c>
      <c r="C307" s="23">
        <v>370790</v>
      </c>
      <c r="D307" s="165">
        <v>0</v>
      </c>
      <c r="E307" s="10">
        <v>370790</v>
      </c>
      <c r="F307" s="23">
        <v>1229752</v>
      </c>
      <c r="G307" s="47">
        <v>0</v>
      </c>
      <c r="H307" s="16">
        <v>1229752</v>
      </c>
      <c r="I307" s="16">
        <v>-858962</v>
      </c>
      <c r="J307" s="23">
        <v>34636</v>
      </c>
      <c r="K307" s="23">
        <v>0</v>
      </c>
      <c r="L307" s="23">
        <v>0</v>
      </c>
      <c r="M307" s="23">
        <v>0</v>
      </c>
      <c r="N307" s="47"/>
      <c r="O307" s="47"/>
      <c r="P307" s="16">
        <v>-893598</v>
      </c>
      <c r="Q307" s="177"/>
      <c r="R307" s="176"/>
      <c r="S307" s="169">
        <v>893598</v>
      </c>
      <c r="T307" s="192"/>
      <c r="U307" s="192"/>
      <c r="V307" s="39"/>
      <c r="W307" s="195"/>
      <c r="X307" s="176"/>
      <c r="Y307" s="176"/>
      <c r="Z307" s="10"/>
      <c r="AA307" s="176"/>
      <c r="AB307" s="176"/>
      <c r="AC307" s="16"/>
      <c r="AD307" s="16"/>
      <c r="AE307" s="176"/>
      <c r="AF307" s="195"/>
      <c r="AG307" s="195"/>
      <c r="AH307" s="195"/>
      <c r="AI307" s="195"/>
      <c r="AJ307" s="16"/>
      <c r="AK307" s="16"/>
      <c r="AL307" s="133"/>
      <c r="AM307" s="84">
        <v>0</v>
      </c>
    </row>
    <row r="308" spans="1:39" ht="15" thickBot="1" x14ac:dyDescent="0.4">
      <c r="A308" s="40">
        <v>4795</v>
      </c>
      <c r="B308" s="81" t="s">
        <v>342</v>
      </c>
      <c r="C308" s="23">
        <v>455022</v>
      </c>
      <c r="D308" s="165">
        <v>0</v>
      </c>
      <c r="E308" s="10">
        <v>455022</v>
      </c>
      <c r="F308" s="23">
        <v>509042</v>
      </c>
      <c r="G308" s="47">
        <v>0</v>
      </c>
      <c r="H308" s="16">
        <v>509042</v>
      </c>
      <c r="I308" s="16">
        <v>-54020</v>
      </c>
      <c r="J308" s="23">
        <v>0</v>
      </c>
      <c r="K308" s="23">
        <v>0</v>
      </c>
      <c r="L308" s="23">
        <v>0</v>
      </c>
      <c r="M308" s="23">
        <v>0</v>
      </c>
      <c r="N308" s="47"/>
      <c r="O308" s="47"/>
      <c r="P308" s="16">
        <v>-54020</v>
      </c>
      <c r="Q308" s="177"/>
      <c r="R308" s="176"/>
      <c r="S308" s="169">
        <v>54020</v>
      </c>
      <c r="T308" s="192"/>
      <c r="U308" s="192"/>
      <c r="V308" s="39"/>
      <c r="W308" s="195"/>
      <c r="X308" s="176"/>
      <c r="Y308" s="176"/>
      <c r="Z308" s="10"/>
      <c r="AA308" s="176"/>
      <c r="AB308" s="176"/>
      <c r="AC308" s="16"/>
      <c r="AD308" s="16"/>
      <c r="AE308" s="176"/>
      <c r="AF308" s="195"/>
      <c r="AG308" s="195"/>
      <c r="AH308" s="195"/>
      <c r="AI308" s="195"/>
      <c r="AJ308" s="16"/>
      <c r="AK308" s="16"/>
      <c r="AL308" s="133"/>
      <c r="AM308" s="84">
        <v>0</v>
      </c>
    </row>
    <row r="309" spans="1:39" ht="15" thickBot="1" x14ac:dyDescent="0.4">
      <c r="A309" s="40">
        <v>4802</v>
      </c>
      <c r="B309" s="81" t="s">
        <v>343</v>
      </c>
      <c r="C309" s="23">
        <v>1289625</v>
      </c>
      <c r="D309" s="165">
        <v>0</v>
      </c>
      <c r="E309" s="10">
        <v>1289625</v>
      </c>
      <c r="F309" s="23">
        <v>1512009</v>
      </c>
      <c r="G309" s="47">
        <v>0</v>
      </c>
      <c r="H309" s="16">
        <v>1512009</v>
      </c>
      <c r="I309" s="16">
        <v>-222384</v>
      </c>
      <c r="J309" s="23">
        <v>175056</v>
      </c>
      <c r="K309" s="23">
        <v>52052</v>
      </c>
      <c r="L309" s="23">
        <v>0</v>
      </c>
      <c r="M309" s="23">
        <v>0</v>
      </c>
      <c r="N309" s="47"/>
      <c r="O309" s="47"/>
      <c r="P309" s="16">
        <v>-449492</v>
      </c>
      <c r="Q309" s="177"/>
      <c r="R309" s="176"/>
      <c r="S309" s="169">
        <v>449492</v>
      </c>
      <c r="T309" s="192"/>
      <c r="U309" s="192"/>
      <c r="V309" s="39"/>
      <c r="W309" s="195"/>
      <c r="X309" s="176"/>
      <c r="Y309" s="176"/>
      <c r="Z309" s="10"/>
      <c r="AA309" s="176"/>
      <c r="AB309" s="176"/>
      <c r="AC309" s="16"/>
      <c r="AD309" s="16"/>
      <c r="AE309" s="176"/>
      <c r="AF309" s="195"/>
      <c r="AG309" s="195"/>
      <c r="AH309" s="195"/>
      <c r="AI309" s="195"/>
      <c r="AJ309" s="16"/>
      <c r="AK309" s="16"/>
      <c r="AL309" s="133"/>
      <c r="AM309" s="84">
        <v>0</v>
      </c>
    </row>
    <row r="310" spans="1:39" ht="15" thickBot="1" x14ac:dyDescent="0.4">
      <c r="A310" s="40">
        <v>4851</v>
      </c>
      <c r="B310" s="81" t="s">
        <v>344</v>
      </c>
      <c r="C310" s="23">
        <v>625739</v>
      </c>
      <c r="D310" s="165">
        <v>0</v>
      </c>
      <c r="E310" s="10">
        <v>625739</v>
      </c>
      <c r="F310" s="23">
        <v>2145723</v>
      </c>
      <c r="G310" s="47">
        <v>0</v>
      </c>
      <c r="H310" s="16">
        <v>2145723</v>
      </c>
      <c r="I310" s="16">
        <v>-1519984</v>
      </c>
      <c r="J310" s="23">
        <v>175056</v>
      </c>
      <c r="K310" s="23">
        <v>0</v>
      </c>
      <c r="L310" s="23">
        <v>0</v>
      </c>
      <c r="M310" s="23">
        <v>0</v>
      </c>
      <c r="N310" s="47"/>
      <c r="O310" s="47"/>
      <c r="P310" s="16">
        <v>-1695040</v>
      </c>
      <c r="Q310" s="177"/>
      <c r="R310" s="176"/>
      <c r="S310" s="169">
        <v>1695040</v>
      </c>
      <c r="T310" s="192"/>
      <c r="U310" s="192"/>
      <c r="V310" s="39"/>
      <c r="W310" s="199"/>
      <c r="X310" s="176"/>
      <c r="Y310" s="176"/>
      <c r="Z310" s="10"/>
      <c r="AA310" s="176"/>
      <c r="AB310" s="176"/>
      <c r="AC310" s="16"/>
      <c r="AD310" s="16"/>
      <c r="AE310" s="176"/>
      <c r="AF310" s="195"/>
      <c r="AG310" s="195"/>
      <c r="AH310" s="195"/>
      <c r="AI310" s="195"/>
      <c r="AJ310" s="16"/>
      <c r="AK310" s="16"/>
      <c r="AL310" s="133"/>
      <c r="AM310" s="84">
        <v>0</v>
      </c>
    </row>
    <row r="311" spans="1:39" ht="15" thickBot="1" x14ac:dyDescent="0.4">
      <c r="A311" s="40">
        <v>3122</v>
      </c>
      <c r="B311" s="81" t="s">
        <v>345</v>
      </c>
      <c r="C311" s="23">
        <v>447456</v>
      </c>
      <c r="D311" s="165">
        <v>0</v>
      </c>
      <c r="E311" s="10">
        <v>447456</v>
      </c>
      <c r="F311" s="23">
        <v>224213</v>
      </c>
      <c r="G311" s="47">
        <v>0</v>
      </c>
      <c r="H311" s="16">
        <v>224213</v>
      </c>
      <c r="I311" s="16">
        <v>223243</v>
      </c>
      <c r="J311" s="23">
        <v>41680</v>
      </c>
      <c r="K311" s="23">
        <v>0</v>
      </c>
      <c r="L311" s="23">
        <v>17706</v>
      </c>
      <c r="M311" s="23">
        <v>0</v>
      </c>
      <c r="N311" s="47"/>
      <c r="O311" s="47"/>
      <c r="P311" s="16">
        <v>163857</v>
      </c>
      <c r="Q311" s="177"/>
      <c r="R311" s="176"/>
      <c r="S311" s="169">
        <v>59386</v>
      </c>
      <c r="T311" s="192"/>
      <c r="U311" s="192"/>
      <c r="V311" s="39"/>
      <c r="W311" s="195"/>
      <c r="X311" s="176"/>
      <c r="Y311" s="176"/>
      <c r="Z311" s="10"/>
      <c r="AA311" s="176"/>
      <c r="AB311" s="176"/>
      <c r="AC311" s="16"/>
      <c r="AD311" s="16"/>
      <c r="AE311" s="176"/>
      <c r="AF311" s="195"/>
      <c r="AG311" s="195"/>
      <c r="AH311" s="195"/>
      <c r="AI311" s="195"/>
      <c r="AJ311" s="16"/>
      <c r="AK311" s="16"/>
      <c r="AL311" s="133"/>
      <c r="AM311" s="84">
        <v>223243</v>
      </c>
    </row>
    <row r="312" spans="1:39" ht="15" thickBot="1" x14ac:dyDescent="0.4">
      <c r="A312" s="40">
        <v>4865</v>
      </c>
      <c r="B312" s="81" t="s">
        <v>346</v>
      </c>
      <c r="C312" s="23">
        <v>308967</v>
      </c>
      <c r="D312" s="165">
        <v>0</v>
      </c>
      <c r="E312" s="10">
        <v>308967</v>
      </c>
      <c r="F312" s="23">
        <v>496892</v>
      </c>
      <c r="G312" s="47">
        <v>0</v>
      </c>
      <c r="H312" s="16">
        <v>496892</v>
      </c>
      <c r="I312" s="16">
        <v>-187925</v>
      </c>
      <c r="J312" s="23">
        <v>0</v>
      </c>
      <c r="K312" s="23">
        <v>8336</v>
      </c>
      <c r="L312" s="23">
        <v>0</v>
      </c>
      <c r="M312" s="23">
        <v>0</v>
      </c>
      <c r="N312" s="47"/>
      <c r="O312" s="47"/>
      <c r="P312" s="16">
        <v>-196261</v>
      </c>
      <c r="Q312" s="177"/>
      <c r="R312" s="176"/>
      <c r="S312" s="169">
        <v>196261</v>
      </c>
      <c r="T312" s="192"/>
      <c r="U312" s="192"/>
      <c r="V312" s="10"/>
      <c r="W312" s="195"/>
      <c r="X312" s="176"/>
      <c r="Y312" s="176"/>
      <c r="Z312" s="10"/>
      <c r="AA312" s="176"/>
      <c r="AB312" s="176"/>
      <c r="AC312" s="16"/>
      <c r="AD312" s="16"/>
      <c r="AE312" s="176"/>
      <c r="AF312" s="195"/>
      <c r="AG312" s="195"/>
      <c r="AH312" s="195"/>
      <c r="AI312" s="195"/>
      <c r="AJ312" s="16"/>
      <c r="AK312" s="16"/>
      <c r="AL312" s="133"/>
      <c r="AM312" s="84">
        <v>0</v>
      </c>
    </row>
    <row r="313" spans="1:39" ht="15" thickBot="1" x14ac:dyDescent="0.4">
      <c r="A313" s="40">
        <v>4872</v>
      </c>
      <c r="B313" s="81" t="s">
        <v>347</v>
      </c>
      <c r="C313" s="23">
        <v>2892328</v>
      </c>
      <c r="D313" s="165">
        <v>0</v>
      </c>
      <c r="E313" s="10">
        <v>2892328</v>
      </c>
      <c r="F313" s="23">
        <v>1007159</v>
      </c>
      <c r="G313" s="47">
        <v>0</v>
      </c>
      <c r="H313" s="16">
        <v>1007159</v>
      </c>
      <c r="I313" s="16">
        <v>1885169</v>
      </c>
      <c r="J313" s="23">
        <v>52600</v>
      </c>
      <c r="K313" s="23">
        <v>0</v>
      </c>
      <c r="L313" s="23">
        <v>0</v>
      </c>
      <c r="M313" s="23">
        <v>0</v>
      </c>
      <c r="N313" s="47"/>
      <c r="O313" s="47"/>
      <c r="P313" s="16">
        <v>1832569</v>
      </c>
      <c r="Q313" s="177"/>
      <c r="R313" s="176"/>
      <c r="S313" s="169">
        <v>52600</v>
      </c>
      <c r="T313" s="192"/>
      <c r="U313" s="192"/>
      <c r="V313" s="39"/>
      <c r="W313" s="195"/>
      <c r="X313" s="176"/>
      <c r="Y313" s="176"/>
      <c r="Z313" s="10"/>
      <c r="AA313" s="176"/>
      <c r="AB313" s="176"/>
      <c r="AC313" s="16"/>
      <c r="AD313" s="16"/>
      <c r="AE313" s="176"/>
      <c r="AF313" s="195"/>
      <c r="AG313" s="195"/>
      <c r="AH313" s="195"/>
      <c r="AI313" s="195"/>
      <c r="AJ313" s="16"/>
      <c r="AK313" s="16"/>
      <c r="AL313" s="133"/>
      <c r="AM313" s="84">
        <v>1885169</v>
      </c>
    </row>
    <row r="314" spans="1:39" ht="15" thickBot="1" x14ac:dyDescent="0.4">
      <c r="A314" s="40">
        <v>4893</v>
      </c>
      <c r="B314" s="81" t="s">
        <v>348</v>
      </c>
      <c r="C314" s="23">
        <v>1584636</v>
      </c>
      <c r="D314" s="165">
        <v>0</v>
      </c>
      <c r="E314" s="10">
        <v>1584636</v>
      </c>
      <c r="F314" s="23">
        <v>1396708</v>
      </c>
      <c r="G314" s="47">
        <v>0</v>
      </c>
      <c r="H314" s="16">
        <v>1396708</v>
      </c>
      <c r="I314" s="16">
        <v>187928</v>
      </c>
      <c r="J314" s="23">
        <v>0</v>
      </c>
      <c r="K314" s="23">
        <v>0</v>
      </c>
      <c r="L314" s="23">
        <v>0</v>
      </c>
      <c r="M314" s="23">
        <v>0</v>
      </c>
      <c r="N314" s="47"/>
      <c r="O314" s="47"/>
      <c r="P314" s="16">
        <v>187928</v>
      </c>
      <c r="Q314" s="177"/>
      <c r="R314" s="176"/>
      <c r="S314" s="169">
        <v>0</v>
      </c>
      <c r="T314" s="192"/>
      <c r="U314" s="192"/>
      <c r="V314" s="39"/>
      <c r="W314" s="195"/>
      <c r="X314" s="176"/>
      <c r="Y314" s="176"/>
      <c r="Z314" s="10"/>
      <c r="AA314" s="176"/>
      <c r="AB314" s="176"/>
      <c r="AC314" s="16"/>
      <c r="AD314" s="16"/>
      <c r="AE314" s="176"/>
      <c r="AF314" s="195"/>
      <c r="AG314" s="195"/>
      <c r="AH314" s="195"/>
      <c r="AI314" s="195"/>
      <c r="AJ314" s="16"/>
      <c r="AK314" s="16"/>
      <c r="AL314" s="133"/>
      <c r="AM314" s="84">
        <v>187928</v>
      </c>
    </row>
    <row r="315" spans="1:39" ht="15" thickBot="1" x14ac:dyDescent="0.4">
      <c r="A315" s="40">
        <v>4904</v>
      </c>
      <c r="B315" s="81" t="s">
        <v>349</v>
      </c>
      <c r="C315" s="23">
        <v>359867</v>
      </c>
      <c r="D315" s="165">
        <v>0</v>
      </c>
      <c r="E315" s="10">
        <v>359867</v>
      </c>
      <c r="F315" s="23">
        <v>579099</v>
      </c>
      <c r="G315" s="47">
        <v>0</v>
      </c>
      <c r="H315" s="16">
        <v>579099</v>
      </c>
      <c r="I315" s="16">
        <v>-219232</v>
      </c>
      <c r="J315" s="23">
        <v>0</v>
      </c>
      <c r="K315" s="23">
        <v>0</v>
      </c>
      <c r="L315" s="23">
        <v>0</v>
      </c>
      <c r="M315" s="23">
        <v>0</v>
      </c>
      <c r="N315" s="47"/>
      <c r="O315" s="47"/>
      <c r="P315" s="16">
        <v>-219232</v>
      </c>
      <c r="Q315" s="177"/>
      <c r="R315" s="176"/>
      <c r="S315" s="169">
        <v>219232</v>
      </c>
      <c r="T315" s="192"/>
      <c r="U315" s="192"/>
      <c r="V315" s="39"/>
      <c r="W315" s="195"/>
      <c r="X315" s="176"/>
      <c r="Y315" s="176"/>
      <c r="Z315" s="10"/>
      <c r="AA315" s="176"/>
      <c r="AB315" s="176"/>
      <c r="AC315" s="16"/>
      <c r="AD315" s="16"/>
      <c r="AE315" s="176"/>
      <c r="AF315" s="195"/>
      <c r="AG315" s="195"/>
      <c r="AH315" s="195"/>
      <c r="AI315" s="195"/>
      <c r="AJ315" s="16"/>
      <c r="AK315" s="16"/>
      <c r="AL315" s="133"/>
      <c r="AM315" s="84">
        <v>0</v>
      </c>
    </row>
    <row r="316" spans="1:39" ht="15" thickBot="1" x14ac:dyDescent="0.4">
      <c r="A316" s="40">
        <v>5523</v>
      </c>
      <c r="B316" s="81" t="s">
        <v>350</v>
      </c>
      <c r="C316" s="23">
        <v>563054</v>
      </c>
      <c r="D316" s="165">
        <v>0</v>
      </c>
      <c r="E316" s="10">
        <v>563054</v>
      </c>
      <c r="F316" s="23">
        <v>1100658</v>
      </c>
      <c r="G316" s="47">
        <v>0</v>
      </c>
      <c r="H316" s="16">
        <v>1100658</v>
      </c>
      <c r="I316" s="16">
        <v>-537604</v>
      </c>
      <c r="J316" s="23">
        <v>0</v>
      </c>
      <c r="K316" s="23">
        <v>0</v>
      </c>
      <c r="L316" s="23">
        <v>0</v>
      </c>
      <c r="M316" s="23">
        <v>0</v>
      </c>
      <c r="N316" s="47"/>
      <c r="O316" s="47"/>
      <c r="P316" s="16">
        <v>-537604</v>
      </c>
      <c r="Q316" s="177"/>
      <c r="R316" s="177"/>
      <c r="S316" s="169">
        <v>537604</v>
      </c>
      <c r="T316" s="192"/>
      <c r="U316" s="192"/>
      <c r="V316" s="39"/>
      <c r="W316" s="195"/>
      <c r="X316" s="176"/>
      <c r="Y316" s="176"/>
      <c r="Z316" s="10"/>
      <c r="AA316" s="176"/>
      <c r="AB316" s="176"/>
      <c r="AC316" s="16"/>
      <c r="AD316" s="16"/>
      <c r="AE316" s="176"/>
      <c r="AF316" s="195"/>
      <c r="AG316" s="195"/>
      <c r="AH316" s="195"/>
      <c r="AI316" s="195"/>
      <c r="AJ316" s="16"/>
      <c r="AK316" s="16"/>
      <c r="AL316" s="133"/>
      <c r="AM316" s="84">
        <v>0</v>
      </c>
    </row>
    <row r="317" spans="1:39" ht="15" thickBot="1" x14ac:dyDescent="0.4">
      <c r="A317" s="40">
        <v>3850</v>
      </c>
      <c r="B317" s="81" t="s">
        <v>351</v>
      </c>
      <c r="C317" s="23">
        <v>272658</v>
      </c>
      <c r="D317" s="165">
        <v>0</v>
      </c>
      <c r="E317" s="10">
        <v>272658</v>
      </c>
      <c r="F317" s="23">
        <v>704287</v>
      </c>
      <c r="G317" s="47">
        <v>0</v>
      </c>
      <c r="H317" s="16">
        <v>704287</v>
      </c>
      <c r="I317" s="16">
        <v>-431629</v>
      </c>
      <c r="J317" s="23">
        <v>0</v>
      </c>
      <c r="K317" s="23">
        <v>0</v>
      </c>
      <c r="L317" s="23">
        <v>0</v>
      </c>
      <c r="M317" s="23">
        <v>0</v>
      </c>
      <c r="N317" s="47"/>
      <c r="O317" s="47"/>
      <c r="P317" s="16">
        <v>-431629</v>
      </c>
      <c r="Q317" s="177"/>
      <c r="R317" s="176"/>
      <c r="S317" s="169">
        <v>431629</v>
      </c>
      <c r="T317" s="192"/>
      <c r="U317" s="192"/>
      <c r="V317" s="39"/>
      <c r="W317" s="195"/>
      <c r="X317" s="176"/>
      <c r="Y317" s="176"/>
      <c r="Z317" s="10"/>
      <c r="AA317" s="176"/>
      <c r="AB317" s="176"/>
      <c r="AC317" s="16"/>
      <c r="AD317" s="16"/>
      <c r="AE317" s="176"/>
      <c r="AF317" s="195"/>
      <c r="AG317" s="195"/>
      <c r="AH317" s="195"/>
      <c r="AI317" s="195"/>
      <c r="AJ317" s="16"/>
      <c r="AK317" s="16"/>
      <c r="AL317" s="133"/>
      <c r="AM317" s="84">
        <v>0</v>
      </c>
    </row>
    <row r="318" spans="1:39" ht="15" thickBot="1" x14ac:dyDescent="0.4">
      <c r="A318" s="40">
        <v>4956</v>
      </c>
      <c r="B318" s="81" t="s">
        <v>352</v>
      </c>
      <c r="C318" s="23">
        <v>1672600</v>
      </c>
      <c r="D318" s="165">
        <v>0</v>
      </c>
      <c r="E318" s="10">
        <v>1672600</v>
      </c>
      <c r="F318" s="23">
        <v>613836</v>
      </c>
      <c r="G318" s="47">
        <v>0</v>
      </c>
      <c r="H318" s="16">
        <v>613836</v>
      </c>
      <c r="I318" s="16">
        <v>1058764</v>
      </c>
      <c r="J318" s="23">
        <v>76962</v>
      </c>
      <c r="K318" s="23">
        <v>52052</v>
      </c>
      <c r="L318" s="23">
        <v>0</v>
      </c>
      <c r="M318" s="23">
        <v>0</v>
      </c>
      <c r="N318" s="47"/>
      <c r="O318" s="47"/>
      <c r="P318" s="16">
        <v>929750</v>
      </c>
      <c r="Q318" s="177"/>
      <c r="R318" s="176"/>
      <c r="S318" s="169">
        <v>129014</v>
      </c>
      <c r="T318" s="192"/>
      <c r="U318" s="192"/>
      <c r="V318" s="39"/>
      <c r="W318" s="195"/>
      <c r="X318" s="176"/>
      <c r="Y318" s="176"/>
      <c r="Z318" s="10"/>
      <c r="AA318" s="176"/>
      <c r="AB318" s="176"/>
      <c r="AC318" s="16"/>
      <c r="AD318" s="16"/>
      <c r="AE318" s="176"/>
      <c r="AF318" s="195"/>
      <c r="AG318" s="195"/>
      <c r="AH318" s="195"/>
      <c r="AI318" s="195"/>
      <c r="AJ318" s="16"/>
      <c r="AK318" s="16"/>
      <c r="AL318" s="133"/>
      <c r="AM318" s="84">
        <v>1058764</v>
      </c>
    </row>
    <row r="319" spans="1:39" ht="15" thickBot="1" x14ac:dyDescent="0.4">
      <c r="A319" s="40">
        <v>4963</v>
      </c>
      <c r="B319" s="81" t="s">
        <v>353</v>
      </c>
      <c r="C319" s="23">
        <v>455221</v>
      </c>
      <c r="D319" s="165">
        <v>0</v>
      </c>
      <c r="E319" s="10">
        <v>455221</v>
      </c>
      <c r="F319" s="23">
        <v>600955</v>
      </c>
      <c r="G319" s="47">
        <v>0</v>
      </c>
      <c r="H319" s="16">
        <v>600955</v>
      </c>
      <c r="I319" s="16">
        <v>-145734</v>
      </c>
      <c r="J319" s="23">
        <v>117996</v>
      </c>
      <c r="K319" s="23">
        <v>0</v>
      </c>
      <c r="L319" s="23">
        <v>0</v>
      </c>
      <c r="M319" s="23">
        <v>0</v>
      </c>
      <c r="N319" s="47"/>
      <c r="O319" s="47"/>
      <c r="P319" s="16">
        <v>-263730</v>
      </c>
      <c r="Q319" s="177"/>
      <c r="R319" s="176"/>
      <c r="S319" s="169">
        <v>263730</v>
      </c>
      <c r="T319" s="192"/>
      <c r="U319" s="192"/>
      <c r="V319" s="39"/>
      <c r="W319" s="195"/>
      <c r="X319" s="176"/>
      <c r="Y319" s="176"/>
      <c r="Z319" s="10"/>
      <c r="AA319" s="176"/>
      <c r="AB319" s="176"/>
      <c r="AC319" s="16"/>
      <c r="AD319" s="16"/>
      <c r="AE319" s="176"/>
      <c r="AF319" s="195"/>
      <c r="AG319" s="195"/>
      <c r="AH319" s="195"/>
      <c r="AI319" s="195"/>
      <c r="AJ319" s="16"/>
      <c r="AK319" s="16"/>
      <c r="AL319" s="133"/>
      <c r="AM319" s="84">
        <v>0</v>
      </c>
    </row>
    <row r="320" spans="1:39" ht="15" thickBot="1" x14ac:dyDescent="0.4">
      <c r="A320" s="40">
        <v>1673</v>
      </c>
      <c r="B320" s="81" t="s">
        <v>354</v>
      </c>
      <c r="C320" s="23">
        <v>333750</v>
      </c>
      <c r="D320" s="165">
        <v>0</v>
      </c>
      <c r="E320" s="10">
        <v>333750</v>
      </c>
      <c r="F320" s="23">
        <v>760119</v>
      </c>
      <c r="G320" s="47">
        <v>0</v>
      </c>
      <c r="H320" s="16">
        <v>760119</v>
      </c>
      <c r="I320" s="16">
        <v>-426369</v>
      </c>
      <c r="J320" s="23">
        <v>0</v>
      </c>
      <c r="K320" s="23">
        <v>0</v>
      </c>
      <c r="L320" s="23">
        <v>0</v>
      </c>
      <c r="M320" s="23">
        <v>0</v>
      </c>
      <c r="N320" s="47"/>
      <c r="O320" s="47"/>
      <c r="P320" s="16">
        <v>-426369</v>
      </c>
      <c r="Q320" s="177"/>
      <c r="R320" s="176"/>
      <c r="S320" s="169">
        <v>426369</v>
      </c>
      <c r="T320" s="192"/>
      <c r="U320" s="192"/>
      <c r="V320" s="39"/>
      <c r="W320" s="195"/>
      <c r="X320" s="176"/>
      <c r="Y320" s="176"/>
      <c r="Z320" s="10"/>
      <c r="AA320" s="176"/>
      <c r="AB320" s="176"/>
      <c r="AC320" s="16"/>
      <c r="AD320" s="16"/>
      <c r="AE320" s="176"/>
      <c r="AF320" s="195"/>
      <c r="AG320" s="195"/>
      <c r="AH320" s="195"/>
      <c r="AI320" s="195"/>
      <c r="AJ320" s="16"/>
      <c r="AK320" s="16"/>
      <c r="AL320" s="133"/>
      <c r="AM320" s="84">
        <v>0</v>
      </c>
    </row>
    <row r="321" spans="1:39" ht="15" thickBot="1" x14ac:dyDescent="0.4">
      <c r="A321" s="40">
        <v>2422</v>
      </c>
      <c r="B321" s="81" t="s">
        <v>355</v>
      </c>
      <c r="C321" s="23">
        <v>2943504</v>
      </c>
      <c r="D321" s="165">
        <v>0</v>
      </c>
      <c r="E321" s="10">
        <v>2943504</v>
      </c>
      <c r="F321" s="23">
        <v>1018879</v>
      </c>
      <c r="G321" s="47">
        <v>0</v>
      </c>
      <c r="H321" s="16">
        <v>1018879</v>
      </c>
      <c r="I321" s="16">
        <v>1924625</v>
      </c>
      <c r="J321" s="23">
        <v>0</v>
      </c>
      <c r="K321" s="23">
        <v>0</v>
      </c>
      <c r="L321" s="23">
        <v>0</v>
      </c>
      <c r="M321" s="23">
        <v>0</v>
      </c>
      <c r="N321" s="47"/>
      <c r="O321" s="47"/>
      <c r="P321" s="16">
        <v>1924625</v>
      </c>
      <c r="Q321" s="177"/>
      <c r="R321" s="176"/>
      <c r="S321" s="169">
        <v>0</v>
      </c>
      <c r="T321" s="192"/>
      <c r="U321" s="192"/>
      <c r="V321" s="39"/>
      <c r="W321" s="195"/>
      <c r="X321" s="176"/>
      <c r="Y321" s="176"/>
      <c r="Z321" s="10"/>
      <c r="AA321" s="176"/>
      <c r="AB321" s="176"/>
      <c r="AC321" s="16"/>
      <c r="AD321" s="16"/>
      <c r="AE321" s="176"/>
      <c r="AF321" s="195"/>
      <c r="AG321" s="195"/>
      <c r="AH321" s="195"/>
      <c r="AI321" s="195"/>
      <c r="AJ321" s="16"/>
      <c r="AK321" s="16"/>
      <c r="AL321" s="133"/>
      <c r="AM321" s="84">
        <v>1924625</v>
      </c>
    </row>
    <row r="322" spans="1:39" ht="15" thickBot="1" x14ac:dyDescent="0.4">
      <c r="A322" s="40">
        <v>5019</v>
      </c>
      <c r="B322" s="81" t="s">
        <v>356</v>
      </c>
      <c r="C322" s="23">
        <v>1315383</v>
      </c>
      <c r="D322" s="165">
        <v>0</v>
      </c>
      <c r="E322" s="10">
        <v>1315383</v>
      </c>
      <c r="F322" s="23">
        <v>1505063</v>
      </c>
      <c r="G322" s="47">
        <v>0</v>
      </c>
      <c r="H322" s="16">
        <v>1505063</v>
      </c>
      <c r="I322" s="16">
        <v>-189680</v>
      </c>
      <c r="J322" s="23">
        <v>119288</v>
      </c>
      <c r="K322" s="23">
        <v>0</v>
      </c>
      <c r="L322" s="23">
        <v>0</v>
      </c>
      <c r="M322" s="23">
        <v>0</v>
      </c>
      <c r="N322" s="47"/>
      <c r="O322" s="47"/>
      <c r="P322" s="16">
        <v>-308968</v>
      </c>
      <c r="Q322" s="177"/>
      <c r="R322" s="176"/>
      <c r="S322" s="169">
        <v>308968</v>
      </c>
      <c r="T322" s="192"/>
      <c r="U322" s="192"/>
      <c r="V322" s="39"/>
      <c r="W322" s="195"/>
      <c r="X322" s="176"/>
      <c r="Y322" s="176"/>
      <c r="Z322" s="10"/>
      <c r="AA322" s="176"/>
      <c r="AB322" s="176"/>
      <c r="AC322" s="16"/>
      <c r="AD322" s="16"/>
      <c r="AE322" s="176"/>
      <c r="AF322" s="195"/>
      <c r="AG322" s="195"/>
      <c r="AH322" s="195"/>
      <c r="AI322" s="195"/>
      <c r="AJ322" s="16"/>
      <c r="AK322" s="16"/>
      <c r="AL322" s="133"/>
      <c r="AM322" s="84">
        <v>0</v>
      </c>
    </row>
    <row r="323" spans="1:39" ht="15" thickBot="1" x14ac:dyDescent="0.4">
      <c r="A323" s="40">
        <v>5026</v>
      </c>
      <c r="B323" s="81" t="s">
        <v>357</v>
      </c>
      <c r="C323" s="23">
        <v>3916121</v>
      </c>
      <c r="D323" s="165">
        <v>29335</v>
      </c>
      <c r="E323" s="10">
        <v>3945456</v>
      </c>
      <c r="F323" s="23">
        <v>1371649</v>
      </c>
      <c r="G323" s="47">
        <v>0</v>
      </c>
      <c r="H323" s="16">
        <v>1371649</v>
      </c>
      <c r="I323" s="16">
        <v>2573807</v>
      </c>
      <c r="J323" s="23">
        <v>393964.9</v>
      </c>
      <c r="K323" s="23">
        <v>13013</v>
      </c>
      <c r="L323" s="23">
        <v>0</v>
      </c>
      <c r="M323" s="23">
        <v>0</v>
      </c>
      <c r="N323" s="47"/>
      <c r="O323" s="47"/>
      <c r="P323" s="16">
        <v>2166829.1</v>
      </c>
      <c r="Q323" s="177"/>
      <c r="R323" s="176"/>
      <c r="S323" s="169">
        <v>406977.9</v>
      </c>
      <c r="T323" s="192"/>
      <c r="U323" s="192"/>
      <c r="V323" s="39"/>
      <c r="W323" s="195"/>
      <c r="X323" s="176"/>
      <c r="Y323" s="176"/>
      <c r="Z323" s="10"/>
      <c r="AA323" s="176"/>
      <c r="AB323" s="176"/>
      <c r="AC323" s="16"/>
      <c r="AD323" s="16"/>
      <c r="AE323" s="176"/>
      <c r="AF323" s="195"/>
      <c r="AG323" s="195"/>
      <c r="AH323" s="195"/>
      <c r="AI323" s="195"/>
      <c r="AJ323" s="16"/>
      <c r="AK323" s="16"/>
      <c r="AL323" s="133"/>
      <c r="AM323" s="84">
        <v>2573807</v>
      </c>
    </row>
    <row r="324" spans="1:39" ht="15" thickBot="1" x14ac:dyDescent="0.4">
      <c r="A324" s="40">
        <v>5068</v>
      </c>
      <c r="B324" s="81" t="s">
        <v>358</v>
      </c>
      <c r="C324" s="23">
        <v>842876</v>
      </c>
      <c r="D324" s="165">
        <v>0</v>
      </c>
      <c r="E324" s="10">
        <v>842876</v>
      </c>
      <c r="F324" s="23">
        <v>1511448</v>
      </c>
      <c r="G324" s="47">
        <v>0</v>
      </c>
      <c r="H324" s="16">
        <v>1511448</v>
      </c>
      <c r="I324" s="16">
        <v>-668572</v>
      </c>
      <c r="J324" s="23">
        <v>41680</v>
      </c>
      <c r="K324" s="23">
        <v>13013</v>
      </c>
      <c r="L324" s="23">
        <v>0</v>
      </c>
      <c r="M324" s="23">
        <v>0</v>
      </c>
      <c r="N324" s="47"/>
      <c r="O324" s="47"/>
      <c r="P324" s="16">
        <v>-723265</v>
      </c>
      <c r="Q324" s="177"/>
      <c r="R324" s="176"/>
      <c r="S324" s="169">
        <v>723265</v>
      </c>
      <c r="T324" s="192"/>
      <c r="U324" s="192"/>
      <c r="V324" s="39"/>
      <c r="W324" s="195"/>
      <c r="X324" s="176"/>
      <c r="Y324" s="176"/>
      <c r="Z324" s="10"/>
      <c r="AA324" s="176"/>
      <c r="AB324" s="176"/>
      <c r="AC324" s="16"/>
      <c r="AD324" s="16"/>
      <c r="AE324" s="176"/>
      <c r="AF324" s="195"/>
      <c r="AG324" s="195"/>
      <c r="AH324" s="195"/>
      <c r="AI324" s="195"/>
      <c r="AJ324" s="16"/>
      <c r="AK324" s="16"/>
      <c r="AL324" s="133"/>
      <c r="AM324" s="84">
        <v>0</v>
      </c>
    </row>
    <row r="325" spans="1:39" ht="15" thickBot="1" x14ac:dyDescent="0.4">
      <c r="A325" s="40">
        <v>5100</v>
      </c>
      <c r="B325" s="81" t="s">
        <v>359</v>
      </c>
      <c r="C325" s="23">
        <v>1465061</v>
      </c>
      <c r="D325" s="165">
        <v>0</v>
      </c>
      <c r="E325" s="10">
        <v>1465061</v>
      </c>
      <c r="F325" s="23">
        <v>561932</v>
      </c>
      <c r="G325" s="47">
        <v>0</v>
      </c>
      <c r="H325" s="16">
        <v>561932</v>
      </c>
      <c r="I325" s="16">
        <v>903129</v>
      </c>
      <c r="J325" s="23">
        <v>160509.6</v>
      </c>
      <c r="K325" s="23">
        <v>39039</v>
      </c>
      <c r="L325" s="23">
        <v>0</v>
      </c>
      <c r="M325" s="23">
        <v>0</v>
      </c>
      <c r="N325" s="47"/>
      <c r="O325" s="47"/>
      <c r="P325" s="16">
        <v>703580.4</v>
      </c>
      <c r="Q325" s="177"/>
      <c r="R325" s="176"/>
      <c r="S325" s="169">
        <v>199548.6</v>
      </c>
      <c r="T325" s="192"/>
      <c r="U325" s="192"/>
      <c r="V325" s="39"/>
      <c r="W325" s="195"/>
      <c r="X325" s="176"/>
      <c r="Y325" s="176"/>
      <c r="Z325" s="10"/>
      <c r="AA325" s="176"/>
      <c r="AB325" s="176"/>
      <c r="AC325" s="16"/>
      <c r="AD325" s="16"/>
      <c r="AE325" s="176"/>
      <c r="AF325" s="195"/>
      <c r="AG325" s="195"/>
      <c r="AH325" s="195"/>
      <c r="AI325" s="195"/>
      <c r="AJ325" s="16"/>
      <c r="AK325" s="16"/>
      <c r="AL325" s="133"/>
      <c r="AM325" s="84">
        <v>903129</v>
      </c>
    </row>
    <row r="326" spans="1:39" ht="15" thickBot="1" x14ac:dyDescent="0.4">
      <c r="A326" s="40">
        <v>5124</v>
      </c>
      <c r="B326" s="81" t="s">
        <v>360</v>
      </c>
      <c r="C326" s="23">
        <v>415810</v>
      </c>
      <c r="D326" s="165">
        <v>0</v>
      </c>
      <c r="E326" s="10">
        <v>415810</v>
      </c>
      <c r="F326" s="23">
        <v>312798</v>
      </c>
      <c r="G326" s="47">
        <v>0</v>
      </c>
      <c r="H326" s="16">
        <v>312798</v>
      </c>
      <c r="I326" s="16">
        <v>103012</v>
      </c>
      <c r="J326" s="23">
        <v>31301.599999999999</v>
      </c>
      <c r="K326" s="23">
        <v>0</v>
      </c>
      <c r="L326" s="23">
        <v>0</v>
      </c>
      <c r="M326" s="23">
        <v>0</v>
      </c>
      <c r="N326" s="47"/>
      <c r="O326" s="47"/>
      <c r="P326" s="16">
        <v>71710.399999999994</v>
      </c>
      <c r="Q326" s="177"/>
      <c r="R326" s="176"/>
      <c r="S326" s="169">
        <v>31301.599999999999</v>
      </c>
      <c r="T326" s="192"/>
      <c r="U326" s="192"/>
      <c r="V326" s="39"/>
      <c r="W326" s="195"/>
      <c r="X326" s="176"/>
      <c r="Y326" s="176"/>
      <c r="Z326" s="10"/>
      <c r="AA326" s="176"/>
      <c r="AB326" s="176"/>
      <c r="AC326" s="16"/>
      <c r="AD326" s="16"/>
      <c r="AE326" s="176"/>
      <c r="AF326" s="195"/>
      <c r="AG326" s="195"/>
      <c r="AH326" s="195"/>
      <c r="AI326" s="195"/>
      <c r="AJ326" s="16"/>
      <c r="AK326" s="16"/>
      <c r="AL326" s="133"/>
      <c r="AM326" s="84">
        <v>103012</v>
      </c>
    </row>
    <row r="327" spans="1:39" ht="15" thickBot="1" x14ac:dyDescent="0.4">
      <c r="A327" s="40">
        <v>5130</v>
      </c>
      <c r="B327" s="81" t="s">
        <v>361</v>
      </c>
      <c r="C327" s="23">
        <v>1277004</v>
      </c>
      <c r="D327" s="165">
        <v>0</v>
      </c>
      <c r="E327" s="10">
        <v>1277004</v>
      </c>
      <c r="F327" s="23">
        <v>822772</v>
      </c>
      <c r="G327" s="47">
        <v>0</v>
      </c>
      <c r="H327" s="16">
        <v>822772</v>
      </c>
      <c r="I327" s="16">
        <v>454232</v>
      </c>
      <c r="J327" s="23">
        <v>17318</v>
      </c>
      <c r="K327" s="23">
        <v>0</v>
      </c>
      <c r="L327" s="23">
        <v>0</v>
      </c>
      <c r="M327" s="23">
        <v>0</v>
      </c>
      <c r="N327" s="47"/>
      <c r="O327" s="47"/>
      <c r="P327" s="16">
        <v>436914</v>
      </c>
      <c r="Q327" s="177"/>
      <c r="R327" s="176"/>
      <c r="S327" s="169">
        <v>0</v>
      </c>
      <c r="T327" s="192">
        <v>2235</v>
      </c>
      <c r="U327" s="192">
        <v>1397</v>
      </c>
      <c r="V327" s="39">
        <v>1955</v>
      </c>
      <c r="W327" s="195"/>
      <c r="X327" s="176"/>
      <c r="Y327" s="176"/>
      <c r="Z327" s="10"/>
      <c r="AA327" s="176">
        <v>11731</v>
      </c>
      <c r="AB327" s="176"/>
      <c r="AC327" s="16"/>
      <c r="AD327" s="16"/>
      <c r="AE327" s="176"/>
      <c r="AF327" s="195"/>
      <c r="AG327" s="195"/>
      <c r="AH327" s="195"/>
      <c r="AI327" s="195"/>
      <c r="AJ327" s="16"/>
      <c r="AK327" s="16"/>
      <c r="AL327" s="133"/>
      <c r="AM327" s="84">
        <v>454232</v>
      </c>
    </row>
    <row r="328" spans="1:39" ht="15" thickBot="1" x14ac:dyDescent="0.4">
      <c r="A328" s="40">
        <v>5138</v>
      </c>
      <c r="B328" s="81" t="s">
        <v>362</v>
      </c>
      <c r="C328" s="23">
        <v>656594</v>
      </c>
      <c r="D328" s="165">
        <v>0</v>
      </c>
      <c r="E328" s="10">
        <v>656594</v>
      </c>
      <c r="F328" s="23">
        <v>1696693</v>
      </c>
      <c r="G328" s="47">
        <v>0</v>
      </c>
      <c r="H328" s="16">
        <v>1696693</v>
      </c>
      <c r="I328" s="16">
        <v>-1040099</v>
      </c>
      <c r="J328" s="23">
        <v>292114</v>
      </c>
      <c r="K328" s="23">
        <v>39039</v>
      </c>
      <c r="L328" s="23">
        <v>0</v>
      </c>
      <c r="M328" s="23">
        <v>0</v>
      </c>
      <c r="N328" s="47"/>
      <c r="O328" s="47"/>
      <c r="P328" s="16">
        <v>-1371252</v>
      </c>
      <c r="Q328" s="177"/>
      <c r="R328" s="176"/>
      <c r="S328" s="169">
        <v>1371252</v>
      </c>
      <c r="T328" s="192"/>
      <c r="U328" s="192"/>
      <c r="V328" s="39"/>
      <c r="W328" s="195"/>
      <c r="X328" s="176"/>
      <c r="Y328" s="176"/>
      <c r="Z328" s="10"/>
      <c r="AA328" s="176"/>
      <c r="AB328" s="176"/>
      <c r="AC328" s="16"/>
      <c r="AD328" s="16"/>
      <c r="AE328" s="176"/>
      <c r="AF328" s="195"/>
      <c r="AG328" s="195"/>
      <c r="AH328" s="195"/>
      <c r="AI328" s="195"/>
      <c r="AJ328" s="16"/>
      <c r="AK328" s="16"/>
      <c r="AL328" s="133"/>
      <c r="AM328" s="84">
        <v>0</v>
      </c>
    </row>
    <row r="329" spans="1:39" ht="15" thickBot="1" x14ac:dyDescent="0.4">
      <c r="A329" s="40">
        <v>5258</v>
      </c>
      <c r="B329" s="81" t="s">
        <v>363</v>
      </c>
      <c r="C329" s="23">
        <v>249530</v>
      </c>
      <c r="D329" s="165">
        <v>0</v>
      </c>
      <c r="E329" s="10">
        <v>249530</v>
      </c>
      <c r="F329" s="23">
        <v>251802</v>
      </c>
      <c r="G329" s="47">
        <v>0</v>
      </c>
      <c r="H329" s="16">
        <v>251802</v>
      </c>
      <c r="I329" s="16">
        <v>-2272</v>
      </c>
      <c r="J329" s="23">
        <v>0</v>
      </c>
      <c r="K329" s="23">
        <v>0</v>
      </c>
      <c r="L329" s="23">
        <v>0</v>
      </c>
      <c r="M329" s="23">
        <v>0</v>
      </c>
      <c r="N329" s="47"/>
      <c r="O329" s="47"/>
      <c r="P329" s="16">
        <v>-2272</v>
      </c>
      <c r="Q329" s="177"/>
      <c r="R329" s="176"/>
      <c r="S329" s="169">
        <v>2272</v>
      </c>
      <c r="T329" s="192"/>
      <c r="U329" s="192"/>
      <c r="V329" s="39"/>
      <c r="W329" s="195"/>
      <c r="X329" s="176"/>
      <c r="Y329" s="176"/>
      <c r="Z329" s="10"/>
      <c r="AA329" s="176"/>
      <c r="AB329" s="176"/>
      <c r="AC329" s="16"/>
      <c r="AD329" s="16"/>
      <c r="AE329" s="176"/>
      <c r="AF329" s="195"/>
      <c r="AG329" s="195"/>
      <c r="AH329" s="195"/>
      <c r="AI329" s="195"/>
      <c r="AJ329" s="16"/>
      <c r="AK329" s="16"/>
      <c r="AL329" s="133"/>
      <c r="AM329" s="84">
        <v>0</v>
      </c>
    </row>
    <row r="330" spans="1:39" ht="15" thickBot="1" x14ac:dyDescent="0.4">
      <c r="A330" s="40">
        <v>5264</v>
      </c>
      <c r="B330" s="81" t="s">
        <v>364</v>
      </c>
      <c r="C330" s="23">
        <v>1908608</v>
      </c>
      <c r="D330" s="165">
        <v>0</v>
      </c>
      <c r="E330" s="10">
        <v>1908608</v>
      </c>
      <c r="F330" s="23">
        <v>1823677</v>
      </c>
      <c r="G330" s="47">
        <v>0</v>
      </c>
      <c r="H330" s="16">
        <v>1823677</v>
      </c>
      <c r="I330" s="16">
        <v>84931</v>
      </c>
      <c r="J330" s="23">
        <v>1136634</v>
      </c>
      <c r="K330" s="23">
        <v>107763</v>
      </c>
      <c r="L330" s="23">
        <v>0</v>
      </c>
      <c r="M330" s="23">
        <v>0</v>
      </c>
      <c r="N330" s="47"/>
      <c r="O330" s="47"/>
      <c r="P330" s="16">
        <v>-1159466</v>
      </c>
      <c r="Q330" s="177"/>
      <c r="R330" s="176"/>
      <c r="S330" s="169">
        <v>1244397</v>
      </c>
      <c r="T330" s="192"/>
      <c r="U330" s="192"/>
      <c r="V330" s="39"/>
      <c r="W330" s="195"/>
      <c r="X330" s="176"/>
      <c r="Y330" s="176"/>
      <c r="Z330" s="10"/>
      <c r="AA330" s="176"/>
      <c r="AB330" s="176"/>
      <c r="AC330" s="16"/>
      <c r="AD330" s="16"/>
      <c r="AE330" s="176"/>
      <c r="AF330" s="195"/>
      <c r="AG330" s="195"/>
      <c r="AH330" s="195"/>
      <c r="AI330" s="195"/>
      <c r="AJ330" s="16"/>
      <c r="AK330" s="16"/>
      <c r="AL330" s="133"/>
      <c r="AM330" s="84">
        <v>84931</v>
      </c>
    </row>
    <row r="331" spans="1:39" ht="15" thickBot="1" x14ac:dyDescent="0.4">
      <c r="A331" s="40">
        <v>5271</v>
      </c>
      <c r="B331" s="81" t="s">
        <v>365</v>
      </c>
      <c r="C331" s="23">
        <v>1849001</v>
      </c>
      <c r="D331" s="165">
        <v>13013</v>
      </c>
      <c r="E331" s="10">
        <v>1862014</v>
      </c>
      <c r="F331" s="23">
        <v>4649718</v>
      </c>
      <c r="G331" s="47">
        <v>0</v>
      </c>
      <c r="H331" s="16">
        <v>4649718</v>
      </c>
      <c r="I331" s="16">
        <v>-2787704</v>
      </c>
      <c r="J331" s="23">
        <v>3692344</v>
      </c>
      <c r="K331" s="23">
        <v>610593</v>
      </c>
      <c r="L331" s="23">
        <v>0</v>
      </c>
      <c r="M331" s="23">
        <v>0</v>
      </c>
      <c r="N331" s="47"/>
      <c r="O331" s="47"/>
      <c r="P331" s="16">
        <v>-7090641</v>
      </c>
      <c r="Q331" s="177"/>
      <c r="R331" s="176"/>
      <c r="S331" s="169">
        <v>7090641</v>
      </c>
      <c r="T331" s="192"/>
      <c r="U331" s="192"/>
      <c r="V331" s="39"/>
      <c r="W331" s="195"/>
      <c r="X331" s="176"/>
      <c r="Y331" s="176"/>
      <c r="Z331" s="10"/>
      <c r="AA331" s="176"/>
      <c r="AB331" s="176"/>
      <c r="AC331" s="16"/>
      <c r="AD331" s="16"/>
      <c r="AE331" s="176"/>
      <c r="AF331" s="195"/>
      <c r="AG331" s="195"/>
      <c r="AH331" s="195"/>
      <c r="AI331" s="195"/>
      <c r="AJ331" s="16"/>
      <c r="AK331" s="16"/>
      <c r="AL331" s="133"/>
      <c r="AM331" s="84">
        <v>0</v>
      </c>
    </row>
    <row r="332" spans="1:39" ht="15" thickBot="1" x14ac:dyDescent="0.4">
      <c r="A332" s="40">
        <v>5278</v>
      </c>
      <c r="B332" s="81" t="s">
        <v>366</v>
      </c>
      <c r="C332" s="23">
        <v>1764018</v>
      </c>
      <c r="D332" s="165">
        <v>0</v>
      </c>
      <c r="E332" s="10">
        <v>1764018</v>
      </c>
      <c r="F332" s="23">
        <v>2255743</v>
      </c>
      <c r="G332" s="47">
        <v>0</v>
      </c>
      <c r="H332" s="16">
        <v>2255743</v>
      </c>
      <c r="I332" s="16">
        <v>-491725</v>
      </c>
      <c r="J332" s="23">
        <v>240160</v>
      </c>
      <c r="K332" s="23">
        <v>78078</v>
      </c>
      <c r="L332" s="23">
        <v>0</v>
      </c>
      <c r="M332" s="23">
        <v>0</v>
      </c>
      <c r="N332" s="47"/>
      <c r="O332" s="47"/>
      <c r="P332" s="16">
        <v>-809963</v>
      </c>
      <c r="Q332" s="177"/>
      <c r="R332" s="176"/>
      <c r="S332" s="169">
        <v>809963</v>
      </c>
      <c r="T332" s="192"/>
      <c r="U332" s="192"/>
      <c r="V332" s="39"/>
      <c r="W332" s="195"/>
      <c r="X332" s="176"/>
      <c r="Y332" s="176"/>
      <c r="Z332" s="10"/>
      <c r="AA332" s="176"/>
      <c r="AB332" s="176"/>
      <c r="AC332" s="16"/>
      <c r="AD332" s="16"/>
      <c r="AE332" s="176"/>
      <c r="AF332" s="195"/>
      <c r="AG332" s="195"/>
      <c r="AH332" s="195"/>
      <c r="AI332" s="195"/>
      <c r="AJ332" s="16"/>
      <c r="AK332" s="16"/>
      <c r="AL332" s="133"/>
      <c r="AM332" s="84">
        <v>0</v>
      </c>
    </row>
    <row r="333" spans="1:39" ht="15" thickBot="1" x14ac:dyDescent="0.4">
      <c r="A333" s="40">
        <v>5306</v>
      </c>
      <c r="B333" s="81" t="s">
        <v>367</v>
      </c>
      <c r="C333" s="23">
        <v>810424</v>
      </c>
      <c r="D333" s="165">
        <v>0</v>
      </c>
      <c r="E333" s="10">
        <v>810424</v>
      </c>
      <c r="F333" s="23">
        <v>450817</v>
      </c>
      <c r="G333" s="47">
        <v>0</v>
      </c>
      <c r="H333" s="16">
        <v>450817</v>
      </c>
      <c r="I333" s="16">
        <v>359607</v>
      </c>
      <c r="J333" s="23">
        <v>62520</v>
      </c>
      <c r="K333" s="23">
        <v>0</v>
      </c>
      <c r="L333" s="23">
        <v>0</v>
      </c>
      <c r="M333" s="23">
        <v>0</v>
      </c>
      <c r="N333" s="47"/>
      <c r="O333" s="47"/>
      <c r="P333" s="16">
        <v>297087</v>
      </c>
      <c r="Q333" s="177"/>
      <c r="R333" s="176"/>
      <c r="S333" s="169">
        <v>62520</v>
      </c>
      <c r="T333" s="192"/>
      <c r="U333" s="192"/>
      <c r="V333" s="39"/>
      <c r="W333" s="195"/>
      <c r="X333" s="176"/>
      <c r="Y333" s="176"/>
      <c r="Z333" s="10"/>
      <c r="AA333" s="176"/>
      <c r="AB333" s="176"/>
      <c r="AC333" s="16"/>
      <c r="AD333" s="16"/>
      <c r="AE333" s="176"/>
      <c r="AF333" s="195"/>
      <c r="AG333" s="195"/>
      <c r="AH333" s="195"/>
      <c r="AI333" s="195"/>
      <c r="AJ333" s="16"/>
      <c r="AK333" s="16"/>
      <c r="AL333" s="133"/>
      <c r="AM333" s="84">
        <v>359607</v>
      </c>
    </row>
    <row r="334" spans="1:39" ht="15" thickBot="1" x14ac:dyDescent="0.4">
      <c r="A334" s="40">
        <v>5348</v>
      </c>
      <c r="B334" s="81" t="s">
        <v>368</v>
      </c>
      <c r="C334" s="23">
        <v>716226</v>
      </c>
      <c r="D334" s="165">
        <v>0</v>
      </c>
      <c r="E334" s="10">
        <v>716226</v>
      </c>
      <c r="F334" s="23">
        <v>681266</v>
      </c>
      <c r="G334" s="47">
        <v>0</v>
      </c>
      <c r="H334" s="16">
        <v>681266</v>
      </c>
      <c r="I334" s="16">
        <v>34960</v>
      </c>
      <c r="J334" s="23">
        <v>87528</v>
      </c>
      <c r="K334" s="23">
        <v>13013</v>
      </c>
      <c r="L334" s="23">
        <v>0</v>
      </c>
      <c r="M334" s="23">
        <v>0</v>
      </c>
      <c r="N334" s="47"/>
      <c r="O334" s="47"/>
      <c r="P334" s="16">
        <v>-65581</v>
      </c>
      <c r="Q334" s="177"/>
      <c r="R334" s="176"/>
      <c r="S334" s="169">
        <v>100541</v>
      </c>
      <c r="T334" s="192"/>
      <c r="U334" s="192"/>
      <c r="V334" s="39"/>
      <c r="W334" s="195"/>
      <c r="X334" s="176"/>
      <c r="Y334" s="176"/>
      <c r="Z334" s="10"/>
      <c r="AA334" s="176"/>
      <c r="AB334" s="176"/>
      <c r="AC334" s="16"/>
      <c r="AD334" s="16"/>
      <c r="AE334" s="176"/>
      <c r="AF334" s="195"/>
      <c r="AG334" s="195"/>
      <c r="AH334" s="195"/>
      <c r="AI334" s="195"/>
      <c r="AJ334" s="16"/>
      <c r="AK334" s="16"/>
      <c r="AL334" s="133"/>
      <c r="AM334" s="84">
        <v>34960</v>
      </c>
    </row>
    <row r="335" spans="1:39" ht="15" thickBot="1" x14ac:dyDescent="0.4">
      <c r="A335" s="40">
        <v>5355</v>
      </c>
      <c r="B335" s="81" t="s">
        <v>369</v>
      </c>
      <c r="C335" s="23">
        <v>1458844</v>
      </c>
      <c r="D335" s="165">
        <v>34187</v>
      </c>
      <c r="E335" s="10">
        <v>1493031</v>
      </c>
      <c r="F335" s="23">
        <v>275213</v>
      </c>
      <c r="G335" s="47">
        <v>0</v>
      </c>
      <c r="H335" s="16">
        <v>275213</v>
      </c>
      <c r="I335" s="16">
        <v>1217818</v>
      </c>
      <c r="J335" s="23">
        <v>44679</v>
      </c>
      <c r="K335" s="23">
        <v>91091</v>
      </c>
      <c r="L335" s="23">
        <v>0</v>
      </c>
      <c r="M335" s="23">
        <v>0</v>
      </c>
      <c r="N335" s="47"/>
      <c r="O335" s="47"/>
      <c r="P335" s="16">
        <v>1082048</v>
      </c>
      <c r="Q335" s="177"/>
      <c r="R335" s="176"/>
      <c r="S335" s="169">
        <v>135770</v>
      </c>
      <c r="T335" s="192"/>
      <c r="U335" s="192"/>
      <c r="V335" s="39"/>
      <c r="W335" s="195"/>
      <c r="X335" s="176"/>
      <c r="Y335" s="176"/>
      <c r="Z335" s="10"/>
      <c r="AA335" s="176"/>
      <c r="AB335" s="176"/>
      <c r="AC335" s="16"/>
      <c r="AD335" s="16"/>
      <c r="AE335" s="176"/>
      <c r="AF335" s="195"/>
      <c r="AG335" s="195"/>
      <c r="AH335" s="195"/>
      <c r="AI335" s="195"/>
      <c r="AJ335" s="16"/>
      <c r="AK335" s="16"/>
      <c r="AL335" s="133"/>
      <c r="AM335" s="84">
        <v>1217818</v>
      </c>
    </row>
    <row r="336" spans="1:39" ht="15" thickBot="1" x14ac:dyDescent="0.4">
      <c r="A336" s="40">
        <v>5362</v>
      </c>
      <c r="B336" s="81" t="s">
        <v>370</v>
      </c>
      <c r="C336" s="23">
        <v>171881</v>
      </c>
      <c r="D336" s="165">
        <v>0</v>
      </c>
      <c r="E336" s="10">
        <v>171881</v>
      </c>
      <c r="F336" s="23">
        <v>359497</v>
      </c>
      <c r="G336" s="47">
        <v>0</v>
      </c>
      <c r="H336" s="16">
        <v>359497</v>
      </c>
      <c r="I336" s="16">
        <v>-187616</v>
      </c>
      <c r="J336" s="23">
        <v>0</v>
      </c>
      <c r="K336" s="23">
        <v>0</v>
      </c>
      <c r="L336" s="23">
        <v>0</v>
      </c>
      <c r="M336" s="23">
        <v>0</v>
      </c>
      <c r="N336" s="47"/>
      <c r="O336" s="47"/>
      <c r="P336" s="16">
        <v>-187616</v>
      </c>
      <c r="Q336" s="177"/>
      <c r="R336" s="176"/>
      <c r="S336" s="169">
        <v>187616</v>
      </c>
      <c r="T336" s="192"/>
      <c r="U336" s="192"/>
      <c r="V336" s="39"/>
      <c r="W336" s="195"/>
      <c r="X336" s="176"/>
      <c r="Y336" s="176"/>
      <c r="Z336" s="10"/>
      <c r="AA336" s="176"/>
      <c r="AB336" s="176"/>
      <c r="AC336" s="16"/>
      <c r="AD336" s="16"/>
      <c r="AE336" s="176"/>
      <c r="AF336" s="195"/>
      <c r="AG336" s="195"/>
      <c r="AH336" s="195"/>
      <c r="AI336" s="195"/>
      <c r="AJ336" s="16"/>
      <c r="AK336" s="16"/>
      <c r="AL336" s="133"/>
      <c r="AM336" s="84">
        <v>0</v>
      </c>
    </row>
    <row r="337" spans="1:39" ht="15" thickBot="1" x14ac:dyDescent="0.4">
      <c r="A337" s="40">
        <v>5369</v>
      </c>
      <c r="B337" s="81" t="s">
        <v>371</v>
      </c>
      <c r="C337" s="23">
        <v>807992</v>
      </c>
      <c r="D337" s="165">
        <v>0</v>
      </c>
      <c r="E337" s="10">
        <v>807992</v>
      </c>
      <c r="F337" s="23">
        <v>565064</v>
      </c>
      <c r="G337" s="47">
        <v>0</v>
      </c>
      <c r="H337" s="16">
        <v>565064</v>
      </c>
      <c r="I337" s="16">
        <v>242928</v>
      </c>
      <c r="J337" s="23">
        <v>8336</v>
      </c>
      <c r="K337" s="23">
        <v>0</v>
      </c>
      <c r="L337" s="23">
        <v>0</v>
      </c>
      <c r="M337" s="23">
        <v>0</v>
      </c>
      <c r="N337" s="47"/>
      <c r="O337" s="47"/>
      <c r="P337" s="16">
        <v>234592</v>
      </c>
      <c r="Q337" s="177"/>
      <c r="R337" s="176"/>
      <c r="S337" s="169">
        <v>8336</v>
      </c>
      <c r="T337" s="192"/>
      <c r="U337" s="192"/>
      <c r="V337" s="39"/>
      <c r="W337" s="195"/>
      <c r="X337" s="176"/>
      <c r="Y337" s="176"/>
      <c r="Z337" s="10"/>
      <c r="AA337" s="176"/>
      <c r="AB337" s="176"/>
      <c r="AC337" s="16"/>
      <c r="AD337" s="16"/>
      <c r="AE337" s="176"/>
      <c r="AF337" s="195"/>
      <c r="AG337" s="195"/>
      <c r="AH337" s="195"/>
      <c r="AI337" s="195"/>
      <c r="AJ337" s="16"/>
      <c r="AK337" s="16"/>
      <c r="AL337" s="133"/>
      <c r="AM337" s="84">
        <v>242928</v>
      </c>
    </row>
    <row r="338" spans="1:39" ht="15" thickBot="1" x14ac:dyDescent="0.4">
      <c r="A338" s="40">
        <v>5376</v>
      </c>
      <c r="B338" s="81" t="s">
        <v>46</v>
      </c>
      <c r="C338" s="23">
        <v>601611</v>
      </c>
      <c r="D338" s="165">
        <v>0</v>
      </c>
      <c r="E338" s="10">
        <v>601611</v>
      </c>
      <c r="F338" s="23">
        <v>946145</v>
      </c>
      <c r="G338" s="47">
        <v>0</v>
      </c>
      <c r="H338" s="16">
        <v>946145</v>
      </c>
      <c r="I338" s="16">
        <v>-344534</v>
      </c>
      <c r="J338" s="23">
        <v>0</v>
      </c>
      <c r="K338" s="23">
        <v>0</v>
      </c>
      <c r="L338" s="23">
        <v>0</v>
      </c>
      <c r="M338" s="23">
        <v>0</v>
      </c>
      <c r="N338" s="47"/>
      <c r="O338" s="47"/>
      <c r="P338" s="16">
        <v>-344534</v>
      </c>
      <c r="Q338" s="177"/>
      <c r="R338" s="176">
        <v>36551</v>
      </c>
      <c r="S338" s="169">
        <v>305943</v>
      </c>
      <c r="T338" s="192"/>
      <c r="U338" s="192"/>
      <c r="V338" s="39"/>
      <c r="W338" s="195"/>
      <c r="X338" s="176"/>
      <c r="Y338" s="176"/>
      <c r="Z338" s="10">
        <v>2040</v>
      </c>
      <c r="AA338" s="176"/>
      <c r="AB338" s="176"/>
      <c r="AC338" s="16"/>
      <c r="AD338" s="16"/>
      <c r="AE338" s="176"/>
      <c r="AF338" s="195"/>
      <c r="AG338" s="195"/>
      <c r="AH338" s="195"/>
      <c r="AI338" s="195"/>
      <c r="AJ338" s="16"/>
      <c r="AK338" s="16"/>
      <c r="AL338" s="133"/>
      <c r="AM338" s="84">
        <v>0</v>
      </c>
    </row>
    <row r="339" spans="1:39" ht="15" thickBot="1" x14ac:dyDescent="0.4">
      <c r="A339" s="40">
        <v>5390</v>
      </c>
      <c r="B339" s="81" t="s">
        <v>372</v>
      </c>
      <c r="C339" s="23">
        <v>4274752</v>
      </c>
      <c r="D339" s="165">
        <v>0</v>
      </c>
      <c r="E339" s="10">
        <v>4274752</v>
      </c>
      <c r="F339" s="23">
        <v>874737</v>
      </c>
      <c r="G339" s="47">
        <v>0</v>
      </c>
      <c r="H339" s="16">
        <v>874737</v>
      </c>
      <c r="I339" s="16">
        <v>3400015</v>
      </c>
      <c r="J339" s="23">
        <v>68626</v>
      </c>
      <c r="K339" s="23">
        <v>0</v>
      </c>
      <c r="L339" s="23">
        <v>17706</v>
      </c>
      <c r="M339" s="23">
        <v>0</v>
      </c>
      <c r="N339" s="47"/>
      <c r="O339" s="47"/>
      <c r="P339" s="16">
        <v>3313683</v>
      </c>
      <c r="Q339" s="177"/>
      <c r="R339" s="176"/>
      <c r="S339" s="169">
        <v>86332</v>
      </c>
      <c r="T339" s="192"/>
      <c r="U339" s="192"/>
      <c r="V339" s="39"/>
      <c r="W339" s="195"/>
      <c r="X339" s="176"/>
      <c r="Y339" s="176"/>
      <c r="Z339" s="10"/>
      <c r="AA339" s="176"/>
      <c r="AB339" s="176"/>
      <c r="AC339" s="16"/>
      <c r="AD339" s="16"/>
      <c r="AE339" s="176"/>
      <c r="AF339" s="195"/>
      <c r="AG339" s="195"/>
      <c r="AH339" s="195"/>
      <c r="AI339" s="195"/>
      <c r="AJ339" s="16"/>
      <c r="AK339" s="16"/>
      <c r="AL339" s="133"/>
      <c r="AM339" s="84">
        <v>3400015</v>
      </c>
    </row>
    <row r="340" spans="1:39" ht="15" thickBot="1" x14ac:dyDescent="0.4">
      <c r="A340" s="40">
        <v>5397</v>
      </c>
      <c r="B340" s="81" t="s">
        <v>373</v>
      </c>
      <c r="C340" s="23">
        <v>302425</v>
      </c>
      <c r="D340" s="165">
        <v>0</v>
      </c>
      <c r="E340" s="10">
        <v>302425</v>
      </c>
      <c r="F340" s="23">
        <v>453530</v>
      </c>
      <c r="G340" s="47">
        <v>0</v>
      </c>
      <c r="H340" s="16">
        <v>453530</v>
      </c>
      <c r="I340" s="16">
        <v>-151105</v>
      </c>
      <c r="J340" s="23">
        <v>0</v>
      </c>
      <c r="K340" s="23">
        <v>0</v>
      </c>
      <c r="L340" s="23">
        <v>0</v>
      </c>
      <c r="M340" s="23">
        <v>0</v>
      </c>
      <c r="N340" s="47"/>
      <c r="O340" s="47"/>
      <c r="P340" s="16">
        <v>-151105</v>
      </c>
      <c r="Q340" s="177"/>
      <c r="R340" s="176"/>
      <c r="S340" s="169">
        <v>151105</v>
      </c>
      <c r="T340" s="176"/>
      <c r="U340" s="176"/>
      <c r="V340" s="39"/>
      <c r="W340" s="195"/>
      <c r="X340" s="176"/>
      <c r="Y340" s="176"/>
      <c r="Z340" s="10"/>
      <c r="AA340" s="176"/>
      <c r="AB340" s="176"/>
      <c r="AC340" s="16"/>
      <c r="AD340" s="16"/>
      <c r="AE340" s="176"/>
      <c r="AF340" s="195"/>
      <c r="AG340" s="195"/>
      <c r="AH340" s="195"/>
      <c r="AI340" s="195"/>
      <c r="AJ340" s="16"/>
      <c r="AK340" s="16"/>
      <c r="AL340" s="133"/>
      <c r="AM340" s="84">
        <v>0</v>
      </c>
    </row>
    <row r="341" spans="1:39" ht="15" thickBot="1" x14ac:dyDescent="0.4">
      <c r="A341" s="40">
        <v>5432</v>
      </c>
      <c r="B341" s="81" t="s">
        <v>374</v>
      </c>
      <c r="C341" s="23">
        <v>1066247</v>
      </c>
      <c r="D341" s="165">
        <v>0</v>
      </c>
      <c r="E341" s="10">
        <v>1066247</v>
      </c>
      <c r="F341" s="23">
        <v>1141297</v>
      </c>
      <c r="G341" s="47">
        <v>0</v>
      </c>
      <c r="H341" s="16">
        <v>1141297</v>
      </c>
      <c r="I341" s="16">
        <v>-75050</v>
      </c>
      <c r="J341" s="23">
        <v>33990</v>
      </c>
      <c r="K341" s="23">
        <v>0</v>
      </c>
      <c r="L341" s="23">
        <v>0</v>
      </c>
      <c r="M341" s="23">
        <v>0</v>
      </c>
      <c r="N341" s="47"/>
      <c r="O341" s="47"/>
      <c r="P341" s="16">
        <v>-109040</v>
      </c>
      <c r="Q341" s="177"/>
      <c r="R341" s="176"/>
      <c r="S341" s="169">
        <v>109040</v>
      </c>
      <c r="T341" s="192"/>
      <c r="U341" s="192"/>
      <c r="V341" s="39"/>
      <c r="W341" s="195"/>
      <c r="X341" s="176"/>
      <c r="Y341" s="176"/>
      <c r="Z341" s="10"/>
      <c r="AA341" s="176"/>
      <c r="AB341" s="176"/>
      <c r="AC341" s="16"/>
      <c r="AD341" s="16"/>
      <c r="AE341" s="176"/>
      <c r="AF341" s="195"/>
      <c r="AG341" s="195"/>
      <c r="AH341" s="195"/>
      <c r="AI341" s="195"/>
      <c r="AJ341" s="16"/>
      <c r="AK341" s="16"/>
      <c r="AL341" s="133"/>
      <c r="AM341" s="84">
        <v>0</v>
      </c>
    </row>
    <row r="342" spans="1:39" ht="15" thickBot="1" x14ac:dyDescent="0.4">
      <c r="A342" s="40">
        <v>5439</v>
      </c>
      <c r="B342" s="81" t="s">
        <v>375</v>
      </c>
      <c r="C342" s="23">
        <v>2921259</v>
      </c>
      <c r="D342" s="165">
        <v>16322</v>
      </c>
      <c r="E342" s="10">
        <v>2937581</v>
      </c>
      <c r="F342" s="23">
        <v>2915363</v>
      </c>
      <c r="G342" s="47">
        <v>29335</v>
      </c>
      <c r="H342" s="16">
        <v>2944698</v>
      </c>
      <c r="I342" s="16">
        <v>-7117</v>
      </c>
      <c r="J342" s="23">
        <v>887683.5</v>
      </c>
      <c r="K342" s="23">
        <v>13013</v>
      </c>
      <c r="L342" s="23">
        <v>0</v>
      </c>
      <c r="M342" s="23">
        <v>0</v>
      </c>
      <c r="N342" s="47"/>
      <c r="O342" s="47"/>
      <c r="P342" s="16">
        <v>-907813.5</v>
      </c>
      <c r="Q342" s="177"/>
      <c r="R342" s="176"/>
      <c r="S342" s="169">
        <v>907813.5</v>
      </c>
      <c r="T342" s="192"/>
      <c r="U342" s="192"/>
      <c r="V342" s="39"/>
      <c r="W342" s="195"/>
      <c r="X342" s="176"/>
      <c r="Y342" s="176"/>
      <c r="Z342" s="10"/>
      <c r="AA342" s="176"/>
      <c r="AB342" s="176"/>
      <c r="AC342" s="16"/>
      <c r="AD342" s="16"/>
      <c r="AE342" s="176"/>
      <c r="AF342" s="195"/>
      <c r="AG342" s="195"/>
      <c r="AH342" s="195"/>
      <c r="AI342" s="195"/>
      <c r="AJ342" s="16"/>
      <c r="AK342" s="16"/>
      <c r="AL342" s="133"/>
      <c r="AM342" s="84">
        <v>0</v>
      </c>
    </row>
    <row r="343" spans="1:39" ht="15" thickBot="1" x14ac:dyDescent="0.4">
      <c r="A343" s="40">
        <v>4522</v>
      </c>
      <c r="B343" s="81" t="s">
        <v>12</v>
      </c>
      <c r="C343" s="23">
        <v>335282</v>
      </c>
      <c r="D343" s="165">
        <v>0</v>
      </c>
      <c r="E343" s="10">
        <v>335282</v>
      </c>
      <c r="F343" s="23">
        <v>413494</v>
      </c>
      <c r="G343" s="47">
        <v>0</v>
      </c>
      <c r="H343" s="16">
        <v>413494</v>
      </c>
      <c r="I343" s="16">
        <v>-78212</v>
      </c>
      <c r="J343" s="23">
        <v>0</v>
      </c>
      <c r="K343" s="23">
        <v>0</v>
      </c>
      <c r="L343" s="23">
        <v>0</v>
      </c>
      <c r="M343" s="23">
        <v>0</v>
      </c>
      <c r="N343" s="47"/>
      <c r="O343" s="47"/>
      <c r="P343" s="16">
        <v>-78212</v>
      </c>
      <c r="Q343" s="177"/>
      <c r="R343" s="176"/>
      <c r="S343" s="169">
        <v>0</v>
      </c>
      <c r="T343" s="192">
        <v>10397</v>
      </c>
      <c r="U343" s="192">
        <v>7585</v>
      </c>
      <c r="V343" s="38">
        <v>10618</v>
      </c>
      <c r="W343" s="195">
        <v>9958</v>
      </c>
      <c r="X343" s="176"/>
      <c r="Y343" s="176">
        <v>17258.900000000001</v>
      </c>
      <c r="Z343" s="10">
        <v>22395.1</v>
      </c>
      <c r="AA343" s="176"/>
      <c r="AB343" s="207"/>
      <c r="AC343" s="16"/>
      <c r="AD343" s="10"/>
      <c r="AE343" s="176"/>
      <c r="AF343" s="195"/>
      <c r="AG343" s="195"/>
      <c r="AH343" s="195"/>
      <c r="AI343" s="195"/>
      <c r="AJ343" s="16"/>
      <c r="AK343" s="16"/>
      <c r="AL343" s="133"/>
      <c r="AM343" s="84">
        <v>0</v>
      </c>
    </row>
    <row r="344" spans="1:39" ht="15" thickBot="1" x14ac:dyDescent="0.4">
      <c r="A344" s="40">
        <v>5457</v>
      </c>
      <c r="B344" s="81" t="s">
        <v>376</v>
      </c>
      <c r="C344" s="23">
        <v>908858</v>
      </c>
      <c r="D344" s="165">
        <v>0</v>
      </c>
      <c r="E344" s="10">
        <v>908858</v>
      </c>
      <c r="F344" s="23">
        <v>1331080</v>
      </c>
      <c r="G344" s="47">
        <v>0</v>
      </c>
      <c r="H344" s="16">
        <v>1331080</v>
      </c>
      <c r="I344" s="16">
        <v>-422222</v>
      </c>
      <c r="J344" s="23">
        <v>51308</v>
      </c>
      <c r="K344" s="23">
        <v>0</v>
      </c>
      <c r="L344" s="23">
        <v>0</v>
      </c>
      <c r="M344" s="23">
        <v>0</v>
      </c>
      <c r="N344" s="47"/>
      <c r="O344" s="47"/>
      <c r="P344" s="16">
        <v>-473530</v>
      </c>
      <c r="Q344" s="177"/>
      <c r="R344" s="176"/>
      <c r="S344" s="169">
        <v>473530</v>
      </c>
      <c r="T344" s="192"/>
      <c r="U344" s="192"/>
      <c r="V344" s="39"/>
      <c r="W344" s="195"/>
      <c r="X344" s="176"/>
      <c r="Y344" s="176"/>
      <c r="Z344" s="10"/>
      <c r="AA344" s="176"/>
      <c r="AB344" s="176"/>
      <c r="AC344" s="16"/>
      <c r="AD344" s="16"/>
      <c r="AE344" s="176"/>
      <c r="AF344" s="195"/>
      <c r="AG344" s="195"/>
      <c r="AH344" s="195"/>
      <c r="AI344" s="195"/>
      <c r="AJ344" s="16"/>
      <c r="AK344" s="16"/>
      <c r="AL344" s="133"/>
      <c r="AM344" s="84">
        <v>0</v>
      </c>
    </row>
    <row r="345" spans="1:39" ht="15" thickBot="1" x14ac:dyDescent="0.4">
      <c r="A345" s="40">
        <v>2485</v>
      </c>
      <c r="B345" s="81" t="s">
        <v>377</v>
      </c>
      <c r="C345" s="23">
        <v>407662</v>
      </c>
      <c r="D345" s="165">
        <v>0</v>
      </c>
      <c r="E345" s="10">
        <v>407662</v>
      </c>
      <c r="F345" s="23">
        <v>529053</v>
      </c>
      <c r="G345" s="47">
        <v>0</v>
      </c>
      <c r="H345" s="16">
        <v>529053</v>
      </c>
      <c r="I345" s="16">
        <v>-121391</v>
      </c>
      <c r="J345" s="23">
        <v>0</v>
      </c>
      <c r="K345" s="23">
        <v>0</v>
      </c>
      <c r="L345" s="23">
        <v>0</v>
      </c>
      <c r="M345" s="23">
        <v>0</v>
      </c>
      <c r="N345" s="47"/>
      <c r="O345" s="47"/>
      <c r="P345" s="16">
        <v>-121391</v>
      </c>
      <c r="Q345" s="177"/>
      <c r="R345" s="176"/>
      <c r="S345" s="169">
        <v>121391</v>
      </c>
      <c r="T345" s="192"/>
      <c r="U345" s="192"/>
      <c r="V345" s="39"/>
      <c r="W345" s="195"/>
      <c r="X345" s="176"/>
      <c r="Y345" s="176"/>
      <c r="Z345" s="10"/>
      <c r="AA345" s="176"/>
      <c r="AB345" s="176"/>
      <c r="AC345" s="16"/>
      <c r="AD345" s="16"/>
      <c r="AE345" s="176"/>
      <c r="AF345" s="195"/>
      <c r="AG345" s="195"/>
      <c r="AH345" s="195"/>
      <c r="AI345" s="195"/>
      <c r="AJ345" s="16"/>
      <c r="AK345" s="16"/>
      <c r="AL345" s="133"/>
      <c r="AM345" s="84">
        <v>0</v>
      </c>
    </row>
    <row r="346" spans="1:39" ht="15" thickBot="1" x14ac:dyDescent="0.4">
      <c r="A346" s="40">
        <v>5460</v>
      </c>
      <c r="B346" s="81" t="s">
        <v>378</v>
      </c>
      <c r="C346" s="23">
        <v>487407</v>
      </c>
      <c r="D346" s="165">
        <v>0</v>
      </c>
      <c r="E346" s="10">
        <v>487407</v>
      </c>
      <c r="F346" s="23">
        <v>2153251</v>
      </c>
      <c r="G346" s="47">
        <v>0</v>
      </c>
      <c r="H346" s="16">
        <v>2153251</v>
      </c>
      <c r="I346" s="16">
        <v>-1665844</v>
      </c>
      <c r="J346" s="23">
        <v>534504</v>
      </c>
      <c r="K346" s="23">
        <v>151479</v>
      </c>
      <c r="L346" s="23">
        <v>0</v>
      </c>
      <c r="M346" s="23">
        <v>7700</v>
      </c>
      <c r="N346" s="47"/>
      <c r="O346" s="47"/>
      <c r="P346" s="16">
        <v>-2359527</v>
      </c>
      <c r="Q346" s="177"/>
      <c r="R346" s="176"/>
      <c r="S346" s="169">
        <v>2359527</v>
      </c>
      <c r="T346" s="192"/>
      <c r="U346" s="192"/>
      <c r="V346" s="39"/>
      <c r="W346" s="195"/>
      <c r="X346" s="176"/>
      <c r="Y346" s="176"/>
      <c r="Z346" s="10"/>
      <c r="AA346" s="176"/>
      <c r="AB346" s="176"/>
      <c r="AC346" s="16"/>
      <c r="AD346" s="16"/>
      <c r="AE346" s="176"/>
      <c r="AF346" s="195"/>
      <c r="AG346" s="195"/>
      <c r="AH346" s="195"/>
      <c r="AI346" s="195"/>
      <c r="AJ346" s="16"/>
      <c r="AK346" s="16"/>
      <c r="AL346" s="133"/>
      <c r="AM346" s="84">
        <v>0</v>
      </c>
    </row>
    <row r="347" spans="1:39" ht="15" thickBot="1" x14ac:dyDescent="0.4">
      <c r="A347" s="40">
        <v>5467</v>
      </c>
      <c r="B347" s="81" t="s">
        <v>379</v>
      </c>
      <c r="C347" s="23">
        <v>769598</v>
      </c>
      <c r="D347" s="165">
        <v>0</v>
      </c>
      <c r="E347" s="10">
        <v>769598</v>
      </c>
      <c r="F347" s="23">
        <v>989253</v>
      </c>
      <c r="G347" s="47">
        <v>0</v>
      </c>
      <c r="H347" s="16">
        <v>989253</v>
      </c>
      <c r="I347" s="16">
        <v>-219655</v>
      </c>
      <c r="J347" s="23">
        <v>178286</v>
      </c>
      <c r="K347" s="23">
        <v>0</v>
      </c>
      <c r="L347" s="23">
        <v>0</v>
      </c>
      <c r="M347" s="23">
        <v>0</v>
      </c>
      <c r="N347" s="47"/>
      <c r="O347" s="47"/>
      <c r="P347" s="16">
        <v>-397941</v>
      </c>
      <c r="Q347" s="177"/>
      <c r="R347" s="176"/>
      <c r="S347" s="169">
        <v>397941</v>
      </c>
      <c r="T347" s="192"/>
      <c r="U347" s="192"/>
      <c r="V347" s="39"/>
      <c r="W347" s="195"/>
      <c r="X347" s="176"/>
      <c r="Y347" s="176"/>
      <c r="Z347" s="39"/>
      <c r="AA347" s="176"/>
      <c r="AB347" s="176"/>
      <c r="AC347" s="16"/>
      <c r="AD347" s="16"/>
      <c r="AE347" s="176"/>
      <c r="AF347" s="195"/>
      <c r="AG347" s="195"/>
      <c r="AH347" s="195"/>
      <c r="AI347" s="195"/>
      <c r="AJ347" s="16"/>
      <c r="AK347" s="16"/>
      <c r="AL347" s="133"/>
      <c r="AM347" s="84">
        <v>0</v>
      </c>
    </row>
    <row r="348" spans="1:39" ht="15" thickBot="1" x14ac:dyDescent="0.4">
      <c r="A348" s="40">
        <v>5474</v>
      </c>
      <c r="B348" s="81" t="s">
        <v>34</v>
      </c>
      <c r="C348" s="23">
        <v>288409</v>
      </c>
      <c r="D348" s="165">
        <v>0</v>
      </c>
      <c r="E348" s="10">
        <v>288409</v>
      </c>
      <c r="F348" s="23">
        <v>1805173</v>
      </c>
      <c r="G348" s="47">
        <v>0</v>
      </c>
      <c r="H348" s="16">
        <v>1805173</v>
      </c>
      <c r="I348" s="16">
        <v>-1516764</v>
      </c>
      <c r="J348" s="23">
        <v>320936</v>
      </c>
      <c r="K348" s="23">
        <v>0</v>
      </c>
      <c r="L348" s="23">
        <v>0</v>
      </c>
      <c r="M348" s="23">
        <v>7700</v>
      </c>
      <c r="N348" s="47"/>
      <c r="O348" s="47"/>
      <c r="P348" s="16">
        <v>-1845400</v>
      </c>
      <c r="Q348" s="177">
        <v>56480</v>
      </c>
      <c r="R348" s="176">
        <v>68711</v>
      </c>
      <c r="S348" s="169">
        <v>96196</v>
      </c>
      <c r="T348" s="176">
        <v>14489</v>
      </c>
      <c r="U348" s="176">
        <v>9056</v>
      </c>
      <c r="V348" s="39">
        <v>12677</v>
      </c>
      <c r="W348" s="176">
        <v>63444</v>
      </c>
      <c r="X348" s="176">
        <v>123173</v>
      </c>
      <c r="Y348" s="176">
        <v>123173</v>
      </c>
      <c r="Z348" s="10">
        <v>117332.03</v>
      </c>
      <c r="AA348" s="207">
        <v>888321</v>
      </c>
      <c r="AB348" s="176">
        <v>85493.97</v>
      </c>
      <c r="AC348" s="16"/>
      <c r="AD348" s="10"/>
      <c r="AE348" s="176">
        <v>89949</v>
      </c>
      <c r="AF348" s="176">
        <v>90251</v>
      </c>
      <c r="AG348" s="176"/>
      <c r="AH348" s="176">
        <v>6654</v>
      </c>
      <c r="AI348" s="176"/>
      <c r="AJ348" s="16"/>
      <c r="AK348" s="16"/>
      <c r="AL348" s="133"/>
      <c r="AM348" s="84">
        <v>0</v>
      </c>
    </row>
    <row r="349" spans="1:39" ht="15" thickBot="1" x14ac:dyDescent="0.4">
      <c r="A349" s="40">
        <v>5586</v>
      </c>
      <c r="B349" s="81" t="s">
        <v>380</v>
      </c>
      <c r="C349" s="23">
        <v>716046</v>
      </c>
      <c r="D349" s="165">
        <v>0</v>
      </c>
      <c r="E349" s="10">
        <v>716046</v>
      </c>
      <c r="F349" s="23">
        <v>1181415</v>
      </c>
      <c r="G349" s="47">
        <v>0</v>
      </c>
      <c r="H349" s="16">
        <v>1181415</v>
      </c>
      <c r="I349" s="16">
        <v>-465369</v>
      </c>
      <c r="J349" s="23">
        <v>0</v>
      </c>
      <c r="K349" s="23">
        <v>0</v>
      </c>
      <c r="L349" s="23">
        <v>0</v>
      </c>
      <c r="M349" s="23">
        <v>0</v>
      </c>
      <c r="N349" s="47"/>
      <c r="O349" s="47"/>
      <c r="P349" s="16">
        <v>-465369</v>
      </c>
      <c r="Q349" s="177"/>
      <c r="R349" s="176"/>
      <c r="S349" s="169">
        <v>465369</v>
      </c>
      <c r="T349" s="192"/>
      <c r="U349" s="192"/>
      <c r="V349" s="39"/>
      <c r="W349" s="195"/>
      <c r="X349" s="176"/>
      <c r="Y349" s="176"/>
      <c r="Z349" s="10"/>
      <c r="AA349" s="176"/>
      <c r="AB349" s="176"/>
      <c r="AC349" s="16"/>
      <c r="AD349" s="16"/>
      <c r="AE349" s="176"/>
      <c r="AF349" s="195"/>
      <c r="AG349" s="195"/>
      <c r="AH349" s="195"/>
      <c r="AI349" s="195"/>
      <c r="AJ349" s="16"/>
      <c r="AK349" s="16"/>
      <c r="AL349" s="133"/>
      <c r="AM349" s="84">
        <v>0</v>
      </c>
    </row>
    <row r="350" spans="1:39" ht="15" thickBot="1" x14ac:dyDescent="0.4">
      <c r="A350" s="40">
        <v>5593</v>
      </c>
      <c r="B350" s="81" t="s">
        <v>381</v>
      </c>
      <c r="C350" s="23">
        <v>771363</v>
      </c>
      <c r="D350" s="165">
        <v>0</v>
      </c>
      <c r="E350" s="10">
        <v>771363</v>
      </c>
      <c r="F350" s="23">
        <v>865888</v>
      </c>
      <c r="G350" s="47">
        <v>0</v>
      </c>
      <c r="H350" s="16">
        <v>865888</v>
      </c>
      <c r="I350" s="16">
        <v>-94525</v>
      </c>
      <c r="J350" s="23">
        <v>108368</v>
      </c>
      <c r="K350" s="23">
        <v>0</v>
      </c>
      <c r="L350" s="23">
        <v>0</v>
      </c>
      <c r="M350" s="23">
        <v>0</v>
      </c>
      <c r="N350" s="47"/>
      <c r="O350" s="47"/>
      <c r="P350" s="16">
        <v>-202893</v>
      </c>
      <c r="Q350" s="177"/>
      <c r="R350" s="176"/>
      <c r="S350" s="169">
        <v>202893</v>
      </c>
      <c r="T350" s="192"/>
      <c r="U350" s="192"/>
      <c r="V350" s="39"/>
      <c r="W350" s="195"/>
      <c r="X350" s="176"/>
      <c r="Y350" s="176"/>
      <c r="Z350" s="10"/>
      <c r="AA350" s="176"/>
      <c r="AB350" s="176"/>
      <c r="AC350" s="16"/>
      <c r="AD350" s="16"/>
      <c r="AE350" s="176"/>
      <c r="AF350" s="176"/>
      <c r="AG350" s="176"/>
      <c r="AH350" s="176"/>
      <c r="AI350" s="176"/>
      <c r="AJ350" s="10"/>
      <c r="AK350" s="16"/>
      <c r="AL350" s="133"/>
      <c r="AM350" s="84">
        <v>0</v>
      </c>
    </row>
    <row r="351" spans="1:39" ht="15" thickBot="1" x14ac:dyDescent="0.4">
      <c r="A351" s="40">
        <v>5607</v>
      </c>
      <c r="B351" s="81" t="s">
        <v>382</v>
      </c>
      <c r="C351" s="23">
        <v>1438930</v>
      </c>
      <c r="D351" s="165">
        <v>0</v>
      </c>
      <c r="E351" s="10">
        <v>1438930</v>
      </c>
      <c r="F351" s="23">
        <v>3799407</v>
      </c>
      <c r="G351" s="47">
        <v>0</v>
      </c>
      <c r="H351" s="16">
        <v>3799407</v>
      </c>
      <c r="I351" s="16">
        <v>-2360477</v>
      </c>
      <c r="J351" s="23">
        <v>1952172.86</v>
      </c>
      <c r="K351" s="23">
        <v>65065</v>
      </c>
      <c r="L351" s="23">
        <v>0</v>
      </c>
      <c r="M351" s="23">
        <v>23100</v>
      </c>
      <c r="N351" s="47"/>
      <c r="O351" s="47"/>
      <c r="P351" s="16">
        <v>-4400814.8600000003</v>
      </c>
      <c r="Q351" s="177"/>
      <c r="R351" s="176"/>
      <c r="S351" s="169">
        <v>4400814.8600000003</v>
      </c>
      <c r="T351" s="192"/>
      <c r="U351" s="192"/>
      <c r="V351" s="39"/>
      <c r="W351" s="195"/>
      <c r="X351" s="176"/>
      <c r="Y351" s="176"/>
      <c r="Z351" s="10"/>
      <c r="AA351" s="176"/>
      <c r="AB351" s="176"/>
      <c r="AC351" s="16"/>
      <c r="AD351" s="16"/>
      <c r="AE351" s="176"/>
      <c r="AF351" s="195"/>
      <c r="AG351" s="195"/>
      <c r="AH351" s="195"/>
      <c r="AI351" s="195"/>
      <c r="AJ351" s="16"/>
      <c r="AK351" s="16"/>
      <c r="AL351" s="133"/>
      <c r="AM351" s="84">
        <v>0</v>
      </c>
    </row>
    <row r="352" spans="1:39" ht="15" thickBot="1" x14ac:dyDescent="0.4">
      <c r="A352" s="40">
        <v>5614</v>
      </c>
      <c r="B352" s="81" t="s">
        <v>50</v>
      </c>
      <c r="C352" s="23">
        <v>328435</v>
      </c>
      <c r="D352" s="165">
        <v>0</v>
      </c>
      <c r="E352" s="10">
        <v>328435</v>
      </c>
      <c r="F352" s="23">
        <v>747769</v>
      </c>
      <c r="G352" s="47">
        <v>0</v>
      </c>
      <c r="H352" s="16">
        <v>747769</v>
      </c>
      <c r="I352" s="16">
        <v>-419334</v>
      </c>
      <c r="J352" s="23">
        <v>16672</v>
      </c>
      <c r="K352" s="23">
        <v>0</v>
      </c>
      <c r="L352" s="23">
        <v>0</v>
      </c>
      <c r="M352" s="23">
        <v>0</v>
      </c>
      <c r="N352" s="47"/>
      <c r="O352" s="47"/>
      <c r="P352" s="16">
        <v>-436006</v>
      </c>
      <c r="Q352" s="177"/>
      <c r="R352" s="176">
        <v>92758</v>
      </c>
      <c r="S352" s="169">
        <v>343248</v>
      </c>
      <c r="T352" s="176"/>
      <c r="U352" s="176"/>
      <c r="V352" s="39"/>
      <c r="W352" s="195"/>
      <c r="X352" s="176"/>
      <c r="Y352" s="176"/>
      <c r="Z352" s="10"/>
      <c r="AA352" s="176"/>
      <c r="AB352" s="176"/>
      <c r="AC352" s="16"/>
      <c r="AD352" s="16"/>
      <c r="AE352" s="176"/>
      <c r="AF352" s="195"/>
      <c r="AG352" s="195"/>
      <c r="AH352" s="195"/>
      <c r="AI352" s="195"/>
      <c r="AJ352" s="10"/>
      <c r="AK352" s="16"/>
      <c r="AL352" s="133"/>
      <c r="AM352" s="84">
        <v>0</v>
      </c>
    </row>
    <row r="353" spans="1:39" ht="15" thickBot="1" x14ac:dyDescent="0.4">
      <c r="A353" s="40">
        <v>3542</v>
      </c>
      <c r="B353" s="81" t="s">
        <v>383</v>
      </c>
      <c r="C353" s="23">
        <v>750326</v>
      </c>
      <c r="D353" s="165">
        <v>0</v>
      </c>
      <c r="E353" s="10">
        <v>750326</v>
      </c>
      <c r="F353" s="23">
        <v>445737</v>
      </c>
      <c r="G353" s="47">
        <v>0</v>
      </c>
      <c r="H353" s="16">
        <v>445737</v>
      </c>
      <c r="I353" s="16">
        <v>304589</v>
      </c>
      <c r="J353" s="23">
        <v>41680</v>
      </c>
      <c r="K353" s="23">
        <v>0</v>
      </c>
      <c r="L353" s="23">
        <v>8853</v>
      </c>
      <c r="M353" s="23">
        <v>0</v>
      </c>
      <c r="N353" s="47"/>
      <c r="O353" s="47"/>
      <c r="P353" s="16">
        <v>254056</v>
      </c>
      <c r="Q353" s="177"/>
      <c r="R353" s="176"/>
      <c r="S353" s="169">
        <v>0</v>
      </c>
      <c r="T353" s="192">
        <v>10889</v>
      </c>
      <c r="U353" s="192">
        <v>9122</v>
      </c>
      <c r="V353" s="39">
        <v>12770</v>
      </c>
      <c r="W353" s="195"/>
      <c r="X353" s="176"/>
      <c r="Y353" s="176"/>
      <c r="Z353" s="10"/>
      <c r="AA353" s="176">
        <v>17752</v>
      </c>
      <c r="AB353" s="176"/>
      <c r="AC353" s="16"/>
      <c r="AD353" s="16"/>
      <c r="AE353" s="176"/>
      <c r="AF353" s="195"/>
      <c r="AG353" s="195"/>
      <c r="AH353" s="195"/>
      <c r="AI353" s="195"/>
      <c r="AJ353" s="16"/>
      <c r="AK353" s="16"/>
      <c r="AL353" s="133"/>
      <c r="AM353" s="84">
        <v>304589</v>
      </c>
    </row>
    <row r="354" spans="1:39" ht="15" thickBot="1" x14ac:dyDescent="0.4">
      <c r="A354" s="40">
        <v>5621</v>
      </c>
      <c r="B354" s="81" t="s">
        <v>384</v>
      </c>
      <c r="C354" s="23">
        <v>638422</v>
      </c>
      <c r="D354" s="165">
        <v>70140</v>
      </c>
      <c r="E354" s="10">
        <v>708562</v>
      </c>
      <c r="F354" s="23">
        <v>1664753</v>
      </c>
      <c r="G354" s="47">
        <v>0</v>
      </c>
      <c r="H354" s="16">
        <v>1664753</v>
      </c>
      <c r="I354" s="16">
        <v>-956191</v>
      </c>
      <c r="J354" s="23">
        <v>84006</v>
      </c>
      <c r="K354" s="23">
        <v>0</v>
      </c>
      <c r="L354" s="23">
        <v>5520.6</v>
      </c>
      <c r="M354" s="23">
        <v>0</v>
      </c>
      <c r="N354" s="47"/>
      <c r="O354" s="47"/>
      <c r="P354" s="16">
        <v>-1045717.6</v>
      </c>
      <c r="Q354" s="177"/>
      <c r="R354" s="176"/>
      <c r="S354" s="169">
        <v>1045717.6</v>
      </c>
      <c r="T354" s="192"/>
      <c r="U354" s="192"/>
      <c r="V354" s="39"/>
      <c r="W354" s="195"/>
      <c r="X354" s="176"/>
      <c r="Y354" s="176"/>
      <c r="Z354" s="10"/>
      <c r="AA354" s="176"/>
      <c r="AB354" s="176"/>
      <c r="AC354" s="16"/>
      <c r="AD354" s="16"/>
      <c r="AE354" s="176"/>
      <c r="AF354" s="195"/>
      <c r="AG354" s="195"/>
      <c r="AH354" s="195"/>
      <c r="AI354" s="195"/>
      <c r="AJ354" s="16"/>
      <c r="AK354" s="16"/>
      <c r="AL354" s="133"/>
      <c r="AM354" s="84">
        <v>0</v>
      </c>
    </row>
    <row r="355" spans="1:39" ht="15" thickBot="1" x14ac:dyDescent="0.4">
      <c r="A355" s="40">
        <v>5628</v>
      </c>
      <c r="B355" s="81" t="s">
        <v>385</v>
      </c>
      <c r="C355" s="23">
        <v>733642</v>
      </c>
      <c r="D355" s="165">
        <v>24483</v>
      </c>
      <c r="E355" s="10">
        <v>758125</v>
      </c>
      <c r="F355" s="23">
        <v>1062588</v>
      </c>
      <c r="G355" s="47">
        <v>0</v>
      </c>
      <c r="H355" s="16">
        <v>1062588</v>
      </c>
      <c r="I355" s="16">
        <v>-304463</v>
      </c>
      <c r="J355" s="23">
        <v>75024</v>
      </c>
      <c r="K355" s="23">
        <v>0</v>
      </c>
      <c r="L355" s="23">
        <v>0</v>
      </c>
      <c r="M355" s="23">
        <v>0</v>
      </c>
      <c r="N355" s="47"/>
      <c r="O355" s="47"/>
      <c r="P355" s="16">
        <v>-379487</v>
      </c>
      <c r="Q355" s="177"/>
      <c r="R355" s="176"/>
      <c r="S355" s="169">
        <v>379487</v>
      </c>
      <c r="T355" s="192"/>
      <c r="U355" s="192"/>
      <c r="V355" s="39"/>
      <c r="W355" s="195"/>
      <c r="X355" s="176"/>
      <c r="Y355" s="176"/>
      <c r="Z355" s="10"/>
      <c r="AA355" s="176"/>
      <c r="AB355" s="176"/>
      <c r="AC355" s="16"/>
      <c r="AD355" s="16"/>
      <c r="AE355" s="176"/>
      <c r="AF355" s="195"/>
      <c r="AG355" s="195"/>
      <c r="AH355" s="195"/>
      <c r="AI355" s="195"/>
      <c r="AJ355" s="16"/>
      <c r="AK355" s="16"/>
      <c r="AL355" s="133"/>
      <c r="AM355" s="84">
        <v>0</v>
      </c>
    </row>
    <row r="356" spans="1:39" ht="15" thickBot="1" x14ac:dyDescent="0.4">
      <c r="A356" s="40">
        <v>5642</v>
      </c>
      <c r="B356" s="81" t="s">
        <v>386</v>
      </c>
      <c r="C356" s="23">
        <v>1538867</v>
      </c>
      <c r="D356" s="165">
        <v>0</v>
      </c>
      <c r="E356" s="10">
        <v>1538867</v>
      </c>
      <c r="F356" s="23">
        <v>1841650</v>
      </c>
      <c r="G356" s="47">
        <v>0</v>
      </c>
      <c r="H356" s="16">
        <v>1841650</v>
      </c>
      <c r="I356" s="16">
        <v>-302783</v>
      </c>
      <c r="J356" s="23">
        <v>188206</v>
      </c>
      <c r="K356" s="23">
        <v>0</v>
      </c>
      <c r="L356" s="23">
        <v>0</v>
      </c>
      <c r="M356" s="23">
        <v>0</v>
      </c>
      <c r="N356" s="47"/>
      <c r="O356" s="47"/>
      <c r="P356" s="16">
        <v>-490989</v>
      </c>
      <c r="Q356" s="177"/>
      <c r="R356" s="176"/>
      <c r="S356" s="169">
        <v>490989</v>
      </c>
      <c r="T356" s="192"/>
      <c r="U356" s="192"/>
      <c r="V356" s="39"/>
      <c r="W356" s="195"/>
      <c r="X356" s="176"/>
      <c r="Y356" s="176"/>
      <c r="Z356" s="10"/>
      <c r="AA356" s="176"/>
      <c r="AB356" s="176"/>
      <c r="AC356" s="16"/>
      <c r="AD356" s="16"/>
      <c r="AE356" s="176"/>
      <c r="AF356" s="195"/>
      <c r="AG356" s="195"/>
      <c r="AH356" s="195"/>
      <c r="AI356" s="195"/>
      <c r="AJ356" s="16"/>
      <c r="AK356" s="16"/>
      <c r="AL356" s="133"/>
      <c r="AM356" s="84">
        <v>0</v>
      </c>
    </row>
    <row r="357" spans="1:39" ht="15" thickBot="1" x14ac:dyDescent="0.4">
      <c r="A357" s="40">
        <v>5656</v>
      </c>
      <c r="B357" s="81" t="s">
        <v>387</v>
      </c>
      <c r="C357" s="23">
        <v>2381218</v>
      </c>
      <c r="D357" s="165">
        <v>19141</v>
      </c>
      <c r="E357" s="10">
        <v>2400359</v>
      </c>
      <c r="F357" s="23">
        <v>2586058</v>
      </c>
      <c r="G357" s="47">
        <v>13013</v>
      </c>
      <c r="H357" s="16">
        <v>2599071</v>
      </c>
      <c r="I357" s="16">
        <v>-198712</v>
      </c>
      <c r="J357" s="23">
        <v>393207</v>
      </c>
      <c r="K357" s="23">
        <v>13013</v>
      </c>
      <c r="L357" s="23">
        <v>176659.20000000001</v>
      </c>
      <c r="M357" s="23">
        <v>7700</v>
      </c>
      <c r="N357" s="47"/>
      <c r="O357" s="47"/>
      <c r="P357" s="16">
        <v>-789291.2</v>
      </c>
      <c r="Q357" s="177"/>
      <c r="R357" s="176"/>
      <c r="S357" s="169">
        <v>789291.2</v>
      </c>
      <c r="T357" s="192"/>
      <c r="U357" s="192"/>
      <c r="V357" s="39"/>
      <c r="W357" s="195"/>
      <c r="X357" s="176"/>
      <c r="Y357" s="176"/>
      <c r="Z357" s="10"/>
      <c r="AA357" s="176"/>
      <c r="AB357" s="176"/>
      <c r="AC357" s="16"/>
      <c r="AD357" s="16"/>
      <c r="AE357" s="176"/>
      <c r="AF357" s="195"/>
      <c r="AG357" s="195"/>
      <c r="AH357" s="195"/>
      <c r="AI357" s="195"/>
      <c r="AJ357" s="16"/>
      <c r="AK357" s="16"/>
      <c r="AL357" s="133"/>
      <c r="AM357" s="84">
        <v>0</v>
      </c>
    </row>
    <row r="358" spans="1:39" ht="15" thickBot="1" x14ac:dyDescent="0.4">
      <c r="A358" s="40">
        <v>5663</v>
      </c>
      <c r="B358" s="81" t="s">
        <v>388</v>
      </c>
      <c r="C358" s="23">
        <v>240753</v>
      </c>
      <c r="D358" s="165">
        <v>0</v>
      </c>
      <c r="E358" s="10">
        <v>240753</v>
      </c>
      <c r="F358" s="23">
        <v>1401015</v>
      </c>
      <c r="G358" s="47">
        <v>0</v>
      </c>
      <c r="H358" s="16">
        <v>1401015</v>
      </c>
      <c r="I358" s="16">
        <v>-1160262</v>
      </c>
      <c r="J358" s="23">
        <v>0</v>
      </c>
      <c r="K358" s="23">
        <v>78078</v>
      </c>
      <c r="L358" s="23">
        <v>0</v>
      </c>
      <c r="M358" s="23">
        <v>0</v>
      </c>
      <c r="N358" s="47"/>
      <c r="O358" s="47"/>
      <c r="P358" s="16">
        <v>-1238340</v>
      </c>
      <c r="Q358" s="177"/>
      <c r="R358" s="176"/>
      <c r="S358" s="169">
        <v>1238340</v>
      </c>
      <c r="T358" s="192"/>
      <c r="U358" s="192"/>
      <c r="V358" s="39"/>
      <c r="W358" s="195"/>
      <c r="X358" s="176"/>
      <c r="Y358" s="176"/>
      <c r="Z358" s="10"/>
      <c r="AA358" s="176"/>
      <c r="AB358" s="176"/>
      <c r="AC358" s="16"/>
      <c r="AD358" s="16"/>
      <c r="AE358" s="176"/>
      <c r="AF358" s="195"/>
      <c r="AG358" s="195"/>
      <c r="AH358" s="195"/>
      <c r="AI358" s="195"/>
      <c r="AJ358" s="16"/>
      <c r="AK358" s="16"/>
      <c r="AL358" s="133"/>
      <c r="AM358" s="84">
        <v>0</v>
      </c>
    </row>
    <row r="359" spans="1:39" ht="15" thickBot="1" x14ac:dyDescent="0.4">
      <c r="A359" s="40">
        <v>5670</v>
      </c>
      <c r="B359" s="81" t="s">
        <v>43</v>
      </c>
      <c r="C359" s="23">
        <v>253729</v>
      </c>
      <c r="D359" s="165">
        <v>0</v>
      </c>
      <c r="E359" s="10">
        <v>253729</v>
      </c>
      <c r="F359" s="23">
        <v>490076</v>
      </c>
      <c r="G359" s="47">
        <v>0</v>
      </c>
      <c r="H359" s="16">
        <v>490076</v>
      </c>
      <c r="I359" s="16">
        <v>-236347</v>
      </c>
      <c r="J359" s="23">
        <v>30468</v>
      </c>
      <c r="K359" s="23">
        <v>0</v>
      </c>
      <c r="L359" s="23">
        <v>0</v>
      </c>
      <c r="M359" s="23">
        <v>0</v>
      </c>
      <c r="N359" s="47"/>
      <c r="O359" s="47"/>
      <c r="P359" s="16">
        <v>-266815</v>
      </c>
      <c r="Q359" s="177">
        <v>1021</v>
      </c>
      <c r="R359" s="176">
        <v>7149</v>
      </c>
      <c r="S359" s="169">
        <v>10007</v>
      </c>
      <c r="T359" s="192">
        <v>18274</v>
      </c>
      <c r="U359" s="192">
        <v>11422</v>
      </c>
      <c r="V359" s="38">
        <v>15990</v>
      </c>
      <c r="W359" s="195">
        <v>19649</v>
      </c>
      <c r="X359" s="176">
        <v>49097</v>
      </c>
      <c r="Y359" s="176">
        <v>49097</v>
      </c>
      <c r="Z359" s="10">
        <v>43475.4</v>
      </c>
      <c r="AA359" s="176">
        <v>41633.599999999999</v>
      </c>
      <c r="AB359" s="176"/>
      <c r="AC359" s="16"/>
      <c r="AD359" s="16"/>
      <c r="AE359" s="176"/>
      <c r="AF359" s="195"/>
      <c r="AG359" s="195"/>
      <c r="AH359" s="195"/>
      <c r="AI359" s="195"/>
      <c r="AJ359" s="16"/>
      <c r="AK359" s="16"/>
      <c r="AL359" s="133"/>
      <c r="AM359" s="84">
        <v>0</v>
      </c>
    </row>
    <row r="360" spans="1:39" ht="15" thickBot="1" x14ac:dyDescent="0.4">
      <c r="A360" s="40">
        <v>3510</v>
      </c>
      <c r="B360" s="81" t="s">
        <v>389</v>
      </c>
      <c r="C360" s="23">
        <v>758442</v>
      </c>
      <c r="D360" s="165">
        <v>0</v>
      </c>
      <c r="E360" s="10">
        <v>758442</v>
      </c>
      <c r="F360" s="23">
        <v>293709</v>
      </c>
      <c r="G360" s="47">
        <v>0</v>
      </c>
      <c r="H360" s="16">
        <v>293709</v>
      </c>
      <c r="I360" s="16">
        <v>464733</v>
      </c>
      <c r="J360" s="23">
        <v>8336</v>
      </c>
      <c r="K360" s="23">
        <v>8336</v>
      </c>
      <c r="L360" s="23">
        <v>106236</v>
      </c>
      <c r="M360" s="23">
        <v>0</v>
      </c>
      <c r="N360" s="47"/>
      <c r="O360" s="47"/>
      <c r="P360" s="16">
        <v>341825</v>
      </c>
      <c r="Q360" s="177">
        <v>15794</v>
      </c>
      <c r="R360" s="176">
        <v>20401</v>
      </c>
      <c r="S360" s="169">
        <v>28560</v>
      </c>
      <c r="T360" s="192"/>
      <c r="U360" s="192">
        <v>8603</v>
      </c>
      <c r="V360" s="39">
        <v>49550</v>
      </c>
      <c r="W360" s="195"/>
      <c r="X360" s="176"/>
      <c r="Y360" s="176"/>
      <c r="Z360" s="10"/>
      <c r="AA360" s="176"/>
      <c r="AB360" s="176"/>
      <c r="AC360" s="16"/>
      <c r="AD360" s="16"/>
      <c r="AE360" s="176"/>
      <c r="AF360" s="195"/>
      <c r="AG360" s="195"/>
      <c r="AH360" s="195"/>
      <c r="AI360" s="195"/>
      <c r="AJ360" s="16"/>
      <c r="AK360" s="16"/>
      <c r="AL360" s="133"/>
      <c r="AM360" s="84">
        <v>464733</v>
      </c>
    </row>
    <row r="361" spans="1:39" ht="15" thickBot="1" x14ac:dyDescent="0.4">
      <c r="A361" s="40">
        <v>5726</v>
      </c>
      <c r="B361" s="81" t="s">
        <v>390</v>
      </c>
      <c r="C361" s="23">
        <v>513883</v>
      </c>
      <c r="D361" s="165">
        <v>0</v>
      </c>
      <c r="E361" s="10">
        <v>513883</v>
      </c>
      <c r="F361" s="23">
        <v>495809</v>
      </c>
      <c r="G361" s="47">
        <v>0</v>
      </c>
      <c r="H361" s="16">
        <v>495809</v>
      </c>
      <c r="I361" s="16">
        <v>18074</v>
      </c>
      <c r="J361" s="23">
        <v>183392</v>
      </c>
      <c r="K361" s="23">
        <v>13013</v>
      </c>
      <c r="L361" s="23">
        <v>0</v>
      </c>
      <c r="M361" s="23">
        <v>0</v>
      </c>
      <c r="N361" s="47"/>
      <c r="O361" s="47"/>
      <c r="P361" s="16">
        <v>-178331</v>
      </c>
      <c r="Q361" s="177"/>
      <c r="R361" s="176"/>
      <c r="S361" s="169">
        <v>196405</v>
      </c>
      <c r="T361" s="192"/>
      <c r="U361" s="192"/>
      <c r="V361" s="39"/>
      <c r="W361" s="195"/>
      <c r="X361" s="176"/>
      <c r="Y361" s="176"/>
      <c r="Z361" s="10"/>
      <c r="AA361" s="176"/>
      <c r="AB361" s="176"/>
      <c r="AC361" s="16"/>
      <c r="AD361" s="16"/>
      <c r="AE361" s="176"/>
      <c r="AF361" s="195"/>
      <c r="AG361" s="195"/>
      <c r="AH361" s="195"/>
      <c r="AI361" s="195"/>
      <c r="AJ361" s="16"/>
      <c r="AK361" s="16"/>
      <c r="AL361" s="133"/>
      <c r="AM361" s="84">
        <v>18074</v>
      </c>
    </row>
    <row r="362" spans="1:39" ht="15" thickBot="1" x14ac:dyDescent="0.4">
      <c r="A362" s="40">
        <v>5733</v>
      </c>
      <c r="B362" s="81" t="s">
        <v>44</v>
      </c>
      <c r="C362" s="23">
        <v>695731</v>
      </c>
      <c r="D362" s="165">
        <v>0</v>
      </c>
      <c r="E362" s="10">
        <v>695731</v>
      </c>
      <c r="F362" s="23">
        <v>727414</v>
      </c>
      <c r="G362" s="47">
        <v>0</v>
      </c>
      <c r="H362" s="16">
        <v>727414</v>
      </c>
      <c r="I362" s="16">
        <v>-31683</v>
      </c>
      <c r="J362" s="23">
        <v>0</v>
      </c>
      <c r="K362" s="23">
        <v>0</v>
      </c>
      <c r="L362" s="23">
        <v>0</v>
      </c>
      <c r="M362" s="23">
        <v>0</v>
      </c>
      <c r="N362" s="47"/>
      <c r="O362" s="47"/>
      <c r="P362" s="16">
        <v>-31683</v>
      </c>
      <c r="Q362" s="177"/>
      <c r="R362" s="176"/>
      <c r="S362" s="169">
        <v>0</v>
      </c>
      <c r="T362" s="192">
        <v>3858</v>
      </c>
      <c r="U362" s="192">
        <v>2411</v>
      </c>
      <c r="V362" s="39">
        <v>2202</v>
      </c>
      <c r="W362" s="195"/>
      <c r="X362" s="176"/>
      <c r="Y362" s="176"/>
      <c r="Z362" s="10"/>
      <c r="AA362" s="176">
        <v>23212</v>
      </c>
      <c r="AB362" s="176"/>
      <c r="AC362" s="16"/>
      <c r="AD362" s="16"/>
      <c r="AE362" s="176"/>
      <c r="AF362" s="195"/>
      <c r="AG362" s="195"/>
      <c r="AH362" s="195"/>
      <c r="AI362" s="195"/>
      <c r="AJ362" s="16"/>
      <c r="AK362" s="16"/>
      <c r="AL362" s="133"/>
      <c r="AM362" s="84">
        <v>0</v>
      </c>
    </row>
    <row r="363" spans="1:39" ht="15" thickBot="1" x14ac:dyDescent="0.4">
      <c r="A363" s="40">
        <v>5740</v>
      </c>
      <c r="B363" s="81" t="s">
        <v>391</v>
      </c>
      <c r="C363" s="23">
        <v>174023</v>
      </c>
      <c r="D363" s="165">
        <v>0</v>
      </c>
      <c r="E363" s="10">
        <v>174023</v>
      </c>
      <c r="F363" s="23">
        <v>221405</v>
      </c>
      <c r="G363" s="47">
        <v>0</v>
      </c>
      <c r="H363" s="16">
        <v>221405</v>
      </c>
      <c r="I363" s="16">
        <v>-47382</v>
      </c>
      <c r="J363" s="23">
        <v>0</v>
      </c>
      <c r="K363" s="23">
        <v>0</v>
      </c>
      <c r="L363" s="23">
        <v>0</v>
      </c>
      <c r="M363" s="23">
        <v>0</v>
      </c>
      <c r="N363" s="47"/>
      <c r="O363" s="47"/>
      <c r="P363" s="16">
        <v>-47382</v>
      </c>
      <c r="Q363" s="177"/>
      <c r="R363" s="176"/>
      <c r="S363" s="169">
        <v>47382</v>
      </c>
      <c r="T363" s="192"/>
      <c r="U363" s="192"/>
      <c r="V363" s="39"/>
      <c r="W363" s="195"/>
      <c r="X363" s="176"/>
      <c r="Y363" s="176"/>
      <c r="Z363" s="10"/>
      <c r="AA363" s="176"/>
      <c r="AB363" s="176"/>
      <c r="AC363" s="16"/>
      <c r="AD363" s="16"/>
      <c r="AE363" s="176"/>
      <c r="AF363" s="195"/>
      <c r="AG363" s="195"/>
      <c r="AH363" s="195"/>
      <c r="AI363" s="195"/>
      <c r="AJ363" s="16"/>
      <c r="AK363" s="16"/>
      <c r="AL363" s="133"/>
      <c r="AM363" s="84">
        <v>0</v>
      </c>
    </row>
    <row r="364" spans="1:39" ht="15" thickBot="1" x14ac:dyDescent="0.4">
      <c r="A364" s="40">
        <v>5747</v>
      </c>
      <c r="B364" s="81" t="s">
        <v>392</v>
      </c>
      <c r="C364" s="23">
        <v>803024</v>
      </c>
      <c r="D364" s="165">
        <v>0</v>
      </c>
      <c r="E364" s="10">
        <v>803024</v>
      </c>
      <c r="F364" s="23">
        <v>1074093</v>
      </c>
      <c r="G364" s="47">
        <v>0</v>
      </c>
      <c r="H364" s="16">
        <v>1074093</v>
      </c>
      <c r="I364" s="16">
        <v>-271069</v>
      </c>
      <c r="J364" s="23">
        <v>240806</v>
      </c>
      <c r="K364" s="23">
        <v>0</v>
      </c>
      <c r="L364" s="23">
        <v>0</v>
      </c>
      <c r="M364" s="23">
        <v>15400</v>
      </c>
      <c r="N364" s="47"/>
      <c r="O364" s="47"/>
      <c r="P364" s="16">
        <v>-527275</v>
      </c>
      <c r="Q364" s="177"/>
      <c r="R364" s="176"/>
      <c r="S364" s="169">
        <v>527275</v>
      </c>
      <c r="T364" s="192"/>
      <c r="U364" s="192"/>
      <c r="V364" s="39"/>
      <c r="W364" s="195"/>
      <c r="X364" s="176"/>
      <c r="Y364" s="176"/>
      <c r="Z364" s="10"/>
      <c r="AA364" s="176"/>
      <c r="AB364" s="176"/>
      <c r="AC364" s="16"/>
      <c r="AD364" s="16"/>
      <c r="AE364" s="176"/>
      <c r="AF364" s="195"/>
      <c r="AG364" s="195"/>
      <c r="AH364" s="195"/>
      <c r="AI364" s="195"/>
      <c r="AJ364" s="16"/>
      <c r="AK364" s="16"/>
      <c r="AL364" s="133"/>
      <c r="AM364" s="84">
        <v>0</v>
      </c>
    </row>
    <row r="365" spans="1:39" ht="15" thickBot="1" x14ac:dyDescent="0.4">
      <c r="A365" s="40">
        <v>5754</v>
      </c>
      <c r="B365" s="81" t="s">
        <v>393</v>
      </c>
      <c r="C365" s="23">
        <v>606617</v>
      </c>
      <c r="D365" s="165">
        <v>0</v>
      </c>
      <c r="E365" s="10">
        <v>606617</v>
      </c>
      <c r="F365" s="23">
        <v>472528</v>
      </c>
      <c r="G365" s="47">
        <v>0</v>
      </c>
      <c r="H365" s="16">
        <v>472528</v>
      </c>
      <c r="I365" s="16">
        <v>134089</v>
      </c>
      <c r="J365" s="23">
        <v>0</v>
      </c>
      <c r="K365" s="23">
        <v>0</v>
      </c>
      <c r="L365" s="23">
        <v>0</v>
      </c>
      <c r="M365" s="23">
        <v>0</v>
      </c>
      <c r="N365" s="47"/>
      <c r="O365" s="47"/>
      <c r="P365" s="16">
        <v>134089</v>
      </c>
      <c r="Q365" s="177"/>
      <c r="R365" s="176"/>
      <c r="S365" s="169">
        <v>0</v>
      </c>
      <c r="T365" s="192"/>
      <c r="U365" s="192"/>
      <c r="V365" s="39"/>
      <c r="W365" s="195"/>
      <c r="X365" s="176"/>
      <c r="Y365" s="176"/>
      <c r="Z365" s="10"/>
      <c r="AA365" s="176"/>
      <c r="AB365" s="176"/>
      <c r="AC365" s="16"/>
      <c r="AD365" s="16"/>
      <c r="AE365" s="176"/>
      <c r="AF365" s="195"/>
      <c r="AG365" s="195"/>
      <c r="AH365" s="195"/>
      <c r="AI365" s="195"/>
      <c r="AJ365" s="16"/>
      <c r="AK365" s="16"/>
      <c r="AL365" s="133"/>
      <c r="AM365" s="84">
        <v>134089</v>
      </c>
    </row>
    <row r="366" spans="1:39" ht="15" thickBot="1" x14ac:dyDescent="0.4">
      <c r="A366" s="40">
        <v>126</v>
      </c>
      <c r="B366" s="81" t="s">
        <v>394</v>
      </c>
      <c r="C366" s="23">
        <v>3164666</v>
      </c>
      <c r="D366" s="165">
        <v>0</v>
      </c>
      <c r="E366" s="10">
        <v>3164666</v>
      </c>
      <c r="F366" s="23">
        <v>421749</v>
      </c>
      <c r="G366" s="47">
        <v>0</v>
      </c>
      <c r="H366" s="16">
        <v>421749</v>
      </c>
      <c r="I366" s="16">
        <v>2742917</v>
      </c>
      <c r="J366" s="23">
        <v>25654</v>
      </c>
      <c r="K366" s="23">
        <v>0</v>
      </c>
      <c r="L366" s="23">
        <v>0</v>
      </c>
      <c r="M366" s="23">
        <v>0</v>
      </c>
      <c r="N366" s="47"/>
      <c r="O366" s="47"/>
      <c r="P366" s="16">
        <v>2717263</v>
      </c>
      <c r="Q366" s="177"/>
      <c r="R366" s="176"/>
      <c r="S366" s="169">
        <v>25654</v>
      </c>
      <c r="T366" s="192"/>
      <c r="U366" s="192"/>
      <c r="V366" s="39"/>
      <c r="W366" s="195"/>
      <c r="X366" s="176"/>
      <c r="Y366" s="176"/>
      <c r="Z366" s="10"/>
      <c r="AA366" s="176"/>
      <c r="AB366" s="176"/>
      <c r="AC366" s="16"/>
      <c r="AD366" s="16"/>
      <c r="AE366" s="176"/>
      <c r="AF366" s="195"/>
      <c r="AG366" s="195"/>
      <c r="AH366" s="195"/>
      <c r="AI366" s="195"/>
      <c r="AJ366" s="16"/>
      <c r="AK366" s="16"/>
      <c r="AL366" s="133"/>
      <c r="AM366" s="84">
        <v>2742917</v>
      </c>
    </row>
    <row r="367" spans="1:39" ht="15" thickBot="1" x14ac:dyDescent="0.4">
      <c r="A367" s="40">
        <v>5780</v>
      </c>
      <c r="B367" s="81" t="s">
        <v>395</v>
      </c>
      <c r="C367" s="23">
        <v>930362</v>
      </c>
      <c r="D367" s="165">
        <v>0</v>
      </c>
      <c r="E367" s="10">
        <v>930362</v>
      </c>
      <c r="F367" s="23">
        <v>545410</v>
      </c>
      <c r="G367" s="47">
        <v>0</v>
      </c>
      <c r="H367" s="16">
        <v>545410</v>
      </c>
      <c r="I367" s="16">
        <v>384952</v>
      </c>
      <c r="J367" s="23">
        <v>16672</v>
      </c>
      <c r="K367" s="23">
        <v>0</v>
      </c>
      <c r="L367" s="23">
        <v>0</v>
      </c>
      <c r="M367" s="23">
        <v>0</v>
      </c>
      <c r="N367" s="47"/>
      <c r="O367" s="47"/>
      <c r="P367" s="16">
        <v>368280</v>
      </c>
      <c r="Q367" s="177"/>
      <c r="R367" s="176"/>
      <c r="S367" s="169">
        <v>16672</v>
      </c>
      <c r="T367" s="192"/>
      <c r="U367" s="192"/>
      <c r="V367" s="39"/>
      <c r="W367" s="195"/>
      <c r="X367" s="176"/>
      <c r="Y367" s="176"/>
      <c r="Z367" s="10"/>
      <c r="AA367" s="176"/>
      <c r="AB367" s="176"/>
      <c r="AC367" s="16"/>
      <c r="AD367" s="16"/>
      <c r="AE367" s="176"/>
      <c r="AF367" s="195"/>
      <c r="AG367" s="195"/>
      <c r="AH367" s="195"/>
      <c r="AI367" s="195"/>
      <c r="AJ367" s="16"/>
      <c r="AK367" s="16"/>
      <c r="AL367" s="133"/>
      <c r="AM367" s="84">
        <v>384952</v>
      </c>
    </row>
    <row r="368" spans="1:39" ht="15" thickBot="1" x14ac:dyDescent="0.4">
      <c r="A368" s="40">
        <v>4375</v>
      </c>
      <c r="B368" s="81" t="s">
        <v>396</v>
      </c>
      <c r="C368" s="23">
        <v>324087</v>
      </c>
      <c r="D368" s="165">
        <v>0</v>
      </c>
      <c r="E368" s="10">
        <v>324087</v>
      </c>
      <c r="F368" s="23">
        <v>633683</v>
      </c>
      <c r="G368" s="47">
        <v>0</v>
      </c>
      <c r="H368" s="16">
        <v>633683</v>
      </c>
      <c r="I368" s="16">
        <v>-309596</v>
      </c>
      <c r="J368" s="23">
        <v>58352</v>
      </c>
      <c r="K368" s="23">
        <v>0</v>
      </c>
      <c r="L368" s="23">
        <v>0</v>
      </c>
      <c r="M368" s="23">
        <v>0</v>
      </c>
      <c r="N368" s="47"/>
      <c r="O368" s="47"/>
      <c r="P368" s="16">
        <v>-367948</v>
      </c>
      <c r="Q368" s="177"/>
      <c r="R368" s="176"/>
      <c r="S368" s="169">
        <v>367948</v>
      </c>
      <c r="T368" s="192"/>
      <c r="U368" s="192"/>
      <c r="V368" s="39"/>
      <c r="W368" s="195"/>
      <c r="X368" s="176"/>
      <c r="Y368" s="176"/>
      <c r="Z368" s="10"/>
      <c r="AA368" s="176"/>
      <c r="AB368" s="176"/>
      <c r="AC368" s="16"/>
      <c r="AD368" s="16"/>
      <c r="AE368" s="176"/>
      <c r="AF368" s="195"/>
      <c r="AG368" s="195"/>
      <c r="AH368" s="195"/>
      <c r="AI368" s="195"/>
      <c r="AJ368" s="16"/>
      <c r="AK368" s="16"/>
      <c r="AL368" s="133"/>
      <c r="AM368" s="84">
        <v>0</v>
      </c>
    </row>
    <row r="369" spans="1:39" ht="15" thickBot="1" x14ac:dyDescent="0.4">
      <c r="A369" s="40">
        <v>5810</v>
      </c>
      <c r="B369" s="81" t="s">
        <v>49</v>
      </c>
      <c r="C369" s="23">
        <v>775603</v>
      </c>
      <c r="D369" s="165">
        <v>0</v>
      </c>
      <c r="E369" s="10">
        <v>775603</v>
      </c>
      <c r="F369" s="23">
        <v>723436</v>
      </c>
      <c r="G369" s="47">
        <v>0</v>
      </c>
      <c r="H369" s="16">
        <v>723436</v>
      </c>
      <c r="I369" s="16">
        <v>52167</v>
      </c>
      <c r="J369" s="23">
        <v>17964</v>
      </c>
      <c r="K369" s="23">
        <v>0</v>
      </c>
      <c r="L369" s="23">
        <v>0</v>
      </c>
      <c r="M369" s="23">
        <v>0</v>
      </c>
      <c r="N369" s="47"/>
      <c r="O369" s="47"/>
      <c r="P369" s="16">
        <v>34203</v>
      </c>
      <c r="Q369" s="177"/>
      <c r="R369" s="176"/>
      <c r="S369" s="169">
        <v>17964</v>
      </c>
      <c r="T369" s="176"/>
      <c r="U369" s="176"/>
      <c r="V369" s="39"/>
      <c r="W369" s="195"/>
      <c r="X369" s="176"/>
      <c r="Y369" s="176"/>
      <c r="Z369" s="10"/>
      <c r="AA369" s="176"/>
      <c r="AB369" s="176"/>
      <c r="AC369" s="16"/>
      <c r="AD369" s="16"/>
      <c r="AE369" s="176"/>
      <c r="AF369" s="195"/>
      <c r="AG369" s="195"/>
      <c r="AH369" s="195"/>
      <c r="AI369" s="195"/>
      <c r="AJ369" s="16"/>
      <c r="AK369" s="16"/>
      <c r="AL369" s="133"/>
      <c r="AM369" s="84">
        <v>52167</v>
      </c>
    </row>
    <row r="370" spans="1:39" ht="15" thickBot="1" x14ac:dyDescent="0.4">
      <c r="A370" s="40">
        <v>5817</v>
      </c>
      <c r="B370" s="81" t="s">
        <v>397</v>
      </c>
      <c r="C370" s="23">
        <v>320872</v>
      </c>
      <c r="D370" s="165">
        <v>0</v>
      </c>
      <c r="E370" s="10">
        <v>320872</v>
      </c>
      <c r="F370" s="23">
        <v>1346692</v>
      </c>
      <c r="G370" s="47">
        <v>39039</v>
      </c>
      <c r="H370" s="16">
        <v>1385731</v>
      </c>
      <c r="I370" s="16">
        <v>-1064859</v>
      </c>
      <c r="J370" s="23">
        <v>0</v>
      </c>
      <c r="K370" s="23">
        <v>13661.85</v>
      </c>
      <c r="L370" s="23">
        <v>0</v>
      </c>
      <c r="M370" s="23">
        <v>0</v>
      </c>
      <c r="N370" s="47"/>
      <c r="O370" s="47"/>
      <c r="P370" s="16">
        <v>-1078520.8500000001</v>
      </c>
      <c r="Q370" s="177">
        <v>82642</v>
      </c>
      <c r="R370" s="176">
        <v>162558</v>
      </c>
      <c r="S370" s="169">
        <v>227581</v>
      </c>
      <c r="T370" s="176">
        <v>163229</v>
      </c>
      <c r="U370" s="176">
        <v>102018</v>
      </c>
      <c r="V370" s="39">
        <v>142825</v>
      </c>
      <c r="W370" s="176">
        <v>20559</v>
      </c>
      <c r="X370" s="176"/>
      <c r="Y370" s="176"/>
      <c r="Z370" s="10"/>
      <c r="AA370" s="176">
        <v>177108.85</v>
      </c>
      <c r="AB370" s="176"/>
      <c r="AC370" s="10"/>
      <c r="AD370" s="16"/>
      <c r="AE370" s="176"/>
      <c r="AF370" s="195"/>
      <c r="AG370" s="195"/>
      <c r="AH370" s="195"/>
      <c r="AI370" s="195"/>
      <c r="AJ370" s="10"/>
      <c r="AK370" s="16"/>
      <c r="AL370" s="133"/>
      <c r="AM370" s="84">
        <v>0</v>
      </c>
    </row>
    <row r="371" spans="1:39" ht="15" thickBot="1" x14ac:dyDescent="0.4">
      <c r="A371" s="40">
        <v>5824</v>
      </c>
      <c r="B371" s="81" t="s">
        <v>398</v>
      </c>
      <c r="C371" s="23">
        <v>1443645</v>
      </c>
      <c r="D371" s="165">
        <v>0</v>
      </c>
      <c r="E371" s="10">
        <v>1443645</v>
      </c>
      <c r="F371" s="23">
        <v>1207521</v>
      </c>
      <c r="G371" s="47">
        <v>0</v>
      </c>
      <c r="H371" s="16">
        <v>1207521</v>
      </c>
      <c r="I371" s="16">
        <v>236124</v>
      </c>
      <c r="J371" s="23">
        <v>572078</v>
      </c>
      <c r="K371" s="23">
        <v>13013</v>
      </c>
      <c r="L371" s="23">
        <v>0</v>
      </c>
      <c r="M371" s="23">
        <v>0</v>
      </c>
      <c r="N371" s="47"/>
      <c r="O371" s="47"/>
      <c r="P371" s="16">
        <v>-348967</v>
      </c>
      <c r="Q371" s="177"/>
      <c r="R371" s="176"/>
      <c r="S371" s="169">
        <v>585091</v>
      </c>
      <c r="T371" s="192"/>
      <c r="U371" s="192"/>
      <c r="V371" s="39"/>
      <c r="W371" s="195"/>
      <c r="X371" s="176"/>
      <c r="Y371" s="176"/>
      <c r="Z371" s="10"/>
      <c r="AA371" s="176"/>
      <c r="AB371" s="176"/>
      <c r="AC371" s="16"/>
      <c r="AD371" s="16"/>
      <c r="AE371" s="176"/>
      <c r="AF371" s="195"/>
      <c r="AG371" s="195"/>
      <c r="AH371" s="195"/>
      <c r="AI371" s="195"/>
      <c r="AJ371" s="16"/>
      <c r="AK371" s="16"/>
      <c r="AL371" s="133"/>
      <c r="AM371" s="84">
        <v>236124</v>
      </c>
    </row>
    <row r="372" spans="1:39" ht="15" thickBot="1" x14ac:dyDescent="0.4">
      <c r="A372" s="40">
        <v>5859</v>
      </c>
      <c r="B372" s="81" t="s">
        <v>399</v>
      </c>
      <c r="C372" s="23">
        <v>2786808</v>
      </c>
      <c r="D372" s="165">
        <v>0</v>
      </c>
      <c r="E372" s="10">
        <v>2786808</v>
      </c>
      <c r="F372" s="23">
        <v>386430</v>
      </c>
      <c r="G372" s="47">
        <v>0</v>
      </c>
      <c r="H372" s="16">
        <v>386430</v>
      </c>
      <c r="I372" s="16">
        <v>2400378</v>
      </c>
      <c r="J372" s="23">
        <v>41680</v>
      </c>
      <c r="K372" s="23">
        <v>13013</v>
      </c>
      <c r="L372" s="23">
        <v>0</v>
      </c>
      <c r="M372" s="23">
        <v>0</v>
      </c>
      <c r="N372" s="47"/>
      <c r="O372" s="47"/>
      <c r="P372" s="16">
        <v>2345685</v>
      </c>
      <c r="Q372" s="177"/>
      <c r="R372" s="176"/>
      <c r="S372" s="169">
        <v>54693</v>
      </c>
      <c r="T372" s="192"/>
      <c r="U372" s="192"/>
      <c r="V372" s="39"/>
      <c r="W372" s="199"/>
      <c r="X372" s="176"/>
      <c r="Y372" s="176"/>
      <c r="Z372" s="10"/>
      <c r="AA372" s="176"/>
      <c r="AB372" s="176"/>
      <c r="AC372" s="16"/>
      <c r="AD372" s="16"/>
      <c r="AE372" s="176"/>
      <c r="AF372" s="195"/>
      <c r="AG372" s="195"/>
      <c r="AH372" s="195"/>
      <c r="AI372" s="195"/>
      <c r="AJ372" s="16"/>
      <c r="AK372" s="16"/>
      <c r="AL372" s="133"/>
      <c r="AM372" s="84">
        <v>2400378</v>
      </c>
    </row>
    <row r="373" spans="1:39" ht="15" thickBot="1" x14ac:dyDescent="0.4">
      <c r="A373" s="40">
        <v>5852</v>
      </c>
      <c r="B373" s="81" t="s">
        <v>400</v>
      </c>
      <c r="C373" s="23">
        <v>2807167</v>
      </c>
      <c r="D373" s="165">
        <v>0</v>
      </c>
      <c r="E373" s="10">
        <v>2807167</v>
      </c>
      <c r="F373" s="23">
        <v>401259</v>
      </c>
      <c r="G373" s="47">
        <v>0</v>
      </c>
      <c r="H373" s="16">
        <v>401259</v>
      </c>
      <c r="I373" s="16">
        <v>2405908</v>
      </c>
      <c r="J373" s="23">
        <v>35928</v>
      </c>
      <c r="K373" s="23">
        <v>0</v>
      </c>
      <c r="L373" s="23">
        <v>0</v>
      </c>
      <c r="M373" s="23">
        <v>0</v>
      </c>
      <c r="N373" s="47"/>
      <c r="O373" s="47"/>
      <c r="P373" s="16">
        <v>2369980</v>
      </c>
      <c r="Q373" s="177"/>
      <c r="R373" s="176"/>
      <c r="S373" s="169">
        <v>35928</v>
      </c>
      <c r="T373" s="192"/>
      <c r="U373" s="192"/>
      <c r="V373" s="39"/>
      <c r="W373" s="195"/>
      <c r="X373" s="176"/>
      <c r="Y373" s="176"/>
      <c r="Z373" s="10"/>
      <c r="AA373" s="176"/>
      <c r="AB373" s="176"/>
      <c r="AC373" s="16"/>
      <c r="AD373" s="16"/>
      <c r="AE373" s="176"/>
      <c r="AF373" s="195"/>
      <c r="AG373" s="195"/>
      <c r="AH373" s="195"/>
      <c r="AI373" s="195"/>
      <c r="AJ373" s="16"/>
      <c r="AK373" s="16"/>
      <c r="AL373" s="133"/>
      <c r="AM373" s="84">
        <v>2405908</v>
      </c>
    </row>
    <row r="374" spans="1:39" ht="15" thickBot="1" x14ac:dyDescent="0.4">
      <c r="A374" s="40">
        <v>238</v>
      </c>
      <c r="B374" s="81" t="s">
        <v>401</v>
      </c>
      <c r="C374" s="23">
        <v>798368</v>
      </c>
      <c r="D374" s="165">
        <v>0</v>
      </c>
      <c r="E374" s="10">
        <v>798368</v>
      </c>
      <c r="F374" s="23">
        <v>1205093</v>
      </c>
      <c r="G374" s="47">
        <v>0</v>
      </c>
      <c r="H374" s="16">
        <v>1205093</v>
      </c>
      <c r="I374" s="16">
        <v>-406725</v>
      </c>
      <c r="J374" s="23">
        <v>58352</v>
      </c>
      <c r="K374" s="23">
        <v>0</v>
      </c>
      <c r="L374" s="23">
        <v>0</v>
      </c>
      <c r="M374" s="23">
        <v>0</v>
      </c>
      <c r="N374" s="47"/>
      <c r="O374" s="47"/>
      <c r="P374" s="16">
        <v>-465077</v>
      </c>
      <c r="Q374" s="177"/>
      <c r="R374" s="176"/>
      <c r="S374" s="169">
        <v>465077</v>
      </c>
      <c r="T374" s="176"/>
      <c r="U374" s="176"/>
      <c r="V374" s="39"/>
      <c r="W374" s="195"/>
      <c r="X374" s="176"/>
      <c r="Y374" s="176"/>
      <c r="Z374" s="10"/>
      <c r="AA374" s="176"/>
      <c r="AB374" s="176"/>
      <c r="AC374" s="16"/>
      <c r="AD374" s="16"/>
      <c r="AE374" s="176"/>
      <c r="AF374" s="195"/>
      <c r="AG374" s="195"/>
      <c r="AH374" s="195"/>
      <c r="AI374" s="195"/>
      <c r="AJ374" s="16"/>
      <c r="AK374" s="16"/>
      <c r="AL374" s="133"/>
      <c r="AM374" s="84">
        <v>0</v>
      </c>
    </row>
    <row r="375" spans="1:39" ht="15" thickBot="1" x14ac:dyDescent="0.4">
      <c r="A375" s="40">
        <v>5866</v>
      </c>
      <c r="B375" s="81" t="s">
        <v>402</v>
      </c>
      <c r="C375" s="23">
        <v>1298741</v>
      </c>
      <c r="D375" s="165">
        <v>0</v>
      </c>
      <c r="E375" s="10">
        <v>1298741</v>
      </c>
      <c r="F375" s="23">
        <v>894635</v>
      </c>
      <c r="G375" s="47">
        <v>0</v>
      </c>
      <c r="H375" s="16">
        <v>894635</v>
      </c>
      <c r="I375" s="16">
        <v>404106</v>
      </c>
      <c r="J375" s="23">
        <v>232470</v>
      </c>
      <c r="K375" s="23">
        <v>26026</v>
      </c>
      <c r="L375" s="23">
        <v>0</v>
      </c>
      <c r="M375" s="23">
        <v>0</v>
      </c>
      <c r="N375" s="47"/>
      <c r="O375" s="47"/>
      <c r="P375" s="16">
        <v>145610</v>
      </c>
      <c r="Q375" s="177"/>
      <c r="R375" s="176"/>
      <c r="S375" s="169">
        <v>258496</v>
      </c>
      <c r="T375" s="192"/>
      <c r="U375" s="192"/>
      <c r="V375" s="39"/>
      <c r="W375" s="195"/>
      <c r="X375" s="176"/>
      <c r="Y375" s="176"/>
      <c r="Z375" s="10"/>
      <c r="AA375" s="176"/>
      <c r="AB375" s="176"/>
      <c r="AC375" s="16"/>
      <c r="AD375" s="16"/>
      <c r="AE375" s="176"/>
      <c r="AF375" s="195"/>
      <c r="AG375" s="195"/>
      <c r="AH375" s="195"/>
      <c r="AI375" s="195"/>
      <c r="AJ375" s="16"/>
      <c r="AK375" s="16"/>
      <c r="AL375" s="133"/>
      <c r="AM375" s="84">
        <v>404106</v>
      </c>
    </row>
    <row r="376" spans="1:39" ht="15" thickBot="1" x14ac:dyDescent="0.4">
      <c r="A376" s="40">
        <v>5901</v>
      </c>
      <c r="B376" s="81" t="s">
        <v>403</v>
      </c>
      <c r="C376" s="23">
        <v>1276109</v>
      </c>
      <c r="D376" s="165">
        <v>212687</v>
      </c>
      <c r="E376" s="10">
        <v>1488796</v>
      </c>
      <c r="F376" s="23">
        <v>1315873</v>
      </c>
      <c r="G376" s="47">
        <v>8161</v>
      </c>
      <c r="H376" s="16">
        <v>1324034</v>
      </c>
      <c r="I376" s="16">
        <v>164762</v>
      </c>
      <c r="J376" s="23">
        <v>228257.47</v>
      </c>
      <c r="K376" s="23">
        <v>65065</v>
      </c>
      <c r="L376" s="23">
        <v>139855.20000000001</v>
      </c>
      <c r="M376" s="23">
        <v>0</v>
      </c>
      <c r="N376" s="47"/>
      <c r="O376" s="47"/>
      <c r="P376" s="16">
        <v>-268415.67</v>
      </c>
      <c r="Q376" s="177"/>
      <c r="R376" s="176"/>
      <c r="S376" s="169">
        <v>433177.67</v>
      </c>
      <c r="T376" s="192"/>
      <c r="U376" s="192"/>
      <c r="V376" s="39"/>
      <c r="W376" s="195"/>
      <c r="X376" s="176"/>
      <c r="Y376" s="176"/>
      <c r="Z376" s="10"/>
      <c r="AA376" s="176"/>
      <c r="AB376" s="176"/>
      <c r="AC376" s="16"/>
      <c r="AD376" s="16"/>
      <c r="AE376" s="176"/>
      <c r="AF376" s="195"/>
      <c r="AG376" s="195"/>
      <c r="AH376" s="195"/>
      <c r="AI376" s="195"/>
      <c r="AJ376" s="16"/>
      <c r="AK376" s="16"/>
      <c r="AL376" s="133"/>
      <c r="AM376" s="84">
        <v>164762</v>
      </c>
    </row>
    <row r="377" spans="1:39" ht="15" thickBot="1" x14ac:dyDescent="0.4">
      <c r="A377" s="40">
        <v>5985</v>
      </c>
      <c r="B377" s="81" t="s">
        <v>404</v>
      </c>
      <c r="C377" s="23">
        <v>871217</v>
      </c>
      <c r="D377" s="165">
        <v>0</v>
      </c>
      <c r="E377" s="10">
        <v>871217</v>
      </c>
      <c r="F377" s="23">
        <v>872212</v>
      </c>
      <c r="G377" s="47">
        <v>0</v>
      </c>
      <c r="H377" s="16">
        <v>872212</v>
      </c>
      <c r="I377" s="16">
        <v>-995</v>
      </c>
      <c r="J377" s="23">
        <v>245620</v>
      </c>
      <c r="K377" s="23">
        <v>0</v>
      </c>
      <c r="L377" s="23">
        <v>0</v>
      </c>
      <c r="M377" s="23">
        <v>0</v>
      </c>
      <c r="N377" s="47"/>
      <c r="O377" s="47"/>
      <c r="P377" s="16">
        <v>-246615</v>
      </c>
      <c r="Q377" s="177"/>
      <c r="R377" s="176"/>
      <c r="S377" s="169">
        <v>246615</v>
      </c>
      <c r="T377" s="192"/>
      <c r="U377" s="192"/>
      <c r="V377" s="39"/>
      <c r="W377" s="195"/>
      <c r="X377" s="176"/>
      <c r="Y377" s="176"/>
      <c r="Z377" s="10"/>
      <c r="AA377" s="176"/>
      <c r="AB377" s="176"/>
      <c r="AC377" s="16"/>
      <c r="AD377" s="16"/>
      <c r="AE377" s="176"/>
      <c r="AF377" s="195"/>
      <c r="AG377" s="195"/>
      <c r="AH377" s="195"/>
      <c r="AI377" s="195"/>
      <c r="AJ377" s="16"/>
      <c r="AK377" s="16"/>
      <c r="AL377" s="133"/>
      <c r="AM377" s="84">
        <v>0</v>
      </c>
    </row>
    <row r="378" spans="1:39" ht="15" thickBot="1" x14ac:dyDescent="0.4">
      <c r="A378" s="40">
        <v>5992</v>
      </c>
      <c r="B378" s="81" t="s">
        <v>405</v>
      </c>
      <c r="C378" s="23">
        <v>162734</v>
      </c>
      <c r="D378" s="165">
        <v>0</v>
      </c>
      <c r="E378" s="10">
        <v>162734</v>
      </c>
      <c r="F378" s="23">
        <v>391733</v>
      </c>
      <c r="G378" s="47">
        <v>0</v>
      </c>
      <c r="H378" s="16">
        <v>391733</v>
      </c>
      <c r="I378" s="16">
        <v>-228999</v>
      </c>
      <c r="J378" s="23">
        <v>25008</v>
      </c>
      <c r="K378" s="23">
        <v>0</v>
      </c>
      <c r="L378" s="23">
        <v>0</v>
      </c>
      <c r="M378" s="23">
        <v>0</v>
      </c>
      <c r="N378" s="47"/>
      <c r="O378" s="47"/>
      <c r="P378" s="16">
        <v>-254007</v>
      </c>
      <c r="Q378" s="177"/>
      <c r="R378" s="176"/>
      <c r="S378" s="169">
        <v>0</v>
      </c>
      <c r="T378" s="192">
        <v>23811</v>
      </c>
      <c r="U378" s="192">
        <v>14882</v>
      </c>
      <c r="V378" s="38">
        <v>20835</v>
      </c>
      <c r="W378" s="195"/>
      <c r="X378" s="176">
        <v>55126</v>
      </c>
      <c r="Y378" s="176">
        <v>55126</v>
      </c>
      <c r="Z378" s="10">
        <v>55126.7</v>
      </c>
      <c r="AA378" s="176">
        <v>29100.3</v>
      </c>
      <c r="AB378" s="176"/>
      <c r="AC378" s="16"/>
      <c r="AD378" s="16"/>
      <c r="AE378" s="176"/>
      <c r="AF378" s="195"/>
      <c r="AG378" s="195"/>
      <c r="AH378" s="195"/>
      <c r="AI378" s="195"/>
      <c r="AJ378" s="16"/>
      <c r="AK378" s="16"/>
      <c r="AL378" s="133"/>
      <c r="AM378" s="84">
        <v>0</v>
      </c>
    </row>
    <row r="379" spans="1:39" ht="15" thickBot="1" x14ac:dyDescent="0.4">
      <c r="A379" s="40">
        <v>6022</v>
      </c>
      <c r="B379" s="81" t="s">
        <v>406</v>
      </c>
      <c r="C379" s="23">
        <v>943896</v>
      </c>
      <c r="D379" s="165">
        <v>0</v>
      </c>
      <c r="E379" s="10">
        <v>943896</v>
      </c>
      <c r="F379" s="23">
        <v>908940</v>
      </c>
      <c r="G379" s="47">
        <v>0</v>
      </c>
      <c r="H379" s="16">
        <v>908940</v>
      </c>
      <c r="I379" s="16">
        <v>34956</v>
      </c>
      <c r="J379" s="23">
        <v>8336</v>
      </c>
      <c r="K379" s="23">
        <v>0</v>
      </c>
      <c r="L379" s="23">
        <v>0</v>
      </c>
      <c r="M379" s="23">
        <v>0</v>
      </c>
      <c r="N379" s="47"/>
      <c r="O379" s="47"/>
      <c r="P379" s="16">
        <v>26620</v>
      </c>
      <c r="Q379" s="177"/>
      <c r="R379" s="176"/>
      <c r="S379" s="169">
        <v>8336</v>
      </c>
      <c r="T379" s="192"/>
      <c r="U379" s="192"/>
      <c r="V379" s="39"/>
      <c r="W379" s="195"/>
      <c r="X379" s="176"/>
      <c r="Y379" s="176"/>
      <c r="Z379" s="10"/>
      <c r="AA379" s="176"/>
      <c r="AB379" s="176"/>
      <c r="AC379" s="16"/>
      <c r="AD379" s="16"/>
      <c r="AE379" s="176"/>
      <c r="AF379" s="195"/>
      <c r="AG379" s="195"/>
      <c r="AH379" s="195"/>
      <c r="AI379" s="195"/>
      <c r="AJ379" s="16"/>
      <c r="AK379" s="16"/>
      <c r="AL379" s="133"/>
      <c r="AM379" s="84">
        <v>34956</v>
      </c>
    </row>
    <row r="380" spans="1:39" ht="15" thickBot="1" x14ac:dyDescent="0.4">
      <c r="A380" s="40">
        <v>6027</v>
      </c>
      <c r="B380" s="81" t="s">
        <v>407</v>
      </c>
      <c r="C380" s="23">
        <v>1098240</v>
      </c>
      <c r="D380" s="165">
        <v>0</v>
      </c>
      <c r="E380" s="10">
        <v>1098240</v>
      </c>
      <c r="F380" s="23">
        <v>293708</v>
      </c>
      <c r="G380" s="47">
        <v>0</v>
      </c>
      <c r="H380" s="16">
        <v>293708</v>
      </c>
      <c r="I380" s="16">
        <v>804532</v>
      </c>
      <c r="J380" s="23">
        <v>25008</v>
      </c>
      <c r="K380" s="23">
        <v>73401</v>
      </c>
      <c r="L380" s="23">
        <v>0</v>
      </c>
      <c r="M380" s="23">
        <v>0</v>
      </c>
      <c r="N380" s="47"/>
      <c r="O380" s="47"/>
      <c r="P380" s="16">
        <v>706123</v>
      </c>
      <c r="Q380" s="177"/>
      <c r="R380" s="176"/>
      <c r="S380" s="169">
        <v>98409</v>
      </c>
      <c r="T380" s="192"/>
      <c r="U380" s="192"/>
      <c r="V380" s="39"/>
      <c r="W380" s="195"/>
      <c r="X380" s="176"/>
      <c r="Y380" s="176"/>
      <c r="Z380" s="10"/>
      <c r="AA380" s="176"/>
      <c r="AB380" s="176"/>
      <c r="AC380" s="16"/>
      <c r="AD380" s="16"/>
      <c r="AE380" s="176"/>
      <c r="AF380" s="195"/>
      <c r="AG380" s="195"/>
      <c r="AH380" s="195"/>
      <c r="AI380" s="195"/>
      <c r="AJ380" s="16"/>
      <c r="AK380" s="16"/>
      <c r="AL380" s="133"/>
      <c r="AM380" s="84">
        <v>804532</v>
      </c>
    </row>
    <row r="381" spans="1:39" ht="15" thickBot="1" x14ac:dyDescent="0.4">
      <c r="A381" s="40">
        <v>6069</v>
      </c>
      <c r="B381" s="81" t="s">
        <v>408</v>
      </c>
      <c r="C381" s="23">
        <v>0</v>
      </c>
      <c r="D381" s="165">
        <v>0</v>
      </c>
      <c r="E381" s="10">
        <v>0</v>
      </c>
      <c r="F381" s="23">
        <v>25979</v>
      </c>
      <c r="G381" s="47">
        <v>0</v>
      </c>
      <c r="H381" s="16">
        <v>25979</v>
      </c>
      <c r="I381" s="16">
        <v>-25979</v>
      </c>
      <c r="J381" s="23">
        <v>0</v>
      </c>
      <c r="K381" s="23">
        <v>0</v>
      </c>
      <c r="L381" s="23">
        <v>0</v>
      </c>
      <c r="M381" s="23">
        <v>0</v>
      </c>
      <c r="N381" s="47"/>
      <c r="O381" s="47"/>
      <c r="P381" s="16">
        <v>-25979</v>
      </c>
      <c r="Q381" s="177"/>
      <c r="R381" s="176"/>
      <c r="S381" s="169">
        <v>0</v>
      </c>
      <c r="T381" s="176"/>
      <c r="U381" s="176"/>
      <c r="V381" s="39"/>
      <c r="W381" s="195"/>
      <c r="X381" s="176"/>
      <c r="Y381" s="176"/>
      <c r="Z381" s="10"/>
      <c r="AA381" s="195">
        <v>24483</v>
      </c>
      <c r="AB381" s="176"/>
      <c r="AC381" s="16"/>
      <c r="AD381" s="16"/>
      <c r="AE381" s="176"/>
      <c r="AF381" s="195"/>
      <c r="AG381" s="195"/>
      <c r="AH381" s="195"/>
      <c r="AI381" s="195"/>
      <c r="AJ381" s="16"/>
      <c r="AK381" s="16"/>
      <c r="AL381" s="133"/>
      <c r="AM381" s="84">
        <v>-1496</v>
      </c>
    </row>
    <row r="382" spans="1:39" ht="15" thickBot="1" x14ac:dyDescent="0.4">
      <c r="A382" s="40">
        <v>6104</v>
      </c>
      <c r="B382" s="81" t="s">
        <v>409</v>
      </c>
      <c r="C382" s="23">
        <v>314929</v>
      </c>
      <c r="D382" s="165">
        <v>0</v>
      </c>
      <c r="E382" s="10">
        <v>314929</v>
      </c>
      <c r="F382" s="23">
        <v>190571</v>
      </c>
      <c r="G382" s="47">
        <v>0</v>
      </c>
      <c r="H382" s="16">
        <v>190571</v>
      </c>
      <c r="I382" s="16">
        <v>124358</v>
      </c>
      <c r="J382" s="23">
        <v>37512</v>
      </c>
      <c r="K382" s="23">
        <v>0</v>
      </c>
      <c r="L382" s="23">
        <v>0</v>
      </c>
      <c r="M382" s="23">
        <v>0</v>
      </c>
      <c r="N382" s="47"/>
      <c r="O382" s="47"/>
      <c r="P382" s="16">
        <v>86846</v>
      </c>
      <c r="Q382" s="177"/>
      <c r="R382" s="176"/>
      <c r="S382" s="169">
        <v>37512</v>
      </c>
      <c r="T382" s="192"/>
      <c r="U382" s="192"/>
      <c r="V382" s="39"/>
      <c r="W382" s="195"/>
      <c r="X382" s="176"/>
      <c r="Y382" s="176"/>
      <c r="Z382" s="10"/>
      <c r="AA382" s="176"/>
      <c r="AB382" s="176"/>
      <c r="AC382" s="16"/>
      <c r="AD382" s="16"/>
      <c r="AE382" s="176"/>
      <c r="AF382" s="195"/>
      <c r="AG382" s="195"/>
      <c r="AH382" s="195"/>
      <c r="AI382" s="195"/>
      <c r="AJ382" s="16"/>
      <c r="AK382" s="16"/>
      <c r="AL382" s="133"/>
      <c r="AM382" s="84">
        <v>124358</v>
      </c>
    </row>
    <row r="383" spans="1:39" ht="15" thickBot="1" x14ac:dyDescent="0.4">
      <c r="A383" s="40">
        <v>6113</v>
      </c>
      <c r="B383" s="81" t="s">
        <v>410</v>
      </c>
      <c r="C383" s="23">
        <v>1303534</v>
      </c>
      <c r="D383" s="165">
        <v>0</v>
      </c>
      <c r="E383" s="10">
        <v>1303534</v>
      </c>
      <c r="F383" s="23">
        <v>791582</v>
      </c>
      <c r="G383" s="47">
        <v>0</v>
      </c>
      <c r="H383" s="16">
        <v>791582</v>
      </c>
      <c r="I383" s="16">
        <v>511952</v>
      </c>
      <c r="J383" s="23">
        <v>150048</v>
      </c>
      <c r="K383" s="23">
        <v>0</v>
      </c>
      <c r="L383" s="23">
        <v>0</v>
      </c>
      <c r="M383" s="23">
        <v>0</v>
      </c>
      <c r="N383" s="47"/>
      <c r="O383" s="47"/>
      <c r="P383" s="16">
        <v>361904</v>
      </c>
      <c r="Q383" s="177"/>
      <c r="R383" s="176"/>
      <c r="S383" s="169">
        <v>150048</v>
      </c>
      <c r="T383" s="192"/>
      <c r="U383" s="192"/>
      <c r="V383" s="39"/>
      <c r="W383" s="195"/>
      <c r="X383" s="176"/>
      <c r="Y383" s="176"/>
      <c r="Z383" s="10"/>
      <c r="AA383" s="176"/>
      <c r="AB383" s="176"/>
      <c r="AC383" s="16"/>
      <c r="AD383" s="16"/>
      <c r="AE383" s="176"/>
      <c r="AF383" s="195"/>
      <c r="AG383" s="195"/>
      <c r="AH383" s="195"/>
      <c r="AI383" s="195"/>
      <c r="AJ383" s="16"/>
      <c r="AK383" s="16"/>
      <c r="AL383" s="133"/>
      <c r="AM383" s="84">
        <v>511952</v>
      </c>
    </row>
    <row r="384" spans="1:39" ht="15" thickBot="1" x14ac:dyDescent="0.4">
      <c r="A384" s="40">
        <v>6083</v>
      </c>
      <c r="B384" s="81" t="s">
        <v>411</v>
      </c>
      <c r="C384" s="23">
        <v>883335</v>
      </c>
      <c r="D384" s="165">
        <v>0</v>
      </c>
      <c r="E384" s="10">
        <v>883335</v>
      </c>
      <c r="F384" s="23">
        <v>549963</v>
      </c>
      <c r="G384" s="47">
        <v>0</v>
      </c>
      <c r="H384" s="16">
        <v>549963</v>
      </c>
      <c r="I384" s="16">
        <v>333372</v>
      </c>
      <c r="J384" s="23">
        <v>8982</v>
      </c>
      <c r="K384" s="23">
        <v>13013</v>
      </c>
      <c r="L384" s="23">
        <v>0</v>
      </c>
      <c r="M384" s="23">
        <v>0</v>
      </c>
      <c r="N384" s="47"/>
      <c r="O384" s="47"/>
      <c r="P384" s="16">
        <v>311377</v>
      </c>
      <c r="Q384" s="177"/>
      <c r="R384" s="176"/>
      <c r="S384" s="169">
        <v>21995</v>
      </c>
      <c r="T384" s="192"/>
      <c r="U384" s="192"/>
      <c r="V384" s="39"/>
      <c r="W384" s="195"/>
      <c r="X384" s="176"/>
      <c r="Y384" s="176"/>
      <c r="Z384" s="10"/>
      <c r="AA384" s="176"/>
      <c r="AB384" s="176"/>
      <c r="AC384" s="16"/>
      <c r="AD384" s="16"/>
      <c r="AE384" s="176"/>
      <c r="AF384" s="195"/>
      <c r="AG384" s="195"/>
      <c r="AH384" s="195"/>
      <c r="AI384" s="195"/>
      <c r="AJ384" s="16"/>
      <c r="AK384" s="16"/>
      <c r="AL384" s="133"/>
      <c r="AM384" s="84">
        <v>333372</v>
      </c>
    </row>
    <row r="385" spans="1:39" ht="15" thickBot="1" x14ac:dyDescent="0.4">
      <c r="A385" s="40">
        <v>6118</v>
      </c>
      <c r="B385" s="81" t="s">
        <v>412</v>
      </c>
      <c r="C385" s="23">
        <v>496326</v>
      </c>
      <c r="D385" s="165">
        <v>0</v>
      </c>
      <c r="E385" s="10">
        <v>496326</v>
      </c>
      <c r="F385" s="23">
        <v>723772</v>
      </c>
      <c r="G385" s="47">
        <v>0</v>
      </c>
      <c r="H385" s="16">
        <v>723772</v>
      </c>
      <c r="I385" s="16">
        <v>-227446</v>
      </c>
      <c r="J385" s="23">
        <v>212922</v>
      </c>
      <c r="K385" s="23">
        <v>26026</v>
      </c>
      <c r="L385" s="23">
        <v>26559</v>
      </c>
      <c r="M385" s="23">
        <v>0</v>
      </c>
      <c r="N385" s="47"/>
      <c r="O385" s="47"/>
      <c r="P385" s="16">
        <v>-492953</v>
      </c>
      <c r="Q385" s="177"/>
      <c r="R385" s="176"/>
      <c r="S385" s="169">
        <v>492953</v>
      </c>
      <c r="T385" s="192"/>
      <c r="U385" s="192"/>
      <c r="V385" s="39"/>
      <c r="W385" s="195"/>
      <c r="X385" s="176"/>
      <c r="Y385" s="176"/>
      <c r="Z385" s="10"/>
      <c r="AA385" s="176"/>
      <c r="AB385" s="176"/>
      <c r="AC385" s="16"/>
      <c r="AD385" s="16"/>
      <c r="AE385" s="176"/>
      <c r="AF385" s="195"/>
      <c r="AG385" s="195"/>
      <c r="AH385" s="195"/>
      <c r="AI385" s="195"/>
      <c r="AJ385" s="16"/>
      <c r="AK385" s="16"/>
      <c r="AL385" s="133"/>
      <c r="AM385" s="84">
        <v>0</v>
      </c>
    </row>
    <row r="386" spans="1:39" ht="15" thickBot="1" x14ac:dyDescent="0.4">
      <c r="A386" s="40">
        <v>6125</v>
      </c>
      <c r="B386" s="81" t="s">
        <v>413</v>
      </c>
      <c r="C386" s="23">
        <v>670371</v>
      </c>
      <c r="D386" s="165">
        <v>0</v>
      </c>
      <c r="E386" s="10">
        <v>670371</v>
      </c>
      <c r="F386" s="23">
        <v>3014599</v>
      </c>
      <c r="G386" s="47">
        <v>0</v>
      </c>
      <c r="H386" s="16">
        <v>3014599</v>
      </c>
      <c r="I386" s="16">
        <v>-2344228</v>
      </c>
      <c r="J386" s="23">
        <v>1856654</v>
      </c>
      <c r="K386" s="23">
        <v>227727.5</v>
      </c>
      <c r="L386" s="23">
        <v>186957</v>
      </c>
      <c r="M386" s="23">
        <v>0</v>
      </c>
      <c r="N386" s="47"/>
      <c r="O386" s="47"/>
      <c r="P386" s="16">
        <v>-4615566.5</v>
      </c>
      <c r="Q386" s="177"/>
      <c r="R386" s="176"/>
      <c r="S386" s="169">
        <v>4615566.5</v>
      </c>
      <c r="T386" s="192"/>
      <c r="U386" s="192"/>
      <c r="V386" s="39"/>
      <c r="W386" s="195"/>
      <c r="X386" s="176"/>
      <c r="Y386" s="176"/>
      <c r="Z386" s="10"/>
      <c r="AA386" s="176"/>
      <c r="AB386" s="176"/>
      <c r="AC386" s="16"/>
      <c r="AD386" s="16"/>
      <c r="AE386" s="176"/>
      <c r="AF386" s="195"/>
      <c r="AG386" s="195"/>
      <c r="AH386" s="195"/>
      <c r="AI386" s="195"/>
      <c r="AJ386" s="16"/>
      <c r="AK386" s="16"/>
      <c r="AL386" s="133"/>
      <c r="AM386" s="84">
        <v>0</v>
      </c>
    </row>
    <row r="387" spans="1:39" ht="15" thickBot="1" x14ac:dyDescent="0.4">
      <c r="A387" s="40">
        <v>6174</v>
      </c>
      <c r="B387" s="81" t="s">
        <v>414</v>
      </c>
      <c r="C387" s="23">
        <v>10374202</v>
      </c>
      <c r="D387" s="165">
        <v>102784</v>
      </c>
      <c r="E387" s="10">
        <v>10476986</v>
      </c>
      <c r="F387" s="23">
        <v>5713601</v>
      </c>
      <c r="G387" s="47">
        <v>96166</v>
      </c>
      <c r="H387" s="16">
        <v>5809767</v>
      </c>
      <c r="I387" s="16">
        <v>4667219</v>
      </c>
      <c r="J387" s="23">
        <v>3235851.57</v>
      </c>
      <c r="K387" s="23">
        <v>487564.97</v>
      </c>
      <c r="L387" s="23">
        <v>854707.19999999995</v>
      </c>
      <c r="M387" s="23">
        <v>0</v>
      </c>
      <c r="N387" s="47"/>
      <c r="O387" s="47"/>
      <c r="P387" s="16">
        <v>89095.26</v>
      </c>
      <c r="Q387" s="177"/>
      <c r="R387" s="176"/>
      <c r="S387" s="169">
        <v>4578123.74</v>
      </c>
      <c r="T387" s="192"/>
      <c r="U387" s="192"/>
      <c r="V387" s="39"/>
      <c r="W387" s="195"/>
      <c r="X387" s="176"/>
      <c r="Y387" s="176"/>
      <c r="Z387" s="10"/>
      <c r="AA387" s="176"/>
      <c r="AB387" s="176"/>
      <c r="AC387" s="16"/>
      <c r="AD387" s="16"/>
      <c r="AE387" s="176"/>
      <c r="AF387" s="195"/>
      <c r="AG387" s="195"/>
      <c r="AH387" s="195"/>
      <c r="AI387" s="195"/>
      <c r="AJ387" s="16"/>
      <c r="AK387" s="16"/>
      <c r="AL387" s="133"/>
      <c r="AM387" s="84">
        <v>4667219</v>
      </c>
    </row>
    <row r="388" spans="1:39" ht="15" thickBot="1" x14ac:dyDescent="0.4">
      <c r="A388" s="40">
        <v>6181</v>
      </c>
      <c r="B388" s="81" t="s">
        <v>415</v>
      </c>
      <c r="C388" s="23">
        <v>2009063</v>
      </c>
      <c r="D388" s="165">
        <v>6348</v>
      </c>
      <c r="E388" s="10">
        <v>2015411</v>
      </c>
      <c r="F388" s="23">
        <v>295026</v>
      </c>
      <c r="G388" s="47">
        <v>0</v>
      </c>
      <c r="H388" s="16">
        <v>295026</v>
      </c>
      <c r="I388" s="16">
        <v>1720385</v>
      </c>
      <c r="J388" s="23">
        <v>25654</v>
      </c>
      <c r="K388" s="23">
        <v>0</v>
      </c>
      <c r="L388" s="23">
        <v>18402</v>
      </c>
      <c r="M388" s="23">
        <v>0</v>
      </c>
      <c r="N388" s="47"/>
      <c r="O388" s="47"/>
      <c r="P388" s="16">
        <v>1676329</v>
      </c>
      <c r="Q388" s="177"/>
      <c r="R388" s="176"/>
      <c r="S388" s="169">
        <v>44056</v>
      </c>
      <c r="T388" s="192"/>
      <c r="U388" s="192"/>
      <c r="V388" s="39"/>
      <c r="W388" s="195"/>
      <c r="X388" s="176"/>
      <c r="Y388" s="176"/>
      <c r="Z388" s="10"/>
      <c r="AA388" s="176"/>
      <c r="AB388" s="176"/>
      <c r="AC388" s="16"/>
      <c r="AD388" s="16"/>
      <c r="AE388" s="176"/>
      <c r="AF388" s="195"/>
      <c r="AG388" s="195"/>
      <c r="AH388" s="195"/>
      <c r="AI388" s="195"/>
      <c r="AJ388" s="16"/>
      <c r="AK388" s="16"/>
      <c r="AL388" s="133"/>
      <c r="AM388" s="84">
        <v>1720385</v>
      </c>
    </row>
    <row r="389" spans="1:39" ht="15" thickBot="1" x14ac:dyDescent="0.4">
      <c r="A389" s="40">
        <v>6195</v>
      </c>
      <c r="B389" s="81" t="s">
        <v>416</v>
      </c>
      <c r="C389" s="23">
        <v>997496</v>
      </c>
      <c r="D389" s="165">
        <v>0</v>
      </c>
      <c r="E389" s="10">
        <v>997496</v>
      </c>
      <c r="F389" s="23">
        <v>1263302</v>
      </c>
      <c r="G389" s="47">
        <v>0</v>
      </c>
      <c r="H389" s="16">
        <v>1263302</v>
      </c>
      <c r="I389" s="16">
        <v>-265806</v>
      </c>
      <c r="J389" s="23">
        <v>667588</v>
      </c>
      <c r="K389" s="23">
        <v>0</v>
      </c>
      <c r="L389" s="23">
        <v>0</v>
      </c>
      <c r="M389" s="23">
        <v>0</v>
      </c>
      <c r="N389" s="47"/>
      <c r="O389" s="47"/>
      <c r="P389" s="16">
        <v>-933394</v>
      </c>
      <c r="Q389" s="177"/>
      <c r="R389" s="176"/>
      <c r="S389" s="169">
        <v>933394</v>
      </c>
      <c r="T389" s="192"/>
      <c r="U389" s="192"/>
      <c r="V389" s="39"/>
      <c r="W389" s="195"/>
      <c r="X389" s="176"/>
      <c r="Y389" s="176"/>
      <c r="Z389" s="10"/>
      <c r="AA389" s="176"/>
      <c r="AB389" s="176"/>
      <c r="AC389" s="16"/>
      <c r="AD389" s="16"/>
      <c r="AE389" s="176"/>
      <c r="AF389" s="195"/>
      <c r="AG389" s="195"/>
      <c r="AH389" s="195"/>
      <c r="AI389" s="195"/>
      <c r="AJ389" s="16"/>
      <c r="AK389" s="16"/>
      <c r="AL389" s="133"/>
      <c r="AM389" s="84">
        <v>0</v>
      </c>
    </row>
    <row r="390" spans="1:39" ht="15" thickBot="1" x14ac:dyDescent="0.4">
      <c r="A390" s="40">
        <v>6216</v>
      </c>
      <c r="B390" s="81" t="s">
        <v>417</v>
      </c>
      <c r="C390" s="23">
        <v>792854</v>
      </c>
      <c r="D390" s="165">
        <v>0</v>
      </c>
      <c r="E390" s="10">
        <v>792854</v>
      </c>
      <c r="F390" s="23">
        <v>1912195</v>
      </c>
      <c r="G390" s="47">
        <v>0</v>
      </c>
      <c r="H390" s="16">
        <v>1912195</v>
      </c>
      <c r="I390" s="16">
        <v>-1119341</v>
      </c>
      <c r="J390" s="23">
        <v>782040.8</v>
      </c>
      <c r="K390" s="23">
        <v>196289.8</v>
      </c>
      <c r="L390" s="23">
        <v>0</v>
      </c>
      <c r="M390" s="23">
        <v>0</v>
      </c>
      <c r="N390" s="47"/>
      <c r="O390" s="47"/>
      <c r="P390" s="16">
        <v>-2097671.6</v>
      </c>
      <c r="Q390" s="177"/>
      <c r="R390" s="176"/>
      <c r="S390" s="169">
        <v>2097671.6</v>
      </c>
      <c r="T390" s="192"/>
      <c r="U390" s="192"/>
      <c r="V390" s="39"/>
      <c r="W390" s="195"/>
      <c r="X390" s="176"/>
      <c r="Y390" s="176"/>
      <c r="Z390" s="10"/>
      <c r="AA390" s="176"/>
      <c r="AB390" s="176"/>
      <c r="AC390" s="16"/>
      <c r="AD390" s="16"/>
      <c r="AE390" s="176"/>
      <c r="AF390" s="195"/>
      <c r="AG390" s="195"/>
      <c r="AH390" s="195"/>
      <c r="AI390" s="195"/>
      <c r="AJ390" s="16"/>
      <c r="AK390" s="16"/>
      <c r="AL390" s="133"/>
      <c r="AM390" s="84">
        <v>0</v>
      </c>
    </row>
    <row r="391" spans="1:39" ht="15" thickBot="1" x14ac:dyDescent="0.4">
      <c r="A391" s="40">
        <v>6223</v>
      </c>
      <c r="B391" s="81" t="s">
        <v>418</v>
      </c>
      <c r="C391" s="23">
        <v>2297995</v>
      </c>
      <c r="D391" s="165">
        <v>0</v>
      </c>
      <c r="E391" s="10">
        <v>2297995</v>
      </c>
      <c r="F391" s="23">
        <v>4212813</v>
      </c>
      <c r="G391" s="47">
        <v>0</v>
      </c>
      <c r="H391" s="16">
        <v>4212813</v>
      </c>
      <c r="I391" s="16">
        <v>-1914818</v>
      </c>
      <c r="J391" s="23">
        <v>1769438</v>
      </c>
      <c r="K391" s="23">
        <v>99427</v>
      </c>
      <c r="L391" s="23">
        <v>0</v>
      </c>
      <c r="M391" s="23">
        <v>15400</v>
      </c>
      <c r="N391" s="47"/>
      <c r="O391" s="47"/>
      <c r="P391" s="16">
        <v>-3799083</v>
      </c>
      <c r="Q391" s="177"/>
      <c r="R391" s="176"/>
      <c r="S391" s="169">
        <v>3799083</v>
      </c>
      <c r="T391" s="192"/>
      <c r="U391" s="192"/>
      <c r="V391" s="39"/>
      <c r="W391" s="195"/>
      <c r="X391" s="176"/>
      <c r="Y391" s="176"/>
      <c r="Z391" s="10"/>
      <c r="AA391" s="176"/>
      <c r="AB391" s="176"/>
      <c r="AC391" s="16"/>
      <c r="AD391" s="16"/>
      <c r="AE391" s="176"/>
      <c r="AF391" s="195"/>
      <c r="AG391" s="195"/>
      <c r="AH391" s="195"/>
      <c r="AI391" s="195"/>
      <c r="AJ391" s="16"/>
      <c r="AK391" s="16"/>
      <c r="AL391" s="133"/>
      <c r="AM391" s="84">
        <v>0</v>
      </c>
    </row>
    <row r="392" spans="1:39" ht="15" thickBot="1" x14ac:dyDescent="0.4">
      <c r="A392" s="40">
        <v>6230</v>
      </c>
      <c r="B392" s="81" t="s">
        <v>39</v>
      </c>
      <c r="C392" s="23">
        <v>301700</v>
      </c>
      <c r="D392" s="165">
        <v>0</v>
      </c>
      <c r="E392" s="10">
        <v>301700</v>
      </c>
      <c r="F392" s="23">
        <v>491825</v>
      </c>
      <c r="G392" s="47">
        <v>0</v>
      </c>
      <c r="H392" s="16">
        <v>491825</v>
      </c>
      <c r="I392" s="16">
        <v>-190125</v>
      </c>
      <c r="J392" s="23">
        <v>0</v>
      </c>
      <c r="K392" s="23">
        <v>0</v>
      </c>
      <c r="L392" s="23">
        <v>0</v>
      </c>
      <c r="M392" s="23">
        <v>0</v>
      </c>
      <c r="N392" s="47"/>
      <c r="O392" s="47"/>
      <c r="P392" s="16">
        <v>-190125</v>
      </c>
      <c r="Q392" s="177">
        <v>9365</v>
      </c>
      <c r="R392" s="176">
        <v>14235</v>
      </c>
      <c r="S392" s="169">
        <v>19928</v>
      </c>
      <c r="T392" s="192">
        <v>11980</v>
      </c>
      <c r="U392" s="192">
        <v>7487</v>
      </c>
      <c r="V392" s="38">
        <v>10482</v>
      </c>
      <c r="W392" s="195">
        <v>21523</v>
      </c>
      <c r="X392" s="176">
        <v>45577.599999999999</v>
      </c>
      <c r="Y392" s="176">
        <v>3761</v>
      </c>
      <c r="Z392" s="11">
        <v>45786.400000000001</v>
      </c>
      <c r="AA392" s="176"/>
      <c r="AB392" s="176"/>
      <c r="AC392" s="16"/>
      <c r="AD392" s="10"/>
      <c r="AE392" s="176"/>
      <c r="AF392" s="195"/>
      <c r="AG392" s="195"/>
      <c r="AH392" s="195"/>
      <c r="AI392" s="195"/>
      <c r="AJ392" s="16"/>
      <c r="AK392" s="16"/>
      <c r="AL392" s="133"/>
      <c r="AM392" s="84">
        <v>0</v>
      </c>
    </row>
    <row r="393" spans="1:39" ht="15" thickBot="1" x14ac:dyDescent="0.4">
      <c r="A393" s="40">
        <v>6237</v>
      </c>
      <c r="B393" s="81" t="s">
        <v>419</v>
      </c>
      <c r="C393" s="23">
        <v>841163</v>
      </c>
      <c r="D393" s="165">
        <v>0</v>
      </c>
      <c r="E393" s="10">
        <v>841163</v>
      </c>
      <c r="F393" s="23">
        <v>1501970</v>
      </c>
      <c r="G393" s="47">
        <v>0</v>
      </c>
      <c r="H393" s="16">
        <v>1501970</v>
      </c>
      <c r="I393" s="16">
        <v>-660807</v>
      </c>
      <c r="J393" s="23">
        <v>131979.6</v>
      </c>
      <c r="K393" s="23">
        <v>0</v>
      </c>
      <c r="L393" s="23">
        <v>0</v>
      </c>
      <c r="M393" s="23">
        <v>0</v>
      </c>
      <c r="N393" s="47"/>
      <c r="O393" s="47"/>
      <c r="P393" s="16">
        <v>-792786.6</v>
      </c>
      <c r="Q393" s="177"/>
      <c r="R393" s="176"/>
      <c r="S393" s="169">
        <v>792786.6</v>
      </c>
      <c r="T393" s="192"/>
      <c r="U393" s="192"/>
      <c r="V393" s="39"/>
      <c r="W393" s="195"/>
      <c r="X393" s="176"/>
      <c r="Y393" s="176"/>
      <c r="Z393" s="10"/>
      <c r="AA393" s="176"/>
      <c r="AB393" s="176"/>
      <c r="AC393" s="16"/>
      <c r="AD393" s="16"/>
      <c r="AE393" s="176"/>
      <c r="AF393" s="195"/>
      <c r="AG393" s="195"/>
      <c r="AH393" s="195"/>
      <c r="AI393" s="195"/>
      <c r="AJ393" s="16"/>
      <c r="AK393" s="16"/>
      <c r="AL393" s="133"/>
      <c r="AM393" s="84">
        <v>0</v>
      </c>
    </row>
    <row r="394" spans="1:39" ht="15" thickBot="1" x14ac:dyDescent="0.4">
      <c r="A394" s="40">
        <v>6244</v>
      </c>
      <c r="B394" s="81" t="s">
        <v>420</v>
      </c>
      <c r="C394" s="23">
        <v>11245499</v>
      </c>
      <c r="D394" s="165">
        <v>0</v>
      </c>
      <c r="E394" s="10">
        <v>11245499</v>
      </c>
      <c r="F394" s="23">
        <v>1928818</v>
      </c>
      <c r="G394" s="47">
        <v>21174</v>
      </c>
      <c r="H394" s="16">
        <v>1949992</v>
      </c>
      <c r="I394" s="16">
        <v>9295507</v>
      </c>
      <c r="J394" s="23">
        <v>770786.63</v>
      </c>
      <c r="K394" s="23">
        <v>104104</v>
      </c>
      <c r="L394" s="23">
        <v>35412</v>
      </c>
      <c r="M394" s="23">
        <v>0</v>
      </c>
      <c r="N394" s="47"/>
      <c r="O394" s="47"/>
      <c r="P394" s="16">
        <v>8385204.3700000001</v>
      </c>
      <c r="Q394" s="177"/>
      <c r="R394" s="176"/>
      <c r="S394" s="169">
        <v>910302.63</v>
      </c>
      <c r="T394" s="192"/>
      <c r="U394" s="192"/>
      <c r="V394" s="39"/>
      <c r="W394" s="195"/>
      <c r="X394" s="176"/>
      <c r="Y394" s="176"/>
      <c r="Z394" s="10"/>
      <c r="AA394" s="176"/>
      <c r="AB394" s="176"/>
      <c r="AC394" s="16"/>
      <c r="AD394" s="16"/>
      <c r="AE394" s="176"/>
      <c r="AF394" s="195"/>
      <c r="AG394" s="195"/>
      <c r="AH394" s="195"/>
      <c r="AI394" s="195"/>
      <c r="AJ394" s="16"/>
      <c r="AK394" s="16"/>
      <c r="AL394" s="133"/>
      <c r="AM394" s="84">
        <v>9295507</v>
      </c>
    </row>
    <row r="395" spans="1:39" ht="15" thickBot="1" x14ac:dyDescent="0.4">
      <c r="A395" s="40">
        <v>6251</v>
      </c>
      <c r="B395" s="81" t="s">
        <v>421</v>
      </c>
      <c r="C395" s="23">
        <v>314699</v>
      </c>
      <c r="D395" s="165">
        <v>0</v>
      </c>
      <c r="E395" s="10">
        <v>314699</v>
      </c>
      <c r="F395" s="23">
        <v>339773</v>
      </c>
      <c r="G395" s="47">
        <v>0</v>
      </c>
      <c r="H395" s="16">
        <v>339773</v>
      </c>
      <c r="I395" s="16">
        <v>-25074</v>
      </c>
      <c r="J395" s="23">
        <v>0</v>
      </c>
      <c r="K395" s="23">
        <v>0</v>
      </c>
      <c r="L395" s="23">
        <v>0</v>
      </c>
      <c r="M395" s="23">
        <v>0</v>
      </c>
      <c r="N395" s="47"/>
      <c r="O395" s="47"/>
      <c r="P395" s="16">
        <v>-25074</v>
      </c>
      <c r="Q395" s="177"/>
      <c r="R395" s="176"/>
      <c r="S395" s="169">
        <v>25074</v>
      </c>
      <c r="T395" s="192"/>
      <c r="U395" s="192"/>
      <c r="V395" s="39"/>
      <c r="W395" s="195"/>
      <c r="X395" s="176"/>
      <c r="Y395" s="176"/>
      <c r="Z395" s="10"/>
      <c r="AA395" s="176"/>
      <c r="AB395" s="176"/>
      <c r="AC395" s="16"/>
      <c r="AD395" s="16"/>
      <c r="AE395" s="176"/>
      <c r="AF395" s="195"/>
      <c r="AG395" s="195"/>
      <c r="AH395" s="195"/>
      <c r="AI395" s="195"/>
      <c r="AJ395" s="16"/>
      <c r="AK395" s="16"/>
      <c r="AL395" s="133"/>
      <c r="AM395" s="84">
        <v>0</v>
      </c>
    </row>
    <row r="396" spans="1:39" ht="15" thickBot="1" x14ac:dyDescent="0.4">
      <c r="A396" s="40">
        <v>6293</v>
      </c>
      <c r="B396" s="81" t="s">
        <v>422</v>
      </c>
      <c r="C396" s="23">
        <v>711937</v>
      </c>
      <c r="D396" s="165">
        <v>0</v>
      </c>
      <c r="E396" s="10">
        <v>711937</v>
      </c>
      <c r="F396" s="23">
        <v>566360</v>
      </c>
      <c r="G396" s="47">
        <v>0</v>
      </c>
      <c r="H396" s="16">
        <v>566360</v>
      </c>
      <c r="I396" s="16">
        <v>145577</v>
      </c>
      <c r="J396" s="23">
        <v>0</v>
      </c>
      <c r="K396" s="23">
        <v>0</v>
      </c>
      <c r="L396" s="23">
        <v>0</v>
      </c>
      <c r="M396" s="23">
        <v>0</v>
      </c>
      <c r="N396" s="47"/>
      <c r="O396" s="47"/>
      <c r="P396" s="16">
        <v>145577</v>
      </c>
      <c r="Q396" s="177"/>
      <c r="R396" s="176"/>
      <c r="S396" s="169">
        <v>0</v>
      </c>
      <c r="T396" s="176"/>
      <c r="U396" s="176"/>
      <c r="V396" s="39"/>
      <c r="W396" s="195"/>
      <c r="X396" s="176"/>
      <c r="Y396" s="176"/>
      <c r="Z396" s="10"/>
      <c r="AA396" s="176"/>
      <c r="AB396" s="176"/>
      <c r="AC396" s="16"/>
      <c r="AD396" s="16"/>
      <c r="AE396" s="176"/>
      <c r="AF396" s="195"/>
      <c r="AG396" s="195"/>
      <c r="AH396" s="195"/>
      <c r="AI396" s="195"/>
      <c r="AJ396" s="16"/>
      <c r="AK396" s="16"/>
      <c r="AL396" s="133"/>
      <c r="AM396" s="84">
        <v>145577</v>
      </c>
    </row>
    <row r="397" spans="1:39" ht="15" thickBot="1" x14ac:dyDescent="0.4">
      <c r="A397" s="40">
        <v>6300</v>
      </c>
      <c r="B397" s="81" t="s">
        <v>423</v>
      </c>
      <c r="C397" s="23">
        <v>6073044</v>
      </c>
      <c r="D397" s="165">
        <v>231960</v>
      </c>
      <c r="E397" s="10">
        <v>6305004</v>
      </c>
      <c r="F397" s="23">
        <v>11081476</v>
      </c>
      <c r="G397" s="47">
        <v>63522</v>
      </c>
      <c r="H397" s="16">
        <v>11144998</v>
      </c>
      <c r="I397" s="16">
        <v>-4839994</v>
      </c>
      <c r="J397" s="23">
        <v>3955019.04</v>
      </c>
      <c r="K397" s="23">
        <v>245286.05</v>
      </c>
      <c r="L397" s="23">
        <v>0</v>
      </c>
      <c r="M397" s="23">
        <v>7700</v>
      </c>
      <c r="N397" s="47"/>
      <c r="O397" s="47"/>
      <c r="P397" s="16">
        <v>-9047999.0899999999</v>
      </c>
      <c r="Q397" s="177"/>
      <c r="R397" s="176"/>
      <c r="S397" s="169">
        <v>9047999.0899999999</v>
      </c>
      <c r="T397" s="192"/>
      <c r="U397" s="192"/>
      <c r="V397" s="39"/>
      <c r="W397" s="195"/>
      <c r="X397" s="176"/>
      <c r="Y397" s="176"/>
      <c r="Z397" s="10"/>
      <c r="AA397" s="176"/>
      <c r="AB397" s="176"/>
      <c r="AC397" s="16"/>
      <c r="AD397" s="16"/>
      <c r="AE397" s="176"/>
      <c r="AF397" s="195"/>
      <c r="AG397" s="195"/>
      <c r="AH397" s="195"/>
      <c r="AI397" s="195"/>
      <c r="AJ397" s="16"/>
      <c r="AK397" s="16"/>
      <c r="AL397" s="133"/>
      <c r="AM397" s="84">
        <v>0</v>
      </c>
    </row>
    <row r="398" spans="1:39" ht="15" thickBot="1" x14ac:dyDescent="0.4">
      <c r="A398" s="40">
        <v>6307</v>
      </c>
      <c r="B398" s="81" t="s">
        <v>424</v>
      </c>
      <c r="C398" s="23">
        <v>1389608</v>
      </c>
      <c r="D398" s="165">
        <v>0</v>
      </c>
      <c r="E398" s="10">
        <v>1389608</v>
      </c>
      <c r="F398" s="23">
        <v>4246496</v>
      </c>
      <c r="G398" s="47">
        <v>36726</v>
      </c>
      <c r="H398" s="16">
        <v>4283222</v>
      </c>
      <c r="I398" s="16">
        <v>-2893614</v>
      </c>
      <c r="J398" s="23">
        <v>2365003.2000000002</v>
      </c>
      <c r="K398" s="23">
        <v>392219.5</v>
      </c>
      <c r="L398" s="23">
        <v>0</v>
      </c>
      <c r="M398" s="23">
        <v>30800</v>
      </c>
      <c r="N398" s="47"/>
      <c r="O398" s="47"/>
      <c r="P398" s="16">
        <v>-5681636.7000000002</v>
      </c>
      <c r="Q398" s="177"/>
      <c r="R398" s="176"/>
      <c r="S398" s="169">
        <v>5681636.7000000002</v>
      </c>
      <c r="T398" s="192"/>
      <c r="U398" s="192"/>
      <c r="V398" s="39"/>
      <c r="W398" s="195"/>
      <c r="X398" s="176"/>
      <c r="Y398" s="176"/>
      <c r="Z398" s="10"/>
      <c r="AA398" s="176"/>
      <c r="AB398" s="176"/>
      <c r="AC398" s="16"/>
      <c r="AD398" s="16"/>
      <c r="AE398" s="176"/>
      <c r="AF398" s="195"/>
      <c r="AG398" s="195"/>
      <c r="AH398" s="195"/>
      <c r="AI398" s="195"/>
      <c r="AJ398" s="16"/>
      <c r="AK398" s="16"/>
      <c r="AL398" s="133"/>
      <c r="AM398" s="84">
        <v>0</v>
      </c>
    </row>
    <row r="399" spans="1:39" ht="15" thickBot="1" x14ac:dyDescent="0.4">
      <c r="A399" s="40">
        <v>6328</v>
      </c>
      <c r="B399" s="81" t="s">
        <v>425</v>
      </c>
      <c r="C399" s="23">
        <v>148441</v>
      </c>
      <c r="D399" s="165">
        <v>66831</v>
      </c>
      <c r="E399" s="10">
        <v>215272</v>
      </c>
      <c r="F399" s="23">
        <v>2762973</v>
      </c>
      <c r="G399" s="47">
        <v>0</v>
      </c>
      <c r="H399" s="16">
        <v>2762973</v>
      </c>
      <c r="I399" s="16">
        <v>-2547701</v>
      </c>
      <c r="J399" s="23">
        <v>292102.90000000002</v>
      </c>
      <c r="K399" s="23">
        <v>39039</v>
      </c>
      <c r="L399" s="23">
        <v>18402</v>
      </c>
      <c r="M399" s="23">
        <v>0</v>
      </c>
      <c r="N399" s="47"/>
      <c r="O399" s="47"/>
      <c r="P399" s="16">
        <v>-2897244.9</v>
      </c>
      <c r="Q399" s="177"/>
      <c r="R399" s="176"/>
      <c r="S399" s="169">
        <v>2897244.9</v>
      </c>
      <c r="T399" s="192"/>
      <c r="U399" s="192"/>
      <c r="V399" s="39"/>
      <c r="W399" s="195"/>
      <c r="X399" s="176"/>
      <c r="Y399" s="176"/>
      <c r="Z399" s="10"/>
      <c r="AA399" s="176"/>
      <c r="AB399" s="176"/>
      <c r="AC399" s="16"/>
      <c r="AD399" s="16"/>
      <c r="AE399" s="176"/>
      <c r="AF399" s="195"/>
      <c r="AG399" s="195"/>
      <c r="AH399" s="195"/>
      <c r="AI399" s="195"/>
      <c r="AJ399" s="16"/>
      <c r="AK399" s="16"/>
      <c r="AL399" s="133"/>
      <c r="AM399" s="84">
        <v>0</v>
      </c>
    </row>
    <row r="400" spans="1:39" ht="15" thickBot="1" x14ac:dyDescent="0.4">
      <c r="A400" s="40">
        <v>6370</v>
      </c>
      <c r="B400" s="81" t="s">
        <v>426</v>
      </c>
      <c r="C400" s="23">
        <v>2076582</v>
      </c>
      <c r="D400" s="165">
        <v>0</v>
      </c>
      <c r="E400" s="10">
        <v>2076582</v>
      </c>
      <c r="F400" s="23">
        <v>1462557</v>
      </c>
      <c r="G400" s="47">
        <v>0</v>
      </c>
      <c r="H400" s="16">
        <v>1462557</v>
      </c>
      <c r="I400" s="16">
        <v>614025</v>
      </c>
      <c r="J400" s="23">
        <v>247558</v>
      </c>
      <c r="K400" s="23">
        <v>197024.5</v>
      </c>
      <c r="L400" s="23">
        <v>0</v>
      </c>
      <c r="M400" s="23">
        <v>0</v>
      </c>
      <c r="N400" s="23"/>
      <c r="O400" s="23"/>
      <c r="P400" s="16">
        <v>169442.5</v>
      </c>
      <c r="Q400" s="177"/>
      <c r="R400" s="176"/>
      <c r="S400" s="169">
        <v>444582.5</v>
      </c>
      <c r="T400" s="192"/>
      <c r="U400" s="192"/>
      <c r="V400" s="39"/>
      <c r="W400" s="195"/>
      <c r="X400" s="176"/>
      <c r="Y400" s="176"/>
      <c r="Z400" s="10"/>
      <c r="AA400" s="176"/>
      <c r="AB400" s="176"/>
      <c r="AC400" s="16"/>
      <c r="AD400" s="16"/>
      <c r="AE400" s="176"/>
      <c r="AF400" s="195"/>
      <c r="AG400" s="195"/>
      <c r="AH400" s="195"/>
      <c r="AI400" s="195"/>
      <c r="AJ400" s="16"/>
      <c r="AK400" s="16"/>
      <c r="AL400" s="133"/>
      <c r="AM400" s="84">
        <v>614025</v>
      </c>
    </row>
    <row r="401" spans="1:39" ht="15" thickBot="1" x14ac:dyDescent="0.4">
      <c r="A401" s="40">
        <v>6321</v>
      </c>
      <c r="B401" s="81" t="s">
        <v>427</v>
      </c>
      <c r="C401" s="23">
        <v>396537</v>
      </c>
      <c r="D401" s="165">
        <v>0</v>
      </c>
      <c r="E401" s="10">
        <v>396537</v>
      </c>
      <c r="F401" s="23">
        <v>1091030</v>
      </c>
      <c r="G401" s="47">
        <v>0</v>
      </c>
      <c r="H401" s="16">
        <v>1091030</v>
      </c>
      <c r="I401" s="16">
        <v>-694493</v>
      </c>
      <c r="J401" s="23">
        <v>159571.6</v>
      </c>
      <c r="K401" s="23">
        <v>13013</v>
      </c>
      <c r="L401" s="23">
        <v>0</v>
      </c>
      <c r="M401" s="23">
        <v>7700</v>
      </c>
      <c r="N401" s="47"/>
      <c r="O401" s="47"/>
      <c r="P401" s="16">
        <v>-874777.59999999998</v>
      </c>
      <c r="Q401" s="177"/>
      <c r="R401" s="176"/>
      <c r="S401" s="169">
        <v>874777.59999999998</v>
      </c>
      <c r="T401" s="192"/>
      <c r="U401" s="192"/>
      <c r="V401" s="39"/>
      <c r="W401" s="195"/>
      <c r="X401" s="176"/>
      <c r="Y401" s="176"/>
      <c r="Z401" s="10"/>
      <c r="AA401" s="176"/>
      <c r="AB401" s="176"/>
      <c r="AC401" s="16"/>
      <c r="AD401" s="16"/>
      <c r="AE401" s="176"/>
      <c r="AF401" s="195"/>
      <c r="AG401" s="195"/>
      <c r="AH401" s="195"/>
      <c r="AI401" s="195"/>
      <c r="AJ401" s="16"/>
      <c r="AK401" s="16"/>
      <c r="AL401" s="133"/>
      <c r="AM401" s="84">
        <v>0</v>
      </c>
    </row>
    <row r="402" spans="1:39" ht="15" thickBot="1" x14ac:dyDescent="0.4">
      <c r="A402" s="40">
        <v>6335</v>
      </c>
      <c r="B402" s="81" t="s">
        <v>428</v>
      </c>
      <c r="C402" s="23">
        <v>689234</v>
      </c>
      <c r="D402" s="165">
        <v>0</v>
      </c>
      <c r="E402" s="10">
        <v>689234</v>
      </c>
      <c r="F402" s="23">
        <v>1730025</v>
      </c>
      <c r="G402" s="47">
        <v>0</v>
      </c>
      <c r="H402" s="16">
        <v>1730025</v>
      </c>
      <c r="I402" s="16">
        <v>-1040791</v>
      </c>
      <c r="J402" s="23">
        <v>115307.6</v>
      </c>
      <c r="K402" s="23">
        <v>0</v>
      </c>
      <c r="L402" s="23">
        <v>0</v>
      </c>
      <c r="M402" s="23">
        <v>0</v>
      </c>
      <c r="N402" s="47"/>
      <c r="O402" s="47"/>
      <c r="P402" s="16">
        <v>-1156098.6000000001</v>
      </c>
      <c r="Q402" s="177"/>
      <c r="R402" s="176"/>
      <c r="S402" s="169">
        <v>1156098.6000000001</v>
      </c>
      <c r="T402" s="192"/>
      <c r="U402" s="192"/>
      <c r="V402" s="39"/>
      <c r="W402" s="195"/>
      <c r="X402" s="176"/>
      <c r="Y402" s="176"/>
      <c r="Z402" s="10"/>
      <c r="AA402" s="176"/>
      <c r="AB402" s="176"/>
      <c r="AC402" s="16"/>
      <c r="AD402" s="16"/>
      <c r="AE402" s="176"/>
      <c r="AF402" s="195"/>
      <c r="AG402" s="195"/>
      <c r="AH402" s="195"/>
      <c r="AI402" s="195"/>
      <c r="AJ402" s="16"/>
      <c r="AK402" s="16"/>
      <c r="AL402" s="133"/>
      <c r="AM402" s="84">
        <v>0</v>
      </c>
    </row>
    <row r="403" spans="1:39" ht="15" thickBot="1" x14ac:dyDescent="0.4">
      <c r="A403" s="40">
        <v>6354</v>
      </c>
      <c r="B403" s="81" t="s">
        <v>429</v>
      </c>
      <c r="C403" s="23">
        <v>366935</v>
      </c>
      <c r="D403" s="165">
        <v>0</v>
      </c>
      <c r="E403" s="10">
        <v>366935</v>
      </c>
      <c r="F403" s="23">
        <v>521971</v>
      </c>
      <c r="G403" s="47">
        <v>0</v>
      </c>
      <c r="H403" s="16">
        <v>521971</v>
      </c>
      <c r="I403" s="16">
        <v>-155036</v>
      </c>
      <c r="J403" s="23">
        <v>29176</v>
      </c>
      <c r="K403" s="23">
        <v>0</v>
      </c>
      <c r="L403" s="23">
        <v>0</v>
      </c>
      <c r="M403" s="23">
        <v>0</v>
      </c>
      <c r="N403" s="47"/>
      <c r="O403" s="47"/>
      <c r="P403" s="16">
        <v>-184212</v>
      </c>
      <c r="Q403" s="177"/>
      <c r="R403" s="176"/>
      <c r="S403" s="169">
        <v>184212</v>
      </c>
      <c r="T403" s="192"/>
      <c r="U403" s="192"/>
      <c r="V403" s="39"/>
      <c r="W403" s="195"/>
      <c r="X403" s="176"/>
      <c r="Y403" s="176"/>
      <c r="Z403" s="10"/>
      <c r="AA403" s="176"/>
      <c r="AB403" s="176"/>
      <c r="AC403" s="16"/>
      <c r="AD403" s="16"/>
      <c r="AE403" s="176"/>
      <c r="AF403" s="195"/>
      <c r="AG403" s="195"/>
      <c r="AH403" s="195"/>
      <c r="AI403" s="195"/>
      <c r="AJ403" s="16"/>
      <c r="AK403" s="16"/>
      <c r="AL403" s="133"/>
      <c r="AM403" s="84">
        <v>0</v>
      </c>
    </row>
    <row r="404" spans="1:39" ht="15" thickBot="1" x14ac:dyDescent="0.4">
      <c r="A404" s="40">
        <v>6384</v>
      </c>
      <c r="B404" s="81" t="s">
        <v>430</v>
      </c>
      <c r="C404" s="23">
        <v>535808</v>
      </c>
      <c r="D404" s="165">
        <v>0</v>
      </c>
      <c r="E404" s="10">
        <v>535808</v>
      </c>
      <c r="F404" s="23">
        <v>683090</v>
      </c>
      <c r="G404" s="47">
        <v>0</v>
      </c>
      <c r="H404" s="16">
        <v>683090</v>
      </c>
      <c r="I404" s="16">
        <v>-147282</v>
      </c>
      <c r="J404" s="23">
        <v>134563.6</v>
      </c>
      <c r="K404" s="23">
        <v>0</v>
      </c>
      <c r="L404" s="23">
        <v>0</v>
      </c>
      <c r="M404" s="23">
        <v>0</v>
      </c>
      <c r="N404" s="47"/>
      <c r="O404" s="47"/>
      <c r="P404" s="16">
        <v>-281845.59999999998</v>
      </c>
      <c r="Q404" s="177"/>
      <c r="R404" s="176"/>
      <c r="S404" s="169">
        <v>281845.59999999998</v>
      </c>
      <c r="T404" s="192"/>
      <c r="U404" s="192"/>
      <c r="V404" s="39"/>
      <c r="W404" s="195"/>
      <c r="X404" s="176"/>
      <c r="Y404" s="176"/>
      <c r="Z404" s="10"/>
      <c r="AA404" s="176"/>
      <c r="AB404" s="176"/>
      <c r="AC404" s="16"/>
      <c r="AD404" s="16"/>
      <c r="AE404" s="176"/>
      <c r="AF404" s="195"/>
      <c r="AG404" s="195"/>
      <c r="AH404" s="195"/>
      <c r="AI404" s="195"/>
      <c r="AJ404" s="16"/>
      <c r="AK404" s="16"/>
      <c r="AL404" s="133"/>
      <c r="AM404" s="84">
        <v>0</v>
      </c>
    </row>
    <row r="405" spans="1:39" ht="15" thickBot="1" x14ac:dyDescent="0.4">
      <c r="A405" s="40">
        <v>6412</v>
      </c>
      <c r="B405" s="81" t="s">
        <v>431</v>
      </c>
      <c r="C405" s="23">
        <v>1684802</v>
      </c>
      <c r="D405" s="165">
        <v>0</v>
      </c>
      <c r="E405" s="10">
        <v>1684802</v>
      </c>
      <c r="F405" s="23">
        <v>568400</v>
      </c>
      <c r="G405" s="47">
        <v>0</v>
      </c>
      <c r="H405" s="16">
        <v>568400</v>
      </c>
      <c r="I405" s="16">
        <v>1116402</v>
      </c>
      <c r="J405" s="23">
        <v>8336</v>
      </c>
      <c r="K405" s="23">
        <v>0</v>
      </c>
      <c r="L405" s="23">
        <v>0</v>
      </c>
      <c r="M405" s="23">
        <v>0</v>
      </c>
      <c r="N405" s="47"/>
      <c r="O405" s="47"/>
      <c r="P405" s="16">
        <v>1108066</v>
      </c>
      <c r="Q405" s="177"/>
      <c r="R405" s="176"/>
      <c r="S405" s="169">
        <v>8336</v>
      </c>
      <c r="T405" s="192"/>
      <c r="U405" s="192"/>
      <c r="V405" s="39"/>
      <c r="W405" s="195"/>
      <c r="X405" s="176"/>
      <c r="Y405" s="176"/>
      <c r="Z405" s="10"/>
      <c r="AA405" s="176"/>
      <c r="AB405" s="176"/>
      <c r="AC405" s="16"/>
      <c r="AD405" s="16"/>
      <c r="AE405" s="176"/>
      <c r="AF405" s="195"/>
      <c r="AG405" s="195"/>
      <c r="AH405" s="195"/>
      <c r="AI405" s="195"/>
      <c r="AJ405" s="16"/>
      <c r="AK405" s="16"/>
      <c r="AL405" s="133"/>
      <c r="AM405" s="84">
        <v>1116402</v>
      </c>
    </row>
    <row r="406" spans="1:39" ht="15" thickBot="1" x14ac:dyDescent="0.4">
      <c r="A406" s="40">
        <v>6440</v>
      </c>
      <c r="B406" s="81" t="s">
        <v>432</v>
      </c>
      <c r="C406" s="23">
        <v>48988</v>
      </c>
      <c r="D406" s="165">
        <v>0</v>
      </c>
      <c r="E406" s="10">
        <v>48988</v>
      </c>
      <c r="F406" s="23">
        <v>167499</v>
      </c>
      <c r="G406" s="47">
        <v>0</v>
      </c>
      <c r="H406" s="16">
        <v>167499</v>
      </c>
      <c r="I406" s="16">
        <v>-118511</v>
      </c>
      <c r="J406" s="23">
        <v>8336</v>
      </c>
      <c r="K406" s="23">
        <v>0</v>
      </c>
      <c r="L406" s="23">
        <v>0</v>
      </c>
      <c r="M406" s="23">
        <v>0</v>
      </c>
      <c r="N406" s="47"/>
      <c r="O406" s="47"/>
      <c r="P406" s="16">
        <v>-126847</v>
      </c>
      <c r="Q406" s="177">
        <v>16572</v>
      </c>
      <c r="R406" s="176">
        <v>16114</v>
      </c>
      <c r="S406" s="169">
        <v>22560</v>
      </c>
      <c r="T406" s="192">
        <v>25555</v>
      </c>
      <c r="U406" s="192">
        <v>15972</v>
      </c>
      <c r="V406" s="39">
        <v>22360</v>
      </c>
      <c r="W406" s="195">
        <v>7714</v>
      </c>
      <c r="X406" s="176"/>
      <c r="Y406" s="176"/>
      <c r="Z406" s="10"/>
      <c r="AA406" s="176"/>
      <c r="AB406" s="176"/>
      <c r="AC406" s="16"/>
      <c r="AD406" s="16"/>
      <c r="AE406" s="176"/>
      <c r="AF406" s="195"/>
      <c r="AG406" s="195"/>
      <c r="AH406" s="195"/>
      <c r="AI406" s="195"/>
      <c r="AJ406" s="16"/>
      <c r="AK406" s="16"/>
      <c r="AL406" s="133"/>
      <c r="AM406" s="84">
        <v>0</v>
      </c>
    </row>
    <row r="407" spans="1:39" ht="15" thickBot="1" x14ac:dyDescent="0.4">
      <c r="A407" s="40">
        <v>6419</v>
      </c>
      <c r="B407" s="81" t="s">
        <v>433</v>
      </c>
      <c r="C407" s="23">
        <v>24483</v>
      </c>
      <c r="D407" s="165">
        <v>29335</v>
      </c>
      <c r="E407" s="10">
        <v>53818</v>
      </c>
      <c r="F407" s="23">
        <v>304283</v>
      </c>
      <c r="G407" s="47">
        <v>0</v>
      </c>
      <c r="H407" s="16">
        <v>304283</v>
      </c>
      <c r="I407" s="16">
        <v>-250465</v>
      </c>
      <c r="J407" s="23">
        <v>95341</v>
      </c>
      <c r="K407" s="23">
        <v>78078</v>
      </c>
      <c r="L407" s="23">
        <v>17706</v>
      </c>
      <c r="M407" s="23">
        <v>0</v>
      </c>
      <c r="N407" s="47"/>
      <c r="O407" s="47"/>
      <c r="P407" s="16">
        <v>-441590</v>
      </c>
      <c r="Q407" s="177"/>
      <c r="R407" s="176"/>
      <c r="S407" s="169">
        <v>441590</v>
      </c>
      <c r="T407" s="192"/>
      <c r="U407" s="192"/>
      <c r="V407" s="39"/>
      <c r="W407" s="195"/>
      <c r="X407" s="176"/>
      <c r="Y407" s="176"/>
      <c r="Z407" s="10"/>
      <c r="AA407" s="176"/>
      <c r="AB407" s="176"/>
      <c r="AC407" s="16"/>
      <c r="AD407" s="16"/>
      <c r="AE407" s="176"/>
      <c r="AF407" s="195"/>
      <c r="AG407" s="195"/>
      <c r="AH407" s="195"/>
      <c r="AI407" s="195"/>
      <c r="AJ407" s="16"/>
      <c r="AK407" s="16"/>
      <c r="AL407" s="133"/>
      <c r="AM407" s="84">
        <v>0</v>
      </c>
    </row>
    <row r="408" spans="1:39" ht="15" thickBot="1" x14ac:dyDescent="0.4">
      <c r="A408" s="40">
        <v>6426</v>
      </c>
      <c r="B408" s="81" t="s">
        <v>434</v>
      </c>
      <c r="C408" s="23">
        <v>856001</v>
      </c>
      <c r="D408" s="165">
        <v>0</v>
      </c>
      <c r="E408" s="10">
        <v>856001</v>
      </c>
      <c r="F408" s="23">
        <v>528375</v>
      </c>
      <c r="G408" s="47">
        <v>0</v>
      </c>
      <c r="H408" s="16">
        <v>528375</v>
      </c>
      <c r="I408" s="16">
        <v>327626</v>
      </c>
      <c r="J408" s="23">
        <v>50662</v>
      </c>
      <c r="K408" s="23">
        <v>13013</v>
      </c>
      <c r="L408" s="23">
        <v>0</v>
      </c>
      <c r="M408" s="23">
        <v>0</v>
      </c>
      <c r="N408" s="47"/>
      <c r="O408" s="47"/>
      <c r="P408" s="16">
        <v>263951</v>
      </c>
      <c r="Q408" s="177"/>
      <c r="R408" s="176"/>
      <c r="S408" s="169">
        <v>63675</v>
      </c>
      <c r="T408" s="192"/>
      <c r="U408" s="192"/>
      <c r="V408" s="39"/>
      <c r="W408" s="195"/>
      <c r="X408" s="176"/>
      <c r="Y408" s="176"/>
      <c r="Z408" s="10"/>
      <c r="AA408" s="176"/>
      <c r="AB408" s="176"/>
      <c r="AC408" s="16"/>
      <c r="AD408" s="16"/>
      <c r="AE408" s="176"/>
      <c r="AF408" s="195"/>
      <c r="AG408" s="195"/>
      <c r="AH408" s="195"/>
      <c r="AI408" s="195"/>
      <c r="AJ408" s="16"/>
      <c r="AK408" s="16"/>
      <c r="AL408" s="133"/>
      <c r="AM408" s="84">
        <v>327626</v>
      </c>
    </row>
    <row r="409" spans="1:39" ht="15" thickBot="1" x14ac:dyDescent="0.4">
      <c r="A409" s="40">
        <v>6461</v>
      </c>
      <c r="B409" s="81" t="s">
        <v>435</v>
      </c>
      <c r="C409" s="23">
        <v>471457</v>
      </c>
      <c r="D409" s="165">
        <v>0</v>
      </c>
      <c r="E409" s="10">
        <v>471457</v>
      </c>
      <c r="F409" s="23">
        <v>2358378</v>
      </c>
      <c r="G409" s="47">
        <v>0</v>
      </c>
      <c r="H409" s="16">
        <v>2358378</v>
      </c>
      <c r="I409" s="16">
        <v>-1886921</v>
      </c>
      <c r="J409" s="23">
        <v>144296</v>
      </c>
      <c r="K409" s="23">
        <v>60388</v>
      </c>
      <c r="L409" s="23">
        <v>0</v>
      </c>
      <c r="M409" s="23">
        <v>7700</v>
      </c>
      <c r="N409" s="47"/>
      <c r="O409" s="47"/>
      <c r="P409" s="16">
        <v>-2099305</v>
      </c>
      <c r="Q409" s="177"/>
      <c r="R409" s="176"/>
      <c r="S409" s="169">
        <v>2099305</v>
      </c>
      <c r="T409" s="192"/>
      <c r="U409" s="192"/>
      <c r="V409" s="39"/>
      <c r="W409" s="195"/>
      <c r="X409" s="176"/>
      <c r="Y409" s="176"/>
      <c r="Z409" s="10"/>
      <c r="AA409" s="176"/>
      <c r="AB409" s="176"/>
      <c r="AC409" s="16"/>
      <c r="AD409" s="16"/>
      <c r="AE409" s="176"/>
      <c r="AF409" s="195"/>
      <c r="AG409" s="195"/>
      <c r="AH409" s="195"/>
      <c r="AI409" s="195"/>
      <c r="AJ409" s="16"/>
      <c r="AK409" s="16"/>
      <c r="AL409" s="133"/>
      <c r="AM409" s="84">
        <v>0</v>
      </c>
    </row>
    <row r="410" spans="1:39" ht="15" thickBot="1" x14ac:dyDescent="0.4">
      <c r="A410" s="40">
        <v>6470</v>
      </c>
      <c r="B410" s="81" t="s">
        <v>436</v>
      </c>
      <c r="C410" s="23">
        <v>2996185</v>
      </c>
      <c r="D410" s="165">
        <v>40371</v>
      </c>
      <c r="E410" s="10">
        <v>3036556</v>
      </c>
      <c r="F410" s="23">
        <v>1169216</v>
      </c>
      <c r="G410" s="47">
        <v>45657</v>
      </c>
      <c r="H410" s="16">
        <v>1214873</v>
      </c>
      <c r="I410" s="16">
        <v>1821683</v>
      </c>
      <c r="J410" s="23">
        <v>405296</v>
      </c>
      <c r="K410" s="23">
        <v>26026</v>
      </c>
      <c r="L410" s="23">
        <v>8853</v>
      </c>
      <c r="M410" s="23">
        <v>0</v>
      </c>
      <c r="N410" s="47"/>
      <c r="O410" s="47"/>
      <c r="P410" s="16">
        <v>1381508</v>
      </c>
      <c r="Q410" s="177"/>
      <c r="R410" s="176"/>
      <c r="S410" s="169">
        <v>440175</v>
      </c>
      <c r="T410" s="192"/>
      <c r="U410" s="192"/>
      <c r="V410" s="39"/>
      <c r="W410" s="195"/>
      <c r="X410" s="176"/>
      <c r="Y410" s="176"/>
      <c r="Z410" s="10"/>
      <c r="AA410" s="176"/>
      <c r="AB410" s="176"/>
      <c r="AC410" s="16"/>
      <c r="AD410" s="16"/>
      <c r="AE410" s="176"/>
      <c r="AF410" s="195"/>
      <c r="AG410" s="195"/>
      <c r="AH410" s="195"/>
      <c r="AI410" s="195"/>
      <c r="AJ410" s="16"/>
      <c r="AK410" s="16"/>
      <c r="AL410" s="133"/>
      <c r="AM410" s="84">
        <v>1821683</v>
      </c>
    </row>
    <row r="411" spans="1:39" ht="15" thickBot="1" x14ac:dyDescent="0.4">
      <c r="A411" s="40">
        <v>6475</v>
      </c>
      <c r="B411" s="81" t="s">
        <v>40</v>
      </c>
      <c r="C411" s="23">
        <v>681635</v>
      </c>
      <c r="D411" s="165">
        <v>0</v>
      </c>
      <c r="E411" s="10">
        <v>681635</v>
      </c>
      <c r="F411" s="23">
        <v>785712</v>
      </c>
      <c r="G411" s="47">
        <v>0</v>
      </c>
      <c r="H411" s="16">
        <v>785712</v>
      </c>
      <c r="I411" s="16">
        <v>-104077</v>
      </c>
      <c r="J411" s="23">
        <v>8982</v>
      </c>
      <c r="K411" s="23">
        <v>0</v>
      </c>
      <c r="L411" s="23">
        <v>0</v>
      </c>
      <c r="M411" s="23">
        <v>0</v>
      </c>
      <c r="N411" s="47"/>
      <c r="O411" s="47"/>
      <c r="P411" s="16">
        <v>-113059</v>
      </c>
      <c r="Q411" s="177"/>
      <c r="R411" s="176">
        <v>17043</v>
      </c>
      <c r="S411" s="169">
        <v>44399</v>
      </c>
      <c r="T411" s="176"/>
      <c r="U411" s="176"/>
      <c r="V411" s="39">
        <v>51617</v>
      </c>
      <c r="W411" s="195"/>
      <c r="X411" s="176"/>
      <c r="Y411" s="176"/>
      <c r="Z411" s="10"/>
      <c r="AA411" s="176"/>
      <c r="AB411" s="176"/>
      <c r="AC411" s="16"/>
      <c r="AD411" s="16"/>
      <c r="AE411" s="176"/>
      <c r="AF411" s="195"/>
      <c r="AG411" s="195"/>
      <c r="AH411" s="195"/>
      <c r="AI411" s="195"/>
      <c r="AJ411" s="16"/>
      <c r="AK411" s="16"/>
      <c r="AL411" s="133"/>
      <c r="AM411" s="84">
        <v>0</v>
      </c>
    </row>
    <row r="412" spans="1:39" ht="15" thickBot="1" x14ac:dyDescent="0.4">
      <c r="A412" s="40">
        <v>6482</v>
      </c>
      <c r="B412" s="81" t="s">
        <v>437</v>
      </c>
      <c r="C412" s="23">
        <v>1947328</v>
      </c>
      <c r="D412" s="165">
        <v>0</v>
      </c>
      <c r="E412" s="10">
        <v>1947328</v>
      </c>
      <c r="F412" s="23">
        <v>881438</v>
      </c>
      <c r="G412" s="47">
        <v>0</v>
      </c>
      <c r="H412" s="16">
        <v>881438</v>
      </c>
      <c r="I412" s="16">
        <v>1065890</v>
      </c>
      <c r="J412" s="23">
        <v>0</v>
      </c>
      <c r="K412" s="23">
        <v>0</v>
      </c>
      <c r="L412" s="23">
        <v>0</v>
      </c>
      <c r="M412" s="23">
        <v>0</v>
      </c>
      <c r="N412" s="47"/>
      <c r="O412" s="47"/>
      <c r="P412" s="16">
        <v>1065890</v>
      </c>
      <c r="Q412" s="177"/>
      <c r="R412" s="176"/>
      <c r="S412" s="169">
        <v>0</v>
      </c>
      <c r="T412" s="192"/>
      <c r="U412" s="192"/>
      <c r="V412" s="39"/>
      <c r="W412" s="195"/>
      <c r="X412" s="176"/>
      <c r="Y412" s="176"/>
      <c r="Z412" s="10"/>
      <c r="AA412" s="176"/>
      <c r="AB412" s="176"/>
      <c r="AC412" s="16"/>
      <c r="AD412" s="16"/>
      <c r="AE412" s="176"/>
      <c r="AF412" s="195"/>
      <c r="AG412" s="195"/>
      <c r="AH412" s="195"/>
      <c r="AI412" s="195"/>
      <c r="AJ412" s="16"/>
      <c r="AK412" s="16"/>
      <c r="AL412" s="133"/>
      <c r="AM412" s="84">
        <v>1065890</v>
      </c>
    </row>
    <row r="413" spans="1:39" ht="15" thickBot="1" x14ac:dyDescent="0.4">
      <c r="A413" s="40">
        <v>6545</v>
      </c>
      <c r="B413" s="81" t="s">
        <v>438</v>
      </c>
      <c r="C413" s="23">
        <v>767683</v>
      </c>
      <c r="D413" s="165">
        <v>0</v>
      </c>
      <c r="E413" s="10">
        <v>767683</v>
      </c>
      <c r="F413" s="23">
        <v>759117</v>
      </c>
      <c r="G413" s="47">
        <v>0</v>
      </c>
      <c r="H413" s="16">
        <v>759117</v>
      </c>
      <c r="I413" s="16">
        <v>8566</v>
      </c>
      <c r="J413" s="23">
        <v>8982</v>
      </c>
      <c r="K413" s="23">
        <v>0</v>
      </c>
      <c r="L413" s="23">
        <v>0</v>
      </c>
      <c r="M413" s="23">
        <v>0</v>
      </c>
      <c r="N413" s="47"/>
      <c r="O413" s="47"/>
      <c r="P413" s="16">
        <v>-416</v>
      </c>
      <c r="Q413" s="177"/>
      <c r="R413" s="176"/>
      <c r="S413" s="169">
        <v>8982</v>
      </c>
      <c r="T413" s="192"/>
      <c r="U413" s="192"/>
      <c r="V413" s="39"/>
      <c r="W413" s="195"/>
      <c r="X413" s="176"/>
      <c r="Y413" s="176"/>
      <c r="Z413" s="10"/>
      <c r="AA413" s="176"/>
      <c r="AB413" s="176"/>
      <c r="AC413" s="16"/>
      <c r="AD413" s="16"/>
      <c r="AE413" s="176"/>
      <c r="AF413" s="195"/>
      <c r="AG413" s="195"/>
      <c r="AH413" s="195"/>
      <c r="AI413" s="195"/>
      <c r="AJ413" s="16"/>
      <c r="AK413" s="16"/>
      <c r="AL413" s="133"/>
      <c r="AM413" s="84">
        <v>8566</v>
      </c>
    </row>
    <row r="414" spans="1:39" ht="15" thickBot="1" x14ac:dyDescent="0.4">
      <c r="A414" s="40">
        <v>6608</v>
      </c>
      <c r="B414" s="81" t="s">
        <v>439</v>
      </c>
      <c r="C414" s="23">
        <v>2798967</v>
      </c>
      <c r="D414" s="165">
        <v>0</v>
      </c>
      <c r="E414" s="10">
        <v>2798967</v>
      </c>
      <c r="F414" s="23">
        <v>658190</v>
      </c>
      <c r="G414" s="47">
        <v>0</v>
      </c>
      <c r="H414" s="16">
        <v>658190</v>
      </c>
      <c r="I414" s="16">
        <v>2140777</v>
      </c>
      <c r="J414" s="23">
        <v>169950</v>
      </c>
      <c r="K414" s="23">
        <v>0</v>
      </c>
      <c r="L414" s="23">
        <v>0</v>
      </c>
      <c r="M414" s="23">
        <v>0</v>
      </c>
      <c r="N414" s="47"/>
      <c r="O414" s="47"/>
      <c r="P414" s="16">
        <v>1970827</v>
      </c>
      <c r="Q414" s="177"/>
      <c r="R414" s="176"/>
      <c r="S414" s="169">
        <v>169950</v>
      </c>
      <c r="T414" s="192"/>
      <c r="U414" s="192"/>
      <c r="V414" s="39"/>
      <c r="W414" s="195"/>
      <c r="X414" s="176"/>
      <c r="Y414" s="176"/>
      <c r="Z414" s="10"/>
      <c r="AA414" s="176"/>
      <c r="AB414" s="176"/>
      <c r="AC414" s="16"/>
      <c r="AD414" s="16"/>
      <c r="AE414" s="176"/>
      <c r="AF414" s="195"/>
      <c r="AG414" s="195"/>
      <c r="AH414" s="195"/>
      <c r="AI414" s="195"/>
      <c r="AJ414" s="16"/>
      <c r="AK414" s="16"/>
      <c r="AL414" s="133"/>
      <c r="AM414" s="84">
        <v>2140777</v>
      </c>
    </row>
    <row r="415" spans="1:39" ht="15" thickBot="1" x14ac:dyDescent="0.4">
      <c r="A415" s="40">
        <v>6615</v>
      </c>
      <c r="B415" s="81" t="s">
        <v>13</v>
      </c>
      <c r="C415" s="23">
        <v>88184</v>
      </c>
      <c r="D415" s="165">
        <v>0</v>
      </c>
      <c r="E415" s="10">
        <v>88184</v>
      </c>
      <c r="F415" s="23">
        <v>300110</v>
      </c>
      <c r="G415" s="47">
        <v>0</v>
      </c>
      <c r="H415" s="16">
        <v>300110</v>
      </c>
      <c r="I415" s="16">
        <v>-211926</v>
      </c>
      <c r="J415" s="23">
        <v>16672</v>
      </c>
      <c r="K415" s="23">
        <v>0</v>
      </c>
      <c r="L415" s="23">
        <v>0</v>
      </c>
      <c r="M415" s="23">
        <v>0</v>
      </c>
      <c r="N415" s="47"/>
      <c r="O415" s="47"/>
      <c r="P415" s="16">
        <v>-228598</v>
      </c>
      <c r="Q415" s="177"/>
      <c r="R415" s="176">
        <v>2810</v>
      </c>
      <c r="S415" s="169">
        <v>4055</v>
      </c>
      <c r="T415" s="176">
        <v>15380</v>
      </c>
      <c r="U415" s="176">
        <v>9612</v>
      </c>
      <c r="V415" s="260">
        <v>13457</v>
      </c>
      <c r="W415" s="202">
        <v>13813</v>
      </c>
      <c r="X415" s="202">
        <v>38761</v>
      </c>
      <c r="Y415" s="202">
        <v>38761</v>
      </c>
      <c r="Z415" s="10">
        <v>38333.9</v>
      </c>
      <c r="AA415" s="176">
        <v>53615.1</v>
      </c>
      <c r="AB415" s="176"/>
      <c r="AC415" s="16"/>
      <c r="AD415" s="10"/>
      <c r="AE415" s="176"/>
      <c r="AF415" s="195"/>
      <c r="AG415" s="195"/>
      <c r="AH415" s="195"/>
      <c r="AI415" s="195"/>
      <c r="AJ415" s="16"/>
      <c r="AK415" s="16"/>
      <c r="AL415" s="133"/>
      <c r="AM415" s="84">
        <v>0</v>
      </c>
    </row>
    <row r="416" spans="1:39" ht="15" thickBot="1" x14ac:dyDescent="0.4">
      <c r="A416" s="40">
        <v>6678</v>
      </c>
      <c r="B416" s="81" t="s">
        <v>440</v>
      </c>
      <c r="C416" s="23">
        <v>945908</v>
      </c>
      <c r="D416" s="165">
        <v>0</v>
      </c>
      <c r="E416" s="10">
        <v>945908</v>
      </c>
      <c r="F416" s="23">
        <v>1195654</v>
      </c>
      <c r="G416" s="47">
        <v>0</v>
      </c>
      <c r="H416" s="16">
        <v>1195654</v>
      </c>
      <c r="I416" s="16">
        <v>-249746</v>
      </c>
      <c r="J416" s="23">
        <v>54830</v>
      </c>
      <c r="K416" s="23">
        <v>0</v>
      </c>
      <c r="L416" s="23">
        <v>0</v>
      </c>
      <c r="M416" s="23">
        <v>7700</v>
      </c>
      <c r="N416" s="47"/>
      <c r="O416" s="47"/>
      <c r="P416" s="16">
        <v>-312276</v>
      </c>
      <c r="Q416" s="177"/>
      <c r="R416" s="212">
        <v>126187</v>
      </c>
      <c r="S416" s="169">
        <v>176661</v>
      </c>
      <c r="T416" s="176"/>
      <c r="U416" s="176"/>
      <c r="V416" s="39">
        <v>9428</v>
      </c>
      <c r="W416" s="195"/>
      <c r="X416" s="176"/>
      <c r="Y416" s="176"/>
      <c r="Z416" s="10"/>
      <c r="AA416" s="176"/>
      <c r="AB416" s="176"/>
      <c r="AC416" s="16"/>
      <c r="AD416" s="16"/>
      <c r="AE416" s="176"/>
      <c r="AF416" s="195"/>
      <c r="AG416" s="195"/>
      <c r="AH416" s="195"/>
      <c r="AI416" s="195"/>
      <c r="AJ416" s="16"/>
      <c r="AK416" s="16"/>
      <c r="AL416" s="133"/>
      <c r="AM416" s="84">
        <v>0</v>
      </c>
    </row>
    <row r="417" spans="1:39" ht="15" thickBot="1" x14ac:dyDescent="0.4">
      <c r="A417" s="40">
        <v>469</v>
      </c>
      <c r="B417" s="81" t="s">
        <v>441</v>
      </c>
      <c r="C417" s="23">
        <v>467589</v>
      </c>
      <c r="D417" s="165">
        <v>0</v>
      </c>
      <c r="E417" s="10">
        <v>467589</v>
      </c>
      <c r="F417" s="23">
        <v>763607</v>
      </c>
      <c r="G417" s="47">
        <v>8161</v>
      </c>
      <c r="H417" s="16">
        <v>771768</v>
      </c>
      <c r="I417" s="16">
        <v>-304179</v>
      </c>
      <c r="J417" s="23">
        <v>0</v>
      </c>
      <c r="K417" s="23">
        <v>0</v>
      </c>
      <c r="L417" s="23">
        <v>0</v>
      </c>
      <c r="M417" s="23">
        <v>0</v>
      </c>
      <c r="N417" s="47"/>
      <c r="O417" s="47"/>
      <c r="P417" s="16">
        <v>-304179</v>
      </c>
      <c r="Q417" s="177"/>
      <c r="R417" s="176"/>
      <c r="S417" s="169">
        <v>304179</v>
      </c>
      <c r="T417" s="192"/>
      <c r="U417" s="192"/>
      <c r="V417" s="39"/>
      <c r="W417" s="195"/>
      <c r="X417" s="176"/>
      <c r="Y417" s="176"/>
      <c r="Z417" s="10"/>
      <c r="AA417" s="176"/>
      <c r="AB417" s="176"/>
      <c r="AC417" s="16"/>
      <c r="AD417" s="16"/>
      <c r="AE417" s="176"/>
      <c r="AF417" s="195"/>
      <c r="AG417" s="195"/>
      <c r="AH417" s="195"/>
      <c r="AI417" s="195"/>
      <c r="AJ417" s="16"/>
      <c r="AK417" s="16"/>
      <c r="AL417" s="133"/>
      <c r="AM417" s="84">
        <v>0</v>
      </c>
    </row>
    <row r="418" spans="1:39" ht="15" thickBot="1" x14ac:dyDescent="0.4">
      <c r="A418" s="40">
        <v>6685</v>
      </c>
      <c r="B418" s="81" t="s">
        <v>442</v>
      </c>
      <c r="C418" s="23">
        <v>2305967</v>
      </c>
      <c r="D418" s="165">
        <v>0</v>
      </c>
      <c r="E418" s="10">
        <v>2305967</v>
      </c>
      <c r="F418" s="23">
        <v>2858232</v>
      </c>
      <c r="G418" s="47">
        <v>0</v>
      </c>
      <c r="H418" s="16">
        <v>2858232</v>
      </c>
      <c r="I418" s="16">
        <v>-552265</v>
      </c>
      <c r="J418" s="23">
        <v>1811161.6</v>
      </c>
      <c r="K418" s="23">
        <v>368023</v>
      </c>
      <c r="L418" s="23">
        <v>0</v>
      </c>
      <c r="M418" s="23">
        <v>0</v>
      </c>
      <c r="N418" s="47"/>
      <c r="O418" s="47"/>
      <c r="P418" s="16">
        <v>-2731449.6</v>
      </c>
      <c r="Q418" s="177"/>
      <c r="R418" s="176"/>
      <c r="S418" s="169">
        <v>2731449.6</v>
      </c>
      <c r="T418" s="191"/>
      <c r="U418" s="192"/>
      <c r="V418" s="39"/>
      <c r="W418" s="195"/>
      <c r="X418" s="176"/>
      <c r="Y418" s="176"/>
      <c r="Z418" s="10"/>
      <c r="AA418" s="176"/>
      <c r="AB418" s="176"/>
      <c r="AC418" s="16"/>
      <c r="AD418" s="16"/>
      <c r="AE418" s="176"/>
      <c r="AF418" s="195"/>
      <c r="AG418" s="195"/>
      <c r="AH418" s="195"/>
      <c r="AI418" s="195"/>
      <c r="AJ418" s="16"/>
      <c r="AK418" s="16"/>
      <c r="AL418" s="133"/>
      <c r="AM418" s="84">
        <v>0</v>
      </c>
    </row>
    <row r="419" spans="1:39" ht="15" thickBot="1" x14ac:dyDescent="0.4">
      <c r="A419" s="40">
        <v>6692</v>
      </c>
      <c r="B419" s="81" t="s">
        <v>443</v>
      </c>
      <c r="C419" s="23">
        <v>1365792</v>
      </c>
      <c r="D419" s="165">
        <v>0</v>
      </c>
      <c r="E419" s="10">
        <v>1365792</v>
      </c>
      <c r="F419" s="23">
        <v>1021650</v>
      </c>
      <c r="G419" s="47">
        <v>0</v>
      </c>
      <c r="H419" s="16">
        <v>1021650</v>
      </c>
      <c r="I419" s="16">
        <v>344142</v>
      </c>
      <c r="J419" s="23">
        <v>25654</v>
      </c>
      <c r="K419" s="23">
        <v>13013</v>
      </c>
      <c r="L419" s="23">
        <v>0</v>
      </c>
      <c r="M419" s="23">
        <v>0</v>
      </c>
      <c r="N419" s="47"/>
      <c r="O419" s="47"/>
      <c r="P419" s="16">
        <v>305475</v>
      </c>
      <c r="Q419" s="177"/>
      <c r="R419" s="176"/>
      <c r="S419" s="169">
        <v>38667</v>
      </c>
      <c r="T419" s="192"/>
      <c r="U419" s="192"/>
      <c r="V419" s="39"/>
      <c r="W419" s="195"/>
      <c r="X419" s="176"/>
      <c r="Y419" s="176"/>
      <c r="Z419" s="10"/>
      <c r="AA419" s="176"/>
      <c r="AB419" s="176"/>
      <c r="AC419" s="16"/>
      <c r="AD419" s="16"/>
      <c r="AE419" s="176"/>
      <c r="AF419" s="195"/>
      <c r="AG419" s="195"/>
      <c r="AH419" s="195"/>
      <c r="AI419" s="195"/>
      <c r="AJ419" s="16"/>
      <c r="AK419" s="16"/>
      <c r="AL419" s="133"/>
      <c r="AM419" s="84">
        <v>344142</v>
      </c>
    </row>
    <row r="420" spans="1:39" ht="15" thickBot="1" x14ac:dyDescent="0.4">
      <c r="A420" s="40">
        <v>6713</v>
      </c>
      <c r="B420" s="81" t="s">
        <v>444</v>
      </c>
      <c r="C420" s="23">
        <v>502701</v>
      </c>
      <c r="D420" s="165">
        <v>0</v>
      </c>
      <c r="E420" s="10">
        <v>502701</v>
      </c>
      <c r="F420" s="23">
        <v>837829</v>
      </c>
      <c r="G420" s="47">
        <v>0</v>
      </c>
      <c r="H420" s="16">
        <v>837829</v>
      </c>
      <c r="I420" s="16">
        <v>-335128</v>
      </c>
      <c r="J420" s="23">
        <v>0</v>
      </c>
      <c r="K420" s="23">
        <v>0</v>
      </c>
      <c r="L420" s="23">
        <v>0</v>
      </c>
      <c r="M420" s="23">
        <v>0</v>
      </c>
      <c r="N420" s="47"/>
      <c r="O420" s="47"/>
      <c r="P420" s="16">
        <v>-335128</v>
      </c>
      <c r="Q420" s="177"/>
      <c r="R420" s="176"/>
      <c r="S420" s="169">
        <v>335128</v>
      </c>
      <c r="T420" s="192"/>
      <c r="U420" s="192"/>
      <c r="V420" s="39"/>
      <c r="W420" s="195"/>
      <c r="X420" s="176"/>
      <c r="Y420" s="176"/>
      <c r="Z420" s="10"/>
      <c r="AA420" s="176"/>
      <c r="AB420" s="176"/>
      <c r="AC420" s="16"/>
      <c r="AD420" s="16"/>
      <c r="AE420" s="176"/>
      <c r="AF420" s="195"/>
      <c r="AG420" s="195"/>
      <c r="AH420" s="195"/>
      <c r="AI420" s="195"/>
      <c r="AJ420" s="16"/>
      <c r="AK420" s="16"/>
      <c r="AL420" s="133"/>
      <c r="AM420" s="84">
        <v>0</v>
      </c>
    </row>
    <row r="421" spans="1:39" ht="15" thickBot="1" x14ac:dyDescent="0.4">
      <c r="A421" s="40">
        <v>6720</v>
      </c>
      <c r="B421" s="81" t="s">
        <v>445</v>
      </c>
      <c r="C421" s="23">
        <v>1045448</v>
      </c>
      <c r="D421" s="165">
        <v>0</v>
      </c>
      <c r="E421" s="10">
        <v>1045448</v>
      </c>
      <c r="F421" s="23">
        <v>613929</v>
      </c>
      <c r="G421" s="47">
        <v>0</v>
      </c>
      <c r="H421" s="16">
        <v>613929</v>
      </c>
      <c r="I421" s="16">
        <v>431519</v>
      </c>
      <c r="J421" s="23">
        <v>8336</v>
      </c>
      <c r="K421" s="23">
        <v>0</v>
      </c>
      <c r="L421" s="23">
        <v>0</v>
      </c>
      <c r="M421" s="23">
        <v>0</v>
      </c>
      <c r="N421" s="47"/>
      <c r="O421" s="47"/>
      <c r="P421" s="16">
        <v>423183</v>
      </c>
      <c r="Q421" s="177"/>
      <c r="R421" s="176"/>
      <c r="S421" s="169">
        <v>8336</v>
      </c>
      <c r="T421" s="192"/>
      <c r="U421" s="192"/>
      <c r="V421" s="39"/>
      <c r="W421" s="195"/>
      <c r="X421" s="176"/>
      <c r="Y421" s="176"/>
      <c r="Z421" s="10"/>
      <c r="AA421" s="176"/>
      <c r="AB421" s="176"/>
      <c r="AC421" s="16"/>
      <c r="AD421" s="16"/>
      <c r="AE421" s="176"/>
      <c r="AF421" s="195"/>
      <c r="AG421" s="195"/>
      <c r="AH421" s="195"/>
      <c r="AI421" s="195"/>
      <c r="AJ421" s="16"/>
      <c r="AK421" s="16"/>
      <c r="AL421" s="133"/>
      <c r="AM421" s="84">
        <v>431519</v>
      </c>
    </row>
    <row r="422" spans="1:39" ht="15" thickBot="1" x14ac:dyDescent="0.4">
      <c r="A422" s="40">
        <v>6734</v>
      </c>
      <c r="B422" s="81" t="s">
        <v>446</v>
      </c>
      <c r="C422" s="23">
        <v>488212</v>
      </c>
      <c r="D422" s="165">
        <v>0</v>
      </c>
      <c r="E422" s="10">
        <v>488212</v>
      </c>
      <c r="F422" s="23">
        <v>569470</v>
      </c>
      <c r="G422" s="47">
        <v>0</v>
      </c>
      <c r="H422" s="16">
        <v>569470</v>
      </c>
      <c r="I422" s="16">
        <v>-81258</v>
      </c>
      <c r="J422" s="23">
        <v>256832</v>
      </c>
      <c r="K422" s="23">
        <v>21349</v>
      </c>
      <c r="L422" s="23">
        <v>0</v>
      </c>
      <c r="M422" s="23">
        <v>0</v>
      </c>
      <c r="N422" s="47"/>
      <c r="O422" s="47"/>
      <c r="P422" s="16">
        <v>-359439</v>
      </c>
      <c r="Q422" s="177"/>
      <c r="R422" s="176"/>
      <c r="S422" s="169">
        <v>359439</v>
      </c>
      <c r="T422" s="192"/>
      <c r="U422" s="192"/>
      <c r="V422" s="39"/>
      <c r="W422" s="195"/>
      <c r="X422" s="176"/>
      <c r="Y422" s="176"/>
      <c r="Z422" s="10"/>
      <c r="AA422" s="176"/>
      <c r="AB422" s="176"/>
      <c r="AC422" s="16"/>
      <c r="AD422" s="16"/>
      <c r="AE422" s="176"/>
      <c r="AF422" s="195"/>
      <c r="AG422" s="195"/>
      <c r="AH422" s="195"/>
      <c r="AI422" s="195"/>
      <c r="AJ422" s="16"/>
      <c r="AK422" s="16"/>
      <c r="AL422" s="133"/>
      <c r="AM422" s="84">
        <v>0</v>
      </c>
    </row>
    <row r="423" spans="1:39" ht="15" thickBot="1" x14ac:dyDescent="0.4">
      <c r="A423" s="41">
        <v>6748</v>
      </c>
      <c r="B423" s="82" t="s">
        <v>447</v>
      </c>
      <c r="C423" s="129">
        <v>1120965</v>
      </c>
      <c r="D423" s="166">
        <v>0</v>
      </c>
      <c r="E423" s="42">
        <v>1120965</v>
      </c>
      <c r="F423" s="129">
        <v>261424</v>
      </c>
      <c r="G423" s="129">
        <v>0</v>
      </c>
      <c r="H423" s="43">
        <v>261424</v>
      </c>
      <c r="I423" s="43">
        <v>859541</v>
      </c>
      <c r="J423" s="129">
        <v>33344</v>
      </c>
      <c r="K423" s="23">
        <v>0</v>
      </c>
      <c r="L423" s="129">
        <v>0</v>
      </c>
      <c r="M423" s="86">
        <v>0</v>
      </c>
      <c r="N423" s="86"/>
      <c r="O423" s="86"/>
      <c r="P423" s="43">
        <v>826197</v>
      </c>
      <c r="Q423" s="180"/>
      <c r="R423" s="180"/>
      <c r="S423" s="44">
        <v>33344</v>
      </c>
      <c r="T423" s="193"/>
      <c r="U423" s="193"/>
      <c r="V423" s="42"/>
      <c r="W423" s="198"/>
      <c r="X423" s="180"/>
      <c r="Y423" s="180"/>
      <c r="Z423" s="42"/>
      <c r="AA423" s="180"/>
      <c r="AB423" s="180"/>
      <c r="AC423" s="43"/>
      <c r="AD423" s="43"/>
      <c r="AE423" s="180"/>
      <c r="AF423" s="198"/>
      <c r="AG423" s="198"/>
      <c r="AH423" s="198"/>
      <c r="AI423" s="198"/>
      <c r="AJ423" s="43"/>
      <c r="AK423" s="43"/>
      <c r="AL423" s="139"/>
      <c r="AM423" s="110">
        <v>859541</v>
      </c>
    </row>
    <row r="424" spans="1:39" ht="15" thickBot="1" x14ac:dyDescent="0.4">
      <c r="A424" s="33"/>
      <c r="B424" s="34"/>
      <c r="C424" s="25"/>
      <c r="D424" s="25"/>
      <c r="E424" s="25"/>
      <c r="F424" s="25"/>
      <c r="G424" s="25"/>
      <c r="H424" s="35"/>
      <c r="I424" s="35"/>
      <c r="J424" s="25"/>
      <c r="K424" s="25"/>
      <c r="L424" s="25"/>
      <c r="M424" s="25"/>
      <c r="N424" s="25"/>
      <c r="O424" s="25"/>
      <c r="P424" s="35"/>
      <c r="Q424" s="190"/>
      <c r="R424" s="213"/>
      <c r="S424" s="136"/>
      <c r="T424" s="194"/>
      <c r="U424" s="194"/>
      <c r="V424" s="155"/>
      <c r="W424" s="199"/>
      <c r="X424" s="178"/>
      <c r="Y424" s="178"/>
      <c r="Z424" s="25"/>
      <c r="AA424" s="178"/>
      <c r="AB424" s="178"/>
      <c r="AC424" s="35"/>
      <c r="AD424" s="35"/>
      <c r="AE424" s="178"/>
      <c r="AF424" s="199"/>
      <c r="AG424" s="199"/>
      <c r="AH424" s="199"/>
      <c r="AI424" s="199"/>
      <c r="AJ424" s="35"/>
      <c r="AK424" s="35"/>
      <c r="AL424" s="26"/>
      <c r="AM424" s="26"/>
    </row>
    <row r="425" spans="1:39" s="27" customFormat="1" ht="15" thickBot="1" x14ac:dyDescent="0.4">
      <c r="A425" s="156"/>
      <c r="B425" s="157"/>
      <c r="C425" s="158">
        <v>567389648</v>
      </c>
      <c r="D425" s="159">
        <v>1898177</v>
      </c>
      <c r="E425" s="151">
        <v>569287825</v>
      </c>
      <c r="F425" s="159">
        <v>567389648</v>
      </c>
      <c r="G425" s="159">
        <v>1898177</v>
      </c>
      <c r="H425" s="151">
        <v>569287825</v>
      </c>
      <c r="I425" s="160">
        <v>0</v>
      </c>
      <c r="J425" s="161">
        <v>144067221.30000001</v>
      </c>
      <c r="K425" s="161">
        <v>22157665.739999998</v>
      </c>
      <c r="L425" s="161">
        <v>13598246.4</v>
      </c>
      <c r="M425" s="161">
        <v>639100</v>
      </c>
      <c r="N425" s="161">
        <v>0</v>
      </c>
      <c r="O425" s="161">
        <v>0</v>
      </c>
      <c r="P425" s="162">
        <v>-180462233.44</v>
      </c>
      <c r="Q425" s="181">
        <v>1595449</v>
      </c>
      <c r="R425" s="181">
        <v>4363722.07</v>
      </c>
      <c r="S425" s="163">
        <v>387905549.91000003</v>
      </c>
      <c r="T425" s="181">
        <v>428416.6</v>
      </c>
      <c r="U425" s="181">
        <v>294836</v>
      </c>
      <c r="V425" s="163">
        <v>2123194.65</v>
      </c>
      <c r="W425" s="181">
        <v>277779</v>
      </c>
      <c r="X425" s="183">
        <v>478989.27</v>
      </c>
      <c r="Y425" s="183">
        <v>582504.13</v>
      </c>
      <c r="Z425" s="163">
        <v>669267.64</v>
      </c>
      <c r="AA425" s="181">
        <v>3199327.33</v>
      </c>
      <c r="AB425" s="181">
        <v>121110.97</v>
      </c>
      <c r="AC425" s="163">
        <v>0</v>
      </c>
      <c r="AD425" s="163">
        <v>0</v>
      </c>
      <c r="AE425" s="181">
        <v>114529.1</v>
      </c>
      <c r="AF425" s="181">
        <v>104087.49</v>
      </c>
      <c r="AG425" s="181">
        <v>8737</v>
      </c>
      <c r="AH425" s="181">
        <v>19663</v>
      </c>
      <c r="AI425" s="181">
        <v>8706</v>
      </c>
      <c r="AJ425" s="163">
        <v>0</v>
      </c>
      <c r="AK425" s="163">
        <v>0</v>
      </c>
      <c r="AL425" s="163">
        <v>0</v>
      </c>
      <c r="AM425" s="164">
        <v>221833635.72</v>
      </c>
    </row>
  </sheetData>
  <sortState xmlns:xlrd2="http://schemas.microsoft.com/office/spreadsheetml/2017/richdata2" ref="A3:AM423">
    <sortCondition ref="B3:B423"/>
  </sortState>
  <conditionalFormatting sqref="V2">
    <cfRule type="cellIs" dxfId="2" priority="157" stopIfTrue="1" operator="lessThan">
      <formula>0</formula>
    </cfRule>
  </conditionalFormatting>
  <conditionalFormatting sqref="S2 S424 S426:S65512">
    <cfRule type="expression" dxfId="1" priority="156" stopIfTrue="1">
      <formula>"($J$229+$K$229+$L$229+$M$229)&gt;$Q$229"</formula>
    </cfRule>
  </conditionalFormatting>
  <pageMargins left="0.7" right="0.7" top="0.75" bottom="0.75" header="0.3" footer="0.3"/>
  <pageSetup scale="10" orientation="landscape" r:id="rId1"/>
  <headerFooter>
    <oddFooter>Page &amp;P of &amp;N</oddFooter>
  </headerFooter>
  <colBreaks count="3" manualBreakCount="3">
    <brk id="12" max="429" man="1"/>
    <brk id="16" max="429" man="1"/>
    <brk id="3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49"/>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1796875" defaultRowHeight="14.5" x14ac:dyDescent="0.35"/>
  <cols>
    <col min="1" max="1" width="8.7265625" style="12" customWidth="1"/>
    <col min="2" max="2" width="32.54296875" style="8" customWidth="1"/>
    <col min="3" max="6" width="17.7265625" style="15" bestFit="1" customWidth="1"/>
    <col min="7" max="7" width="14.26953125" style="15" bestFit="1" customWidth="1"/>
    <col min="8" max="8" width="14.54296875" style="15" bestFit="1" customWidth="1"/>
    <col min="9" max="9" width="17.7265625" style="15" customWidth="1"/>
    <col min="10" max="10" width="22" style="9" customWidth="1"/>
    <col min="11" max="13" width="15" style="15" bestFit="1" customWidth="1"/>
    <col min="14" max="14" width="19.54296875" style="15" customWidth="1"/>
    <col min="15" max="15" width="15" style="15" bestFit="1" customWidth="1"/>
    <col min="16" max="17" width="17.7265625" style="15" customWidth="1"/>
    <col min="18" max="18" width="15" style="15" bestFit="1" customWidth="1"/>
    <col min="19" max="22" width="15" style="9" bestFit="1" customWidth="1"/>
    <col min="23" max="23" width="15" style="15" bestFit="1" customWidth="1"/>
    <col min="24" max="24" width="22.1796875" style="15" customWidth="1"/>
    <col min="25" max="25" width="25.1796875" style="9" customWidth="1"/>
    <col min="26" max="26" width="11.1796875" style="8" bestFit="1" customWidth="1"/>
    <col min="27" max="16384" width="9.1796875" style="8"/>
  </cols>
  <sheetData>
    <row r="1" spans="1:25" s="6" customFormat="1" x14ac:dyDescent="0.35">
      <c r="A1" s="6">
        <f>Withholding!A1</f>
        <v>1</v>
      </c>
      <c r="B1" s="131"/>
      <c r="C1" s="188" t="s">
        <v>496</v>
      </c>
      <c r="D1" s="184" t="s">
        <v>497</v>
      </c>
      <c r="E1" s="184" t="s">
        <v>498</v>
      </c>
      <c r="F1" s="105" t="s">
        <v>499</v>
      </c>
      <c r="G1" s="184" t="s">
        <v>16</v>
      </c>
      <c r="H1" s="184" t="s">
        <v>22</v>
      </c>
      <c r="I1" s="31" t="s">
        <v>25</v>
      </c>
      <c r="J1" s="184" t="s">
        <v>52</v>
      </c>
      <c r="K1" s="184" t="s">
        <v>453</v>
      </c>
      <c r="L1" s="184" t="s">
        <v>454</v>
      </c>
      <c r="M1" s="119" t="s">
        <v>455</v>
      </c>
      <c r="N1" s="184" t="s">
        <v>456</v>
      </c>
      <c r="O1" s="184" t="s">
        <v>18</v>
      </c>
      <c r="P1" s="119" t="s">
        <v>449</v>
      </c>
      <c r="Q1" s="119" t="s">
        <v>451</v>
      </c>
      <c r="R1" s="184" t="s">
        <v>14</v>
      </c>
      <c r="S1" s="184" t="s">
        <v>15</v>
      </c>
      <c r="T1" s="184" t="s">
        <v>17</v>
      </c>
      <c r="U1" s="184" t="s">
        <v>19</v>
      </c>
      <c r="V1" s="184" t="s">
        <v>20</v>
      </c>
      <c r="W1" s="119" t="s">
        <v>23</v>
      </c>
      <c r="X1" s="119" t="s">
        <v>450</v>
      </c>
      <c r="Y1" s="119" t="s">
        <v>473</v>
      </c>
    </row>
    <row r="2" spans="1:25" x14ac:dyDescent="0.35">
      <c r="A2" s="7" t="s">
        <v>29</v>
      </c>
      <c r="B2" s="13" t="s">
        <v>30</v>
      </c>
      <c r="C2" s="185">
        <v>0</v>
      </c>
      <c r="D2" s="185">
        <v>0</v>
      </c>
      <c r="E2" s="185">
        <v>0</v>
      </c>
      <c r="F2" s="25">
        <v>0</v>
      </c>
      <c r="G2" s="185">
        <v>0</v>
      </c>
      <c r="H2" s="185">
        <v>0</v>
      </c>
      <c r="I2" s="17">
        <v>0</v>
      </c>
      <c r="J2" s="185">
        <v>0</v>
      </c>
      <c r="K2" s="185">
        <v>0</v>
      </c>
      <c r="L2" s="185">
        <v>0</v>
      </c>
      <c r="M2" s="25">
        <v>0</v>
      </c>
      <c r="N2" s="185">
        <v>0</v>
      </c>
      <c r="O2" s="185">
        <v>0</v>
      </c>
      <c r="P2" s="25">
        <v>0</v>
      </c>
      <c r="Q2" s="25">
        <v>0</v>
      </c>
      <c r="R2" s="185">
        <v>0</v>
      </c>
      <c r="S2" s="185">
        <v>0</v>
      </c>
      <c r="T2" s="185">
        <v>0</v>
      </c>
      <c r="U2" s="185">
        <v>0</v>
      </c>
      <c r="V2" s="185">
        <v>0</v>
      </c>
      <c r="W2" s="25">
        <v>0</v>
      </c>
      <c r="X2" s="25">
        <v>0</v>
      </c>
      <c r="Y2" s="25">
        <v>0</v>
      </c>
    </row>
    <row r="3" spans="1:25" x14ac:dyDescent="0.35">
      <c r="A3" s="19">
        <v>7</v>
      </c>
      <c r="B3" s="20" t="s">
        <v>55</v>
      </c>
      <c r="C3" s="186">
        <v>984767</v>
      </c>
      <c r="D3" s="186">
        <v>1889101</v>
      </c>
      <c r="E3" s="186">
        <v>1796167</v>
      </c>
      <c r="F3" s="10">
        <v>2514634</v>
      </c>
      <c r="G3" s="189">
        <v>0</v>
      </c>
      <c r="H3" s="211">
        <v>0</v>
      </c>
      <c r="I3" s="16">
        <v>0</v>
      </c>
      <c r="J3" s="186">
        <v>42563</v>
      </c>
      <c r="K3" s="186">
        <v>123173</v>
      </c>
      <c r="L3" s="186">
        <v>123173</v>
      </c>
      <c r="M3" s="10">
        <v>123172.03</v>
      </c>
      <c r="N3" s="186">
        <v>569856</v>
      </c>
      <c r="O3" s="186">
        <v>9920</v>
      </c>
      <c r="P3" s="16"/>
      <c r="Q3" s="16"/>
      <c r="R3" s="186">
        <v>1359</v>
      </c>
      <c r="S3" s="186">
        <v>1364</v>
      </c>
      <c r="T3" s="186">
        <v>1368</v>
      </c>
      <c r="U3" s="186">
        <v>1362</v>
      </c>
      <c r="V3" s="186">
        <v>1364</v>
      </c>
      <c r="W3" s="10"/>
      <c r="X3" s="16"/>
      <c r="Y3" s="11">
        <v>35738</v>
      </c>
    </row>
    <row r="4" spans="1:25" x14ac:dyDescent="0.35">
      <c r="A4" s="19">
        <v>14</v>
      </c>
      <c r="B4" s="20" t="s">
        <v>56</v>
      </c>
      <c r="C4" s="186">
        <v>751733</v>
      </c>
      <c r="D4" s="186">
        <v>1021587</v>
      </c>
      <c r="E4" s="186">
        <v>1108325</v>
      </c>
      <c r="F4" s="10">
        <v>1551654</v>
      </c>
      <c r="G4" s="189">
        <v>0</v>
      </c>
      <c r="H4" s="211">
        <v>0</v>
      </c>
      <c r="I4" s="16">
        <v>0</v>
      </c>
      <c r="J4" s="186">
        <v>75115</v>
      </c>
      <c r="K4" s="186">
        <v>201555</v>
      </c>
      <c r="L4" s="186">
        <v>201555</v>
      </c>
      <c r="M4" s="10">
        <v>201555.87</v>
      </c>
      <c r="N4" s="186">
        <v>1081094</v>
      </c>
      <c r="O4" s="186">
        <v>111290</v>
      </c>
      <c r="P4" s="16"/>
      <c r="Q4" s="16"/>
      <c r="R4" s="186">
        <v>135640</v>
      </c>
      <c r="S4" s="186">
        <v>136096</v>
      </c>
      <c r="T4" s="186">
        <v>136550</v>
      </c>
      <c r="U4" s="186">
        <v>135913</v>
      </c>
      <c r="V4" s="186">
        <v>136050</v>
      </c>
      <c r="W4" s="10"/>
      <c r="X4" s="16"/>
      <c r="Y4" s="11">
        <v>58480</v>
      </c>
    </row>
    <row r="5" spans="1:25" ht="18" customHeight="1" x14ac:dyDescent="0.35">
      <c r="A5" s="19">
        <v>63</v>
      </c>
      <c r="B5" s="20" t="s">
        <v>57</v>
      </c>
      <c r="C5" s="186">
        <v>427710</v>
      </c>
      <c r="D5" s="186">
        <v>616600</v>
      </c>
      <c r="E5" s="186">
        <v>652694</v>
      </c>
      <c r="F5" s="10">
        <v>913772</v>
      </c>
      <c r="G5" s="189">
        <v>0</v>
      </c>
      <c r="H5" s="211">
        <v>0</v>
      </c>
      <c r="I5" s="16">
        <v>0</v>
      </c>
      <c r="J5" s="186">
        <v>0</v>
      </c>
      <c r="K5" s="186">
        <v>0</v>
      </c>
      <c r="L5" s="186">
        <v>0</v>
      </c>
      <c r="M5" s="10">
        <v>0</v>
      </c>
      <c r="N5" s="186">
        <v>313866</v>
      </c>
      <c r="O5" s="186">
        <v>6415</v>
      </c>
      <c r="P5" s="16"/>
      <c r="Q5" s="16"/>
      <c r="R5" s="186">
        <v>23543</v>
      </c>
      <c r="S5" s="186">
        <v>29399</v>
      </c>
      <c r="T5" s="186">
        <v>26604</v>
      </c>
      <c r="U5" s="186">
        <v>26479</v>
      </c>
      <c r="V5" s="186">
        <v>26506</v>
      </c>
      <c r="W5" s="10"/>
      <c r="X5" s="16"/>
      <c r="Y5" s="11">
        <v>19034</v>
      </c>
    </row>
    <row r="6" spans="1:25" x14ac:dyDescent="0.35">
      <c r="A6" s="19">
        <v>70</v>
      </c>
      <c r="B6" s="20" t="s">
        <v>58</v>
      </c>
      <c r="C6" s="186">
        <v>684666</v>
      </c>
      <c r="D6" s="186">
        <v>1239317</v>
      </c>
      <c r="E6" s="186">
        <v>1202490</v>
      </c>
      <c r="F6" s="10">
        <v>1683485</v>
      </c>
      <c r="G6" s="189">
        <v>0</v>
      </c>
      <c r="H6" s="211">
        <v>0</v>
      </c>
      <c r="I6" s="16">
        <v>0</v>
      </c>
      <c r="J6" s="186">
        <v>37263</v>
      </c>
      <c r="K6" s="186">
        <v>79244</v>
      </c>
      <c r="L6" s="186">
        <v>79244</v>
      </c>
      <c r="M6" s="10">
        <v>79243.88</v>
      </c>
      <c r="N6" s="186">
        <v>526820</v>
      </c>
      <c r="O6" s="186">
        <v>4355</v>
      </c>
      <c r="P6" s="16"/>
      <c r="Q6" s="16"/>
      <c r="R6" s="186">
        <v>47000</v>
      </c>
      <c r="S6" s="186">
        <v>47158</v>
      </c>
      <c r="T6" s="186">
        <v>47316</v>
      </c>
      <c r="U6" s="186">
        <v>47093</v>
      </c>
      <c r="V6" s="186">
        <v>47142</v>
      </c>
      <c r="W6" s="10"/>
      <c r="X6" s="16"/>
      <c r="Y6" s="11">
        <v>31853</v>
      </c>
    </row>
    <row r="7" spans="1:25" x14ac:dyDescent="0.35">
      <c r="A7" s="19">
        <v>84</v>
      </c>
      <c r="B7" s="20" t="s">
        <v>59</v>
      </c>
      <c r="C7" s="186">
        <v>149797</v>
      </c>
      <c r="D7" s="186">
        <v>268661</v>
      </c>
      <c r="E7" s="186">
        <v>261537</v>
      </c>
      <c r="F7" s="10">
        <v>366151</v>
      </c>
      <c r="G7" s="189">
        <v>0</v>
      </c>
      <c r="H7" s="211">
        <v>0</v>
      </c>
      <c r="I7" s="16">
        <v>0</v>
      </c>
      <c r="J7" s="186">
        <v>0</v>
      </c>
      <c r="K7" s="186">
        <v>23256</v>
      </c>
      <c r="L7" s="186">
        <v>23256</v>
      </c>
      <c r="M7" s="10">
        <v>23257.14</v>
      </c>
      <c r="N7" s="186">
        <v>168434</v>
      </c>
      <c r="O7" s="186">
        <v>25455</v>
      </c>
      <c r="P7" s="16"/>
      <c r="Q7" s="16"/>
      <c r="R7" s="186">
        <v>12814</v>
      </c>
      <c r="S7" s="186">
        <v>12857</v>
      </c>
      <c r="T7" s="186">
        <v>12901</v>
      </c>
      <c r="U7" s="186">
        <v>12840</v>
      </c>
      <c r="V7" s="186">
        <v>12853</v>
      </c>
      <c r="W7" s="10"/>
      <c r="X7" s="16"/>
      <c r="Y7" s="11">
        <v>9605</v>
      </c>
    </row>
    <row r="8" spans="1:25" x14ac:dyDescent="0.35">
      <c r="A8" s="19">
        <v>91</v>
      </c>
      <c r="B8" s="20" t="s">
        <v>60</v>
      </c>
      <c r="C8" s="186">
        <v>551365</v>
      </c>
      <c r="D8" s="186">
        <v>1053301</v>
      </c>
      <c r="E8" s="186">
        <v>1002917</v>
      </c>
      <c r="F8" s="10">
        <v>1404083</v>
      </c>
      <c r="G8" s="189">
        <v>0</v>
      </c>
      <c r="H8" s="211">
        <v>0</v>
      </c>
      <c r="I8" s="16">
        <v>0</v>
      </c>
      <c r="J8" s="186">
        <v>28590</v>
      </c>
      <c r="K8" s="186">
        <v>80105</v>
      </c>
      <c r="L8" s="186">
        <v>80105</v>
      </c>
      <c r="M8" s="10">
        <v>80105.919999999998</v>
      </c>
      <c r="N8" s="186">
        <v>396970</v>
      </c>
      <c r="O8" s="186">
        <v>23285</v>
      </c>
      <c r="P8" s="16"/>
      <c r="Q8" s="16"/>
      <c r="R8" s="186">
        <v>40749</v>
      </c>
      <c r="S8" s="186">
        <v>40887</v>
      </c>
      <c r="T8" s="186">
        <v>41023</v>
      </c>
      <c r="U8" s="186">
        <v>40833</v>
      </c>
      <c r="V8" s="186">
        <v>42565</v>
      </c>
      <c r="W8" s="10"/>
      <c r="X8" s="16"/>
      <c r="Y8" s="11">
        <v>24367</v>
      </c>
    </row>
    <row r="9" spans="1:25" x14ac:dyDescent="0.35">
      <c r="A9" s="19">
        <v>105</v>
      </c>
      <c r="B9" s="20" t="s">
        <v>61</v>
      </c>
      <c r="C9" s="186">
        <v>452970</v>
      </c>
      <c r="D9" s="186">
        <v>876109</v>
      </c>
      <c r="E9" s="186">
        <v>830674</v>
      </c>
      <c r="F9" s="10">
        <v>1162944</v>
      </c>
      <c r="G9" s="189">
        <v>0</v>
      </c>
      <c r="H9" s="211">
        <v>0</v>
      </c>
      <c r="I9" s="16">
        <v>0</v>
      </c>
      <c r="J9" s="186">
        <v>23450</v>
      </c>
      <c r="K9" s="186">
        <v>48235</v>
      </c>
      <c r="L9" s="186">
        <v>48235</v>
      </c>
      <c r="M9" s="10">
        <v>48236.36</v>
      </c>
      <c r="N9" s="186">
        <v>324996</v>
      </c>
      <c r="O9" s="186">
        <v>16410</v>
      </c>
      <c r="P9" s="16"/>
      <c r="Q9" s="16"/>
      <c r="R9" s="186">
        <v>24353</v>
      </c>
      <c r="S9" s="186">
        <v>24434</v>
      </c>
      <c r="T9" s="186">
        <v>24518</v>
      </c>
      <c r="U9" s="186">
        <v>24401</v>
      </c>
      <c r="V9" s="186">
        <v>24427</v>
      </c>
      <c r="W9" s="10"/>
      <c r="X9" s="16"/>
      <c r="Y9" s="11">
        <v>22989</v>
      </c>
    </row>
    <row r="10" spans="1:25" x14ac:dyDescent="0.35">
      <c r="A10" s="19">
        <v>112</v>
      </c>
      <c r="B10" s="20" t="s">
        <v>62</v>
      </c>
      <c r="C10" s="186">
        <v>1703690</v>
      </c>
      <c r="D10" s="186">
        <v>3256565</v>
      </c>
      <c r="E10" s="186">
        <v>3100159</v>
      </c>
      <c r="F10" s="10">
        <v>4340223</v>
      </c>
      <c r="G10" s="189">
        <v>0</v>
      </c>
      <c r="H10" s="211">
        <v>0</v>
      </c>
      <c r="I10" s="16">
        <v>0</v>
      </c>
      <c r="J10" s="186">
        <v>0</v>
      </c>
      <c r="K10" s="186">
        <v>184328</v>
      </c>
      <c r="L10" s="186">
        <v>184328</v>
      </c>
      <c r="M10" s="10">
        <v>184329.03</v>
      </c>
      <c r="N10" s="186">
        <v>1163456</v>
      </c>
      <c r="O10" s="186">
        <v>29355</v>
      </c>
      <c r="P10" s="16"/>
      <c r="Q10" s="16"/>
      <c r="R10" s="186">
        <v>143486</v>
      </c>
      <c r="S10" s="186">
        <v>143969</v>
      </c>
      <c r="T10" s="186">
        <v>144449</v>
      </c>
      <c r="U10" s="186">
        <v>143775</v>
      </c>
      <c r="V10" s="186">
        <v>143920</v>
      </c>
      <c r="W10" s="10"/>
      <c r="X10" s="16"/>
      <c r="Y10" s="11">
        <v>78361</v>
      </c>
    </row>
    <row r="11" spans="1:25" x14ac:dyDescent="0.35">
      <c r="A11" s="19">
        <v>119</v>
      </c>
      <c r="B11" s="20" t="s">
        <v>63</v>
      </c>
      <c r="C11" s="186">
        <v>1425874</v>
      </c>
      <c r="D11" s="186">
        <v>1898796</v>
      </c>
      <c r="E11" s="186">
        <v>2077919</v>
      </c>
      <c r="F11" s="10">
        <v>2909086</v>
      </c>
      <c r="G11" s="189">
        <v>0</v>
      </c>
      <c r="H11" s="211">
        <v>0</v>
      </c>
      <c r="I11" s="16">
        <v>0</v>
      </c>
      <c r="J11" s="186">
        <v>0</v>
      </c>
      <c r="K11" s="186">
        <v>159349</v>
      </c>
      <c r="L11" s="186">
        <v>159349</v>
      </c>
      <c r="M11" s="10">
        <v>159349.79999999999</v>
      </c>
      <c r="N11" s="186">
        <v>1107064</v>
      </c>
      <c r="O11" s="186">
        <v>42750</v>
      </c>
      <c r="P11" s="16"/>
      <c r="Q11" s="16"/>
      <c r="R11" s="186">
        <v>96609</v>
      </c>
      <c r="S11" s="186">
        <v>99576</v>
      </c>
      <c r="T11" s="186">
        <v>98587</v>
      </c>
      <c r="U11" s="186">
        <v>98125</v>
      </c>
      <c r="V11" s="186">
        <v>98225</v>
      </c>
      <c r="W11" s="10"/>
      <c r="X11" s="16"/>
      <c r="Y11" s="11">
        <v>71440</v>
      </c>
    </row>
    <row r="12" spans="1:25" x14ac:dyDescent="0.35">
      <c r="A12" s="19">
        <v>140</v>
      </c>
      <c r="B12" s="20" t="s">
        <v>64</v>
      </c>
      <c r="C12" s="186">
        <v>2170367</v>
      </c>
      <c r="D12" s="186">
        <v>4038299</v>
      </c>
      <c r="E12" s="186">
        <v>3880416</v>
      </c>
      <c r="F12" s="10">
        <v>5432583</v>
      </c>
      <c r="G12" s="189">
        <v>0</v>
      </c>
      <c r="H12" s="211">
        <v>0</v>
      </c>
      <c r="I12" s="16">
        <v>0</v>
      </c>
      <c r="J12" s="186">
        <v>116447</v>
      </c>
      <c r="K12" s="186">
        <v>273047</v>
      </c>
      <c r="L12" s="186">
        <v>273047</v>
      </c>
      <c r="M12" s="10">
        <v>273047.37</v>
      </c>
      <c r="N12" s="186">
        <v>1585654</v>
      </c>
      <c r="O12" s="186">
        <v>90725</v>
      </c>
      <c r="P12" s="16"/>
      <c r="Q12" s="16"/>
      <c r="R12" s="186">
        <v>160984</v>
      </c>
      <c r="S12" s="186">
        <v>161525</v>
      </c>
      <c r="T12" s="186">
        <v>162065</v>
      </c>
      <c r="U12" s="186">
        <v>161308</v>
      </c>
      <c r="V12" s="186">
        <v>161471</v>
      </c>
      <c r="W12" s="10"/>
      <c r="X12" s="16"/>
      <c r="Y12" s="11">
        <v>109932</v>
      </c>
    </row>
    <row r="13" spans="1:25" x14ac:dyDescent="0.35">
      <c r="A13" s="19">
        <v>147</v>
      </c>
      <c r="B13" s="20" t="s">
        <v>65</v>
      </c>
      <c r="C13" s="186">
        <v>13867023</v>
      </c>
      <c r="D13" s="186">
        <v>24041127</v>
      </c>
      <c r="E13" s="186">
        <v>23692594</v>
      </c>
      <c r="F13" s="10">
        <v>33169631</v>
      </c>
      <c r="G13" s="189">
        <v>0</v>
      </c>
      <c r="H13" s="211">
        <v>0</v>
      </c>
      <c r="I13" s="16">
        <v>0</v>
      </c>
      <c r="J13" s="186">
        <v>0</v>
      </c>
      <c r="K13" s="186">
        <v>648595</v>
      </c>
      <c r="L13" s="186">
        <v>648595</v>
      </c>
      <c r="M13" s="10">
        <v>648593.76</v>
      </c>
      <c r="N13" s="186">
        <v>10670702</v>
      </c>
      <c r="O13" s="186">
        <v>45990</v>
      </c>
      <c r="P13" s="16"/>
      <c r="Q13" s="16"/>
      <c r="R13" s="186">
        <v>1404037</v>
      </c>
      <c r="S13" s="186">
        <v>1408750</v>
      </c>
      <c r="T13" s="186">
        <v>1413464</v>
      </c>
      <c r="U13" s="186">
        <v>1406865</v>
      </c>
      <c r="V13" s="186">
        <v>1408279</v>
      </c>
      <c r="W13" s="10"/>
      <c r="X13" s="16"/>
      <c r="Y13" s="11">
        <v>687595</v>
      </c>
    </row>
    <row r="14" spans="1:25" x14ac:dyDescent="0.35">
      <c r="A14" s="19">
        <v>154</v>
      </c>
      <c r="B14" s="20" t="s">
        <v>66</v>
      </c>
      <c r="C14" s="186">
        <v>1684044</v>
      </c>
      <c r="D14" s="186">
        <v>2951063</v>
      </c>
      <c r="E14" s="186">
        <v>2896942</v>
      </c>
      <c r="F14" s="10">
        <v>4055719</v>
      </c>
      <c r="G14" s="189">
        <v>0</v>
      </c>
      <c r="H14" s="211">
        <v>0</v>
      </c>
      <c r="I14" s="16">
        <v>0</v>
      </c>
      <c r="J14" s="186">
        <v>67191</v>
      </c>
      <c r="K14" s="186">
        <v>224812</v>
      </c>
      <c r="L14" s="186">
        <v>224812</v>
      </c>
      <c r="M14" s="10">
        <v>224811.01</v>
      </c>
      <c r="N14" s="186">
        <v>931952</v>
      </c>
      <c r="O14" s="186">
        <v>34320</v>
      </c>
      <c r="P14" s="16"/>
      <c r="Q14" s="16"/>
      <c r="R14" s="186">
        <v>78035</v>
      </c>
      <c r="S14" s="186">
        <v>78296</v>
      </c>
      <c r="T14" s="186">
        <v>78557</v>
      </c>
      <c r="U14" s="186">
        <v>78192</v>
      </c>
      <c r="V14" s="186">
        <v>78270</v>
      </c>
      <c r="W14" s="10"/>
      <c r="X14" s="16"/>
      <c r="Y14" s="11">
        <v>57279</v>
      </c>
    </row>
    <row r="15" spans="1:25" x14ac:dyDescent="0.35">
      <c r="A15" s="19">
        <v>161</v>
      </c>
      <c r="B15" s="20" t="s">
        <v>67</v>
      </c>
      <c r="C15" s="186">
        <v>303795</v>
      </c>
      <c r="D15" s="186">
        <v>557645</v>
      </c>
      <c r="E15" s="186">
        <v>538400</v>
      </c>
      <c r="F15" s="10">
        <v>753759</v>
      </c>
      <c r="G15" s="189">
        <v>0</v>
      </c>
      <c r="H15" s="211">
        <v>0</v>
      </c>
      <c r="I15" s="16">
        <v>0</v>
      </c>
      <c r="J15" s="186">
        <v>0</v>
      </c>
      <c r="K15" s="186">
        <v>28424</v>
      </c>
      <c r="L15" s="186">
        <v>28424</v>
      </c>
      <c r="M15" s="10">
        <v>28425.39</v>
      </c>
      <c r="N15" s="186">
        <v>206276</v>
      </c>
      <c r="O15" s="186">
        <v>7145</v>
      </c>
      <c r="P15" s="16"/>
      <c r="Q15" s="16"/>
      <c r="R15" s="186">
        <v>14081</v>
      </c>
      <c r="S15" s="186">
        <v>14129</v>
      </c>
      <c r="T15" s="186">
        <v>14176</v>
      </c>
      <c r="U15" s="186">
        <v>14109</v>
      </c>
      <c r="V15" s="186">
        <v>14124</v>
      </c>
      <c r="W15" s="10"/>
      <c r="X15" s="16"/>
      <c r="Y15" s="11">
        <v>12607</v>
      </c>
    </row>
    <row r="16" spans="1:25" x14ac:dyDescent="0.35">
      <c r="A16" s="19">
        <v>2450</v>
      </c>
      <c r="B16" s="20" t="s">
        <v>68</v>
      </c>
      <c r="C16" s="186">
        <v>729263</v>
      </c>
      <c r="D16" s="186">
        <v>1935283</v>
      </c>
      <c r="E16" s="186">
        <v>1665342</v>
      </c>
      <c r="F16" s="10">
        <v>2331478</v>
      </c>
      <c r="G16" s="189">
        <v>0</v>
      </c>
      <c r="H16" s="211">
        <v>0</v>
      </c>
      <c r="I16" s="16">
        <v>0</v>
      </c>
      <c r="J16" s="186">
        <v>0</v>
      </c>
      <c r="K16" s="186">
        <v>0</v>
      </c>
      <c r="L16" s="186">
        <v>0</v>
      </c>
      <c r="M16" s="10">
        <v>0</v>
      </c>
      <c r="N16" s="186">
        <v>1464708</v>
      </c>
      <c r="O16" s="186">
        <v>25455</v>
      </c>
      <c r="P16" s="16"/>
      <c r="Q16" s="16"/>
      <c r="R16" s="186">
        <v>101981</v>
      </c>
      <c r="S16" s="186">
        <v>102322</v>
      </c>
      <c r="T16" s="186">
        <v>102665</v>
      </c>
      <c r="U16" s="186">
        <v>102186</v>
      </c>
      <c r="V16" s="186">
        <v>102289</v>
      </c>
      <c r="W16" s="10"/>
      <c r="X16" s="16"/>
      <c r="Y16" s="11">
        <v>99055</v>
      </c>
    </row>
    <row r="17" spans="1:25" x14ac:dyDescent="0.35">
      <c r="A17" s="19">
        <v>170</v>
      </c>
      <c r="B17" s="20" t="s">
        <v>69</v>
      </c>
      <c r="C17" s="186">
        <v>2655208</v>
      </c>
      <c r="D17" s="186">
        <v>4505363</v>
      </c>
      <c r="E17" s="186">
        <v>4475357</v>
      </c>
      <c r="F17" s="10">
        <v>6265500</v>
      </c>
      <c r="G17" s="189">
        <v>0</v>
      </c>
      <c r="H17" s="211">
        <v>0</v>
      </c>
      <c r="I17" s="16">
        <v>0</v>
      </c>
      <c r="J17" s="186">
        <v>107506</v>
      </c>
      <c r="K17" s="186">
        <v>293719</v>
      </c>
      <c r="L17" s="186">
        <v>293719</v>
      </c>
      <c r="M17" s="10">
        <v>293720.38</v>
      </c>
      <c r="N17" s="186">
        <v>1484000</v>
      </c>
      <c r="O17" s="186">
        <v>155355</v>
      </c>
      <c r="P17" s="16"/>
      <c r="Q17" s="16"/>
      <c r="R17" s="186">
        <v>129656</v>
      </c>
      <c r="S17" s="186">
        <v>130092</v>
      </c>
      <c r="T17" s="186">
        <v>130527</v>
      </c>
      <c r="U17" s="186">
        <v>129917</v>
      </c>
      <c r="V17" s="186">
        <v>130048</v>
      </c>
      <c r="W17" s="10"/>
      <c r="X17" s="16"/>
      <c r="Y17" s="11">
        <v>96972</v>
      </c>
    </row>
    <row r="18" spans="1:25" x14ac:dyDescent="0.35">
      <c r="A18" s="19">
        <v>182</v>
      </c>
      <c r="B18" s="20" t="s">
        <v>70</v>
      </c>
      <c r="C18" s="186">
        <v>1267538</v>
      </c>
      <c r="D18" s="186">
        <v>2211831</v>
      </c>
      <c r="E18" s="186">
        <v>2174606</v>
      </c>
      <c r="F18" s="10">
        <v>3044447</v>
      </c>
      <c r="G18" s="189">
        <v>0</v>
      </c>
      <c r="H18" s="211">
        <v>0</v>
      </c>
      <c r="I18" s="16">
        <v>0</v>
      </c>
      <c r="J18" s="186">
        <v>0</v>
      </c>
      <c r="K18" s="186">
        <v>0</v>
      </c>
      <c r="L18" s="186">
        <v>0</v>
      </c>
      <c r="M18" s="10">
        <v>0</v>
      </c>
      <c r="N18" s="186">
        <v>1619044</v>
      </c>
      <c r="O18" s="186">
        <v>33855</v>
      </c>
      <c r="P18" s="16"/>
      <c r="Q18" s="16"/>
      <c r="R18" s="186">
        <v>191762</v>
      </c>
      <c r="S18" s="186">
        <v>192407</v>
      </c>
      <c r="T18" s="186">
        <v>193050</v>
      </c>
      <c r="U18" s="186">
        <v>192148</v>
      </c>
      <c r="V18" s="186">
        <v>192342</v>
      </c>
      <c r="W18" s="10"/>
      <c r="X18" s="16"/>
      <c r="Y18" s="11">
        <v>105412</v>
      </c>
    </row>
    <row r="19" spans="1:25" x14ac:dyDescent="0.35">
      <c r="A19" s="19">
        <v>196</v>
      </c>
      <c r="B19" s="20" t="s">
        <v>71</v>
      </c>
      <c r="C19" s="186">
        <v>486133</v>
      </c>
      <c r="D19" s="186">
        <v>484725</v>
      </c>
      <c r="E19" s="186">
        <v>606786</v>
      </c>
      <c r="F19" s="10">
        <v>849500</v>
      </c>
      <c r="G19" s="189">
        <v>115162</v>
      </c>
      <c r="H19" s="211">
        <v>71976</v>
      </c>
      <c r="I19" s="16">
        <v>100767</v>
      </c>
      <c r="J19" s="186">
        <v>0</v>
      </c>
      <c r="K19" s="186">
        <v>29286</v>
      </c>
      <c r="L19" s="186">
        <v>29286</v>
      </c>
      <c r="M19" s="10">
        <v>29285.43</v>
      </c>
      <c r="N19" s="186">
        <v>304962</v>
      </c>
      <c r="O19" s="186">
        <v>19405</v>
      </c>
      <c r="P19" s="16"/>
      <c r="Q19" s="16"/>
      <c r="R19" s="186">
        <v>58</v>
      </c>
      <c r="S19" s="186">
        <v>58</v>
      </c>
      <c r="T19" s="186">
        <v>58</v>
      </c>
      <c r="U19" s="186">
        <v>58</v>
      </c>
      <c r="V19" s="186">
        <v>58</v>
      </c>
      <c r="W19" s="10"/>
      <c r="X19" s="16"/>
      <c r="Y19" s="11">
        <v>36585</v>
      </c>
    </row>
    <row r="20" spans="1:25" x14ac:dyDescent="0.35">
      <c r="A20" s="19">
        <v>203</v>
      </c>
      <c r="B20" s="20" t="s">
        <v>72</v>
      </c>
      <c r="C20" s="186">
        <v>839795</v>
      </c>
      <c r="D20" s="186">
        <v>1396088</v>
      </c>
      <c r="E20" s="186">
        <v>1397427</v>
      </c>
      <c r="F20" s="10">
        <v>1956398</v>
      </c>
      <c r="G20" s="189">
        <v>0</v>
      </c>
      <c r="H20" s="211">
        <v>0</v>
      </c>
      <c r="I20" s="16">
        <v>0</v>
      </c>
      <c r="J20" s="186">
        <v>0</v>
      </c>
      <c r="K20" s="186">
        <v>74076</v>
      </c>
      <c r="L20" s="186">
        <v>74076</v>
      </c>
      <c r="M20" s="10">
        <v>74075.63</v>
      </c>
      <c r="N20" s="186">
        <v>556500</v>
      </c>
      <c r="O20" s="186">
        <v>34945</v>
      </c>
      <c r="P20" s="16"/>
      <c r="Q20" s="16"/>
      <c r="R20" s="186">
        <v>32103</v>
      </c>
      <c r="S20" s="186">
        <v>18942</v>
      </c>
      <c r="T20" s="186">
        <v>25649</v>
      </c>
      <c r="U20" s="186">
        <v>25532</v>
      </c>
      <c r="V20" s="186">
        <v>25557</v>
      </c>
      <c r="W20" s="10"/>
      <c r="X20" s="16"/>
      <c r="Y20" s="11">
        <v>40152</v>
      </c>
    </row>
    <row r="21" spans="1:25" x14ac:dyDescent="0.35">
      <c r="A21" s="19">
        <v>217</v>
      </c>
      <c r="B21" s="20" t="s">
        <v>73</v>
      </c>
      <c r="C21" s="186">
        <v>605983</v>
      </c>
      <c r="D21" s="186">
        <v>1115397</v>
      </c>
      <c r="E21" s="186">
        <v>1075863</v>
      </c>
      <c r="F21" s="10">
        <v>1506207</v>
      </c>
      <c r="G21" s="189">
        <v>0</v>
      </c>
      <c r="H21" s="211">
        <v>0</v>
      </c>
      <c r="I21" s="16">
        <v>0</v>
      </c>
      <c r="J21" s="186">
        <v>32123</v>
      </c>
      <c r="K21" s="186">
        <v>75799</v>
      </c>
      <c r="L21" s="186">
        <v>75799</v>
      </c>
      <c r="M21" s="10">
        <v>75797.710000000006</v>
      </c>
      <c r="N21" s="186">
        <v>431102</v>
      </c>
      <c r="O21" s="186">
        <v>40235</v>
      </c>
      <c r="P21" s="16"/>
      <c r="Q21" s="16"/>
      <c r="R21" s="186">
        <v>32588</v>
      </c>
      <c r="S21" s="186">
        <v>32696</v>
      </c>
      <c r="T21" s="186">
        <v>32807</v>
      </c>
      <c r="U21" s="186">
        <v>32653</v>
      </c>
      <c r="V21" s="186">
        <v>32686</v>
      </c>
      <c r="W21" s="10"/>
      <c r="X21" s="16"/>
      <c r="Y21" s="11">
        <v>47003</v>
      </c>
    </row>
    <row r="22" spans="1:25" x14ac:dyDescent="0.35">
      <c r="A22" s="19">
        <v>231</v>
      </c>
      <c r="B22" s="20" t="s">
        <v>74</v>
      </c>
      <c r="C22" s="186">
        <v>1827058</v>
      </c>
      <c r="D22" s="186">
        <v>3316094</v>
      </c>
      <c r="E22" s="186">
        <v>3214470</v>
      </c>
      <c r="F22" s="10">
        <v>4500257</v>
      </c>
      <c r="G22" s="189">
        <v>0</v>
      </c>
      <c r="H22" s="211">
        <v>0</v>
      </c>
      <c r="I22" s="16">
        <v>0</v>
      </c>
      <c r="J22" s="186">
        <v>0</v>
      </c>
      <c r="K22" s="186">
        <v>0</v>
      </c>
      <c r="L22" s="186">
        <v>0</v>
      </c>
      <c r="M22" s="10">
        <v>0</v>
      </c>
      <c r="N22" s="186">
        <v>1209460</v>
      </c>
      <c r="O22" s="186">
        <v>40885</v>
      </c>
      <c r="P22" s="16"/>
      <c r="Q22" s="16"/>
      <c r="R22" s="186">
        <v>119201</v>
      </c>
      <c r="S22" s="186">
        <v>119600</v>
      </c>
      <c r="T22" s="186">
        <v>120001</v>
      </c>
      <c r="U22" s="186">
        <v>119439</v>
      </c>
      <c r="V22" s="186">
        <v>119561</v>
      </c>
      <c r="W22" s="10"/>
      <c r="X22" s="16"/>
      <c r="Y22" s="11">
        <v>71546</v>
      </c>
    </row>
    <row r="23" spans="1:25" x14ac:dyDescent="0.35">
      <c r="A23" s="19">
        <v>245</v>
      </c>
      <c r="B23" s="20" t="s">
        <v>75</v>
      </c>
      <c r="C23" s="186">
        <v>642175</v>
      </c>
      <c r="D23" s="186">
        <v>1157330</v>
      </c>
      <c r="E23" s="186">
        <v>1124691</v>
      </c>
      <c r="F23" s="10">
        <v>1574567</v>
      </c>
      <c r="G23" s="189">
        <v>0</v>
      </c>
      <c r="H23" s="211">
        <v>0</v>
      </c>
      <c r="I23" s="16">
        <v>0</v>
      </c>
      <c r="J23" s="186">
        <v>0</v>
      </c>
      <c r="K23" s="186">
        <v>0</v>
      </c>
      <c r="L23" s="186">
        <v>0</v>
      </c>
      <c r="M23" s="10">
        <v>0</v>
      </c>
      <c r="N23" s="186">
        <v>454846</v>
      </c>
      <c r="O23" s="186">
        <v>12100</v>
      </c>
      <c r="P23" s="16"/>
      <c r="Q23" s="16"/>
      <c r="R23" s="186">
        <v>39312</v>
      </c>
      <c r="S23" s="186">
        <v>39444</v>
      </c>
      <c r="T23" s="186">
        <v>39577</v>
      </c>
      <c r="U23" s="186">
        <v>39391</v>
      </c>
      <c r="V23" s="186">
        <v>39432</v>
      </c>
      <c r="W23" s="10"/>
      <c r="X23" s="16"/>
      <c r="Y23" s="11">
        <v>34713</v>
      </c>
    </row>
    <row r="24" spans="1:25" x14ac:dyDescent="0.35">
      <c r="A24" s="19">
        <v>280</v>
      </c>
      <c r="B24" s="20" t="s">
        <v>76</v>
      </c>
      <c r="C24" s="186">
        <v>2803444</v>
      </c>
      <c r="D24" s="186">
        <v>4830649</v>
      </c>
      <c r="E24" s="186">
        <v>4771308</v>
      </c>
      <c r="F24" s="10">
        <v>6679831</v>
      </c>
      <c r="G24" s="189">
        <v>0</v>
      </c>
      <c r="H24" s="211">
        <v>0</v>
      </c>
      <c r="I24" s="16">
        <v>0</v>
      </c>
      <c r="J24" s="186">
        <v>154727</v>
      </c>
      <c r="K24" s="186">
        <v>0</v>
      </c>
      <c r="L24" s="186">
        <v>0</v>
      </c>
      <c r="M24" s="10">
        <v>0</v>
      </c>
      <c r="N24" s="186">
        <v>2129540</v>
      </c>
      <c r="O24" s="186">
        <v>22240</v>
      </c>
      <c r="P24" s="16"/>
      <c r="Q24" s="16"/>
      <c r="R24" s="186">
        <v>228675</v>
      </c>
      <c r="S24" s="186">
        <v>229441</v>
      </c>
      <c r="T24" s="186">
        <v>230210</v>
      </c>
      <c r="U24" s="186">
        <v>229135</v>
      </c>
      <c r="V24" s="186">
        <v>229366</v>
      </c>
      <c r="W24" s="10"/>
      <c r="X24" s="16"/>
      <c r="Y24" s="11">
        <v>161243</v>
      </c>
    </row>
    <row r="25" spans="1:25" x14ac:dyDescent="0.35">
      <c r="A25" s="19">
        <v>287</v>
      </c>
      <c r="B25" s="20" t="s">
        <v>77</v>
      </c>
      <c r="C25" s="186">
        <v>415555</v>
      </c>
      <c r="D25" s="186">
        <v>735986</v>
      </c>
      <c r="E25" s="186">
        <v>719713</v>
      </c>
      <c r="F25" s="10">
        <v>1007598</v>
      </c>
      <c r="G25" s="189">
        <v>0</v>
      </c>
      <c r="H25" s="211">
        <v>0</v>
      </c>
      <c r="I25" s="16">
        <v>0</v>
      </c>
      <c r="J25" s="186">
        <v>0</v>
      </c>
      <c r="K25" s="186">
        <v>19811</v>
      </c>
      <c r="L25" s="186">
        <v>19811</v>
      </c>
      <c r="M25" s="10">
        <v>19810.97</v>
      </c>
      <c r="N25" s="186">
        <v>307930</v>
      </c>
      <c r="O25" s="186">
        <v>6580</v>
      </c>
      <c r="P25" s="16"/>
      <c r="Q25" s="16"/>
      <c r="R25" s="186">
        <v>21697</v>
      </c>
      <c r="S25" s="186">
        <v>21770</v>
      </c>
      <c r="T25" s="186">
        <v>21843</v>
      </c>
      <c r="U25" s="186">
        <v>21742</v>
      </c>
      <c r="V25" s="186">
        <v>21763</v>
      </c>
      <c r="W25" s="10"/>
      <c r="X25" s="16"/>
      <c r="Y25" s="11">
        <v>18540</v>
      </c>
    </row>
    <row r="26" spans="1:25" x14ac:dyDescent="0.35">
      <c r="A26" s="19">
        <v>308</v>
      </c>
      <c r="B26" s="20" t="s">
        <v>78</v>
      </c>
      <c r="C26" s="186">
        <v>1725137</v>
      </c>
      <c r="D26" s="186">
        <v>3100886</v>
      </c>
      <c r="E26" s="186">
        <v>3016265</v>
      </c>
      <c r="F26" s="10">
        <v>4222770</v>
      </c>
      <c r="G26" s="189">
        <v>0</v>
      </c>
      <c r="H26" s="211">
        <v>0</v>
      </c>
      <c r="I26" s="16">
        <v>0</v>
      </c>
      <c r="J26" s="186">
        <v>71528</v>
      </c>
      <c r="K26" s="186">
        <v>139538</v>
      </c>
      <c r="L26" s="186">
        <v>139538</v>
      </c>
      <c r="M26" s="10">
        <v>139538.82999999999</v>
      </c>
      <c r="N26" s="186">
        <v>991312</v>
      </c>
      <c r="O26" s="186">
        <v>65290</v>
      </c>
      <c r="P26" s="16"/>
      <c r="Q26" s="16"/>
      <c r="R26" s="186">
        <v>99789</v>
      </c>
      <c r="S26" s="186">
        <v>100124</v>
      </c>
      <c r="T26" s="186">
        <v>100458</v>
      </c>
      <c r="U26" s="186">
        <v>99990</v>
      </c>
      <c r="V26" s="186">
        <v>100091</v>
      </c>
      <c r="W26" s="10"/>
      <c r="X26" s="16"/>
      <c r="Y26" s="11">
        <v>65754</v>
      </c>
    </row>
    <row r="27" spans="1:25" x14ac:dyDescent="0.35">
      <c r="A27" s="19">
        <v>315</v>
      </c>
      <c r="B27" s="20" t="s">
        <v>31</v>
      </c>
      <c r="C27" s="186">
        <v>20671</v>
      </c>
      <c r="D27" s="186">
        <v>30871</v>
      </c>
      <c r="E27" s="186">
        <v>32214</v>
      </c>
      <c r="F27" s="10">
        <v>45098</v>
      </c>
      <c r="G27" s="189">
        <v>0</v>
      </c>
      <c r="H27" s="211">
        <v>0</v>
      </c>
      <c r="I27" s="16">
        <v>0</v>
      </c>
      <c r="J27" s="186">
        <v>23075</v>
      </c>
      <c r="K27" s="186">
        <v>68046</v>
      </c>
      <c r="L27" s="186">
        <v>68046</v>
      </c>
      <c r="M27" s="10">
        <v>68047.33</v>
      </c>
      <c r="N27" s="186">
        <v>321286</v>
      </c>
      <c r="O27" s="186">
        <v>19725</v>
      </c>
      <c r="P27" s="16"/>
      <c r="Q27" s="16"/>
      <c r="R27" s="186">
        <v>80645</v>
      </c>
      <c r="S27" s="186">
        <v>80915</v>
      </c>
      <c r="T27" s="186">
        <v>81186</v>
      </c>
      <c r="U27" s="186">
        <v>80807</v>
      </c>
      <c r="V27" s="186">
        <v>80888</v>
      </c>
      <c r="W27" s="10"/>
      <c r="X27" s="16"/>
      <c r="Y27" s="11">
        <v>16068</v>
      </c>
    </row>
    <row r="28" spans="1:25" x14ac:dyDescent="0.35">
      <c r="A28" s="19">
        <v>336</v>
      </c>
      <c r="B28" s="20" t="s">
        <v>79</v>
      </c>
      <c r="C28" s="186">
        <v>3545633</v>
      </c>
      <c r="D28" s="186">
        <v>6683555</v>
      </c>
      <c r="E28" s="186">
        <v>6393243</v>
      </c>
      <c r="F28" s="10">
        <v>8950539</v>
      </c>
      <c r="G28" s="189">
        <v>0</v>
      </c>
      <c r="H28" s="211">
        <v>0</v>
      </c>
      <c r="I28" s="16">
        <v>0</v>
      </c>
      <c r="J28" s="186">
        <v>185030</v>
      </c>
      <c r="K28" s="186">
        <v>269602</v>
      </c>
      <c r="L28" s="186">
        <v>269602</v>
      </c>
      <c r="M28" s="10">
        <v>269601.2</v>
      </c>
      <c r="N28" s="186">
        <v>2488668</v>
      </c>
      <c r="O28" s="186">
        <v>29800</v>
      </c>
      <c r="P28" s="16"/>
      <c r="Q28" s="16"/>
      <c r="R28" s="186">
        <v>294535</v>
      </c>
      <c r="S28" s="186">
        <v>293708</v>
      </c>
      <c r="T28" s="186">
        <v>295598</v>
      </c>
      <c r="U28" s="186">
        <v>297857</v>
      </c>
      <c r="V28" s="186">
        <v>295425</v>
      </c>
      <c r="W28" s="10"/>
      <c r="X28" s="16"/>
      <c r="Y28" s="11">
        <v>147576</v>
      </c>
    </row>
    <row r="29" spans="1:25" x14ac:dyDescent="0.35">
      <c r="A29" s="19">
        <v>4263</v>
      </c>
      <c r="B29" s="20" t="s">
        <v>80</v>
      </c>
      <c r="C29" s="186">
        <v>14941</v>
      </c>
      <c r="D29" s="186">
        <v>22743</v>
      </c>
      <c r="E29" s="186">
        <v>23553</v>
      </c>
      <c r="F29" s="10">
        <v>32974</v>
      </c>
      <c r="G29" s="189">
        <v>19338</v>
      </c>
      <c r="H29" s="211">
        <v>12086</v>
      </c>
      <c r="I29" s="16">
        <v>16920</v>
      </c>
      <c r="J29" s="186">
        <v>12903</v>
      </c>
      <c r="K29" s="186">
        <v>35315</v>
      </c>
      <c r="L29" s="186">
        <v>35315</v>
      </c>
      <c r="M29" s="10">
        <v>35315.730000000003</v>
      </c>
      <c r="N29" s="186">
        <v>178822</v>
      </c>
      <c r="O29" s="186">
        <v>9100</v>
      </c>
      <c r="P29" s="16"/>
      <c r="Q29" s="16"/>
      <c r="R29" s="186">
        <v>25514</v>
      </c>
      <c r="S29" s="186">
        <v>25599</v>
      </c>
      <c r="T29" s="186">
        <v>25685</v>
      </c>
      <c r="U29" s="186">
        <v>25564</v>
      </c>
      <c r="V29" s="186">
        <v>25591</v>
      </c>
      <c r="W29" s="10"/>
      <c r="X29" s="16"/>
      <c r="Y29" s="11">
        <v>11089</v>
      </c>
    </row>
    <row r="30" spans="1:25" x14ac:dyDescent="0.35">
      <c r="A30" s="19">
        <v>350</v>
      </c>
      <c r="B30" s="20" t="s">
        <v>81</v>
      </c>
      <c r="C30" s="186">
        <v>827726</v>
      </c>
      <c r="D30" s="186">
        <v>1344580</v>
      </c>
      <c r="E30" s="186">
        <v>1357692</v>
      </c>
      <c r="F30" s="10">
        <v>1900768</v>
      </c>
      <c r="G30" s="189">
        <v>0</v>
      </c>
      <c r="H30" s="211">
        <v>0</v>
      </c>
      <c r="I30" s="16">
        <v>0</v>
      </c>
      <c r="J30" s="186">
        <v>0</v>
      </c>
      <c r="K30" s="186">
        <v>0</v>
      </c>
      <c r="L30" s="186">
        <v>0</v>
      </c>
      <c r="M30" s="10">
        <v>0</v>
      </c>
      <c r="N30" s="186">
        <v>682640</v>
      </c>
      <c r="O30" s="186">
        <v>9380</v>
      </c>
      <c r="P30" s="16"/>
      <c r="Q30" s="16"/>
      <c r="R30" s="186">
        <v>48632</v>
      </c>
      <c r="S30" s="186">
        <v>48796</v>
      </c>
      <c r="T30" s="186">
        <v>48959</v>
      </c>
      <c r="U30" s="186">
        <v>48731</v>
      </c>
      <c r="V30" s="186">
        <v>48779</v>
      </c>
      <c r="W30" s="10"/>
      <c r="X30" s="16"/>
      <c r="Y30" s="11">
        <v>42730</v>
      </c>
    </row>
    <row r="31" spans="1:25" x14ac:dyDescent="0.35">
      <c r="A31" s="19">
        <v>364</v>
      </c>
      <c r="B31" s="20" t="s">
        <v>82</v>
      </c>
      <c r="C31" s="186">
        <v>404211</v>
      </c>
      <c r="D31" s="186">
        <v>605271</v>
      </c>
      <c r="E31" s="186">
        <v>630926</v>
      </c>
      <c r="F31" s="10">
        <v>883297</v>
      </c>
      <c r="G31" s="189">
        <v>0</v>
      </c>
      <c r="H31" s="211">
        <v>0</v>
      </c>
      <c r="I31" s="16">
        <v>0</v>
      </c>
      <c r="J31" s="186">
        <v>0</v>
      </c>
      <c r="K31" s="186">
        <v>23256</v>
      </c>
      <c r="L31" s="186">
        <v>23256</v>
      </c>
      <c r="M31" s="10">
        <v>23257.14</v>
      </c>
      <c r="N31" s="186">
        <v>264152</v>
      </c>
      <c r="O31" s="186">
        <v>6715</v>
      </c>
      <c r="P31" s="16"/>
      <c r="Q31" s="16"/>
      <c r="R31" s="186">
        <v>17020</v>
      </c>
      <c r="S31" s="186">
        <v>17077</v>
      </c>
      <c r="T31" s="186">
        <v>17134</v>
      </c>
      <c r="U31" s="186">
        <v>17053</v>
      </c>
      <c r="V31" s="186">
        <v>17071</v>
      </c>
      <c r="W31" s="10"/>
      <c r="X31" s="16"/>
      <c r="Y31" s="11">
        <v>16386</v>
      </c>
    </row>
    <row r="32" spans="1:25" s="14" customFormat="1" x14ac:dyDescent="0.35">
      <c r="A32" s="19">
        <v>413</v>
      </c>
      <c r="B32" s="20" t="s">
        <v>83</v>
      </c>
      <c r="C32" s="186">
        <v>9476351</v>
      </c>
      <c r="D32" s="186">
        <v>17464860</v>
      </c>
      <c r="E32" s="186">
        <v>16838257</v>
      </c>
      <c r="F32" s="10">
        <v>23573559</v>
      </c>
      <c r="G32" s="189">
        <v>0</v>
      </c>
      <c r="H32" s="211">
        <v>0</v>
      </c>
      <c r="I32" s="16">
        <v>0</v>
      </c>
      <c r="J32" s="186">
        <v>347146</v>
      </c>
      <c r="K32" s="186">
        <v>925948</v>
      </c>
      <c r="L32" s="186">
        <v>925948</v>
      </c>
      <c r="M32" s="10">
        <v>925949.34</v>
      </c>
      <c r="N32" s="186">
        <v>4746574</v>
      </c>
      <c r="O32" s="186">
        <v>18695</v>
      </c>
      <c r="P32" s="16"/>
      <c r="Q32" s="16"/>
      <c r="R32" s="186">
        <v>584071</v>
      </c>
      <c r="S32" s="186">
        <v>580137</v>
      </c>
      <c r="T32" s="186">
        <v>585032</v>
      </c>
      <c r="U32" s="186">
        <v>582298</v>
      </c>
      <c r="V32" s="186">
        <v>582884</v>
      </c>
      <c r="W32" s="10"/>
      <c r="X32" s="16"/>
      <c r="Y32" s="11">
        <v>299284</v>
      </c>
    </row>
    <row r="33" spans="1:25" x14ac:dyDescent="0.35">
      <c r="A33" s="19">
        <v>422</v>
      </c>
      <c r="B33" s="20" t="s">
        <v>84</v>
      </c>
      <c r="C33" s="186">
        <v>1398436</v>
      </c>
      <c r="D33" s="186">
        <v>2521156</v>
      </c>
      <c r="E33" s="186">
        <v>2449745</v>
      </c>
      <c r="F33" s="10">
        <v>3429643</v>
      </c>
      <c r="G33" s="189">
        <v>0</v>
      </c>
      <c r="H33" s="211">
        <v>0</v>
      </c>
      <c r="I33" s="16">
        <v>0</v>
      </c>
      <c r="J33" s="186">
        <v>0</v>
      </c>
      <c r="K33" s="186">
        <v>0</v>
      </c>
      <c r="L33" s="186">
        <v>0</v>
      </c>
      <c r="M33" s="10">
        <v>0</v>
      </c>
      <c r="N33" s="186">
        <v>875560</v>
      </c>
      <c r="O33" s="186">
        <v>17260</v>
      </c>
      <c r="P33" s="16"/>
      <c r="Q33" s="16"/>
      <c r="R33" s="186">
        <v>95931</v>
      </c>
      <c r="S33" s="186">
        <v>96254</v>
      </c>
      <c r="T33" s="186">
        <v>96575</v>
      </c>
      <c r="U33" s="186">
        <v>96124</v>
      </c>
      <c r="V33" s="186">
        <v>96222</v>
      </c>
      <c r="W33" s="10"/>
      <c r="X33" s="16"/>
      <c r="Y33" s="11">
        <v>52088</v>
      </c>
    </row>
    <row r="34" spans="1:25" x14ac:dyDescent="0.35">
      <c r="A34" s="19">
        <v>427</v>
      </c>
      <c r="B34" s="20" t="s">
        <v>85</v>
      </c>
      <c r="C34" s="186">
        <v>309587</v>
      </c>
      <c r="D34" s="186">
        <v>519472</v>
      </c>
      <c r="E34" s="186">
        <v>518162</v>
      </c>
      <c r="F34" s="10">
        <v>725427</v>
      </c>
      <c r="G34" s="189">
        <v>0</v>
      </c>
      <c r="H34" s="211">
        <v>0</v>
      </c>
      <c r="I34" s="16">
        <v>0</v>
      </c>
      <c r="J34" s="186">
        <v>0</v>
      </c>
      <c r="K34" s="186">
        <v>31009</v>
      </c>
      <c r="L34" s="186">
        <v>31009</v>
      </c>
      <c r="M34" s="10">
        <v>31007.52</v>
      </c>
      <c r="N34" s="186">
        <v>176596</v>
      </c>
      <c r="O34" s="186">
        <v>3445</v>
      </c>
      <c r="P34" s="16"/>
      <c r="Q34" s="16"/>
      <c r="R34" s="186">
        <v>10211</v>
      </c>
      <c r="S34" s="186">
        <v>4323</v>
      </c>
      <c r="T34" s="186">
        <v>7304</v>
      </c>
      <c r="U34" s="186">
        <v>7270</v>
      </c>
      <c r="V34" s="186">
        <v>7277</v>
      </c>
      <c r="W34" s="10"/>
      <c r="X34" s="16"/>
      <c r="Y34" s="11">
        <v>12536</v>
      </c>
    </row>
    <row r="35" spans="1:25" x14ac:dyDescent="0.35">
      <c r="A35" s="19">
        <v>434</v>
      </c>
      <c r="B35" s="20" t="s">
        <v>86</v>
      </c>
      <c r="C35" s="186">
        <v>1680733</v>
      </c>
      <c r="D35" s="186">
        <v>3001481</v>
      </c>
      <c r="E35" s="186">
        <v>2926384</v>
      </c>
      <c r="F35" s="10">
        <v>4096936</v>
      </c>
      <c r="G35" s="189">
        <v>0</v>
      </c>
      <c r="H35" s="211">
        <v>0</v>
      </c>
      <c r="I35" s="16">
        <v>0</v>
      </c>
      <c r="J35" s="186">
        <v>82129</v>
      </c>
      <c r="K35" s="186">
        <v>0</v>
      </c>
      <c r="L35" s="186">
        <v>0</v>
      </c>
      <c r="M35" s="10">
        <v>0</v>
      </c>
      <c r="N35" s="186">
        <v>1120420</v>
      </c>
      <c r="O35" s="186">
        <v>37745</v>
      </c>
      <c r="P35" s="16"/>
      <c r="Q35" s="16"/>
      <c r="R35" s="186">
        <v>92195</v>
      </c>
      <c r="S35" s="186">
        <v>91774</v>
      </c>
      <c r="T35" s="186">
        <v>92448</v>
      </c>
      <c r="U35" s="186">
        <v>92017</v>
      </c>
      <c r="V35" s="186">
        <v>92108</v>
      </c>
      <c r="W35" s="10"/>
      <c r="X35" s="16"/>
      <c r="Y35" s="11">
        <v>73982</v>
      </c>
    </row>
    <row r="36" spans="1:25" x14ac:dyDescent="0.35">
      <c r="A36" s="19">
        <v>6013</v>
      </c>
      <c r="B36" s="20" t="s">
        <v>41</v>
      </c>
      <c r="C36" s="186">
        <v>7509</v>
      </c>
      <c r="D36" s="186">
        <v>0</v>
      </c>
      <c r="E36" s="186">
        <v>1697</v>
      </c>
      <c r="F36" s="10">
        <v>4957</v>
      </c>
      <c r="G36" s="189">
        <v>16198</v>
      </c>
      <c r="H36" s="211">
        <v>10124</v>
      </c>
      <c r="I36" s="16">
        <v>14172</v>
      </c>
      <c r="J36" s="186">
        <v>0</v>
      </c>
      <c r="K36" s="186">
        <v>0</v>
      </c>
      <c r="L36" s="186">
        <v>0</v>
      </c>
      <c r="M36" s="10">
        <v>0</v>
      </c>
      <c r="N36" s="186">
        <v>374710</v>
      </c>
      <c r="O36" s="186">
        <v>17870</v>
      </c>
      <c r="P36" s="16"/>
      <c r="Q36" s="16"/>
      <c r="R36" s="186">
        <v>24492</v>
      </c>
      <c r="S36" s="186">
        <v>24084</v>
      </c>
      <c r="T36" s="186">
        <v>24410</v>
      </c>
      <c r="U36" s="186">
        <v>24297</v>
      </c>
      <c r="V36" s="186">
        <v>24321</v>
      </c>
      <c r="W36" s="10"/>
      <c r="X36" s="16"/>
      <c r="Y36" s="11">
        <v>27898</v>
      </c>
    </row>
    <row r="37" spans="1:25" x14ac:dyDescent="0.35">
      <c r="A37" s="19">
        <v>441</v>
      </c>
      <c r="B37" s="20" t="s">
        <v>87</v>
      </c>
      <c r="C37" s="186">
        <v>0</v>
      </c>
      <c r="D37" s="186">
        <v>0</v>
      </c>
      <c r="E37" s="186">
        <v>0</v>
      </c>
      <c r="F37" s="10">
        <v>0</v>
      </c>
      <c r="G37" s="189">
        <v>2266</v>
      </c>
      <c r="H37" s="211">
        <v>1417</v>
      </c>
      <c r="I37" s="16">
        <v>1983</v>
      </c>
      <c r="J37" s="186">
        <v>10922</v>
      </c>
      <c r="K37" s="186">
        <v>41345</v>
      </c>
      <c r="L37" s="186">
        <v>41345</v>
      </c>
      <c r="M37" s="10">
        <v>41344.019999999997</v>
      </c>
      <c r="N37" s="186">
        <v>152110</v>
      </c>
      <c r="O37" s="186">
        <v>37930</v>
      </c>
      <c r="P37" s="16"/>
      <c r="Q37" s="16"/>
      <c r="R37" s="186">
        <v>15490</v>
      </c>
      <c r="S37" s="186">
        <v>15542</v>
      </c>
      <c r="T37" s="186">
        <v>15593</v>
      </c>
      <c r="U37" s="186">
        <v>15522</v>
      </c>
      <c r="V37" s="186">
        <v>15537</v>
      </c>
      <c r="W37" s="10"/>
      <c r="X37" s="16"/>
      <c r="Y37" s="11">
        <v>9535</v>
      </c>
    </row>
    <row r="38" spans="1:25" x14ac:dyDescent="0.35">
      <c r="A38" s="19">
        <v>2240</v>
      </c>
      <c r="B38" s="20" t="s">
        <v>88</v>
      </c>
      <c r="C38" s="186">
        <v>416131</v>
      </c>
      <c r="D38" s="186">
        <v>776677</v>
      </c>
      <c r="E38" s="186">
        <v>745505</v>
      </c>
      <c r="F38" s="10">
        <v>1043707</v>
      </c>
      <c r="G38" s="189">
        <v>0</v>
      </c>
      <c r="H38" s="211">
        <v>0</v>
      </c>
      <c r="I38" s="16">
        <v>0</v>
      </c>
      <c r="J38" s="186">
        <v>21255</v>
      </c>
      <c r="K38" s="186">
        <v>35315</v>
      </c>
      <c r="L38" s="186">
        <v>35315</v>
      </c>
      <c r="M38" s="10">
        <v>35315.730000000003</v>
      </c>
      <c r="N38" s="186">
        <v>289380</v>
      </c>
      <c r="O38" s="186">
        <v>27425</v>
      </c>
      <c r="P38" s="16"/>
      <c r="Q38" s="16"/>
      <c r="R38" s="186">
        <v>28902</v>
      </c>
      <c r="S38" s="186">
        <v>29000</v>
      </c>
      <c r="T38" s="186">
        <v>29095</v>
      </c>
      <c r="U38" s="186">
        <v>28960</v>
      </c>
      <c r="V38" s="186">
        <v>28989</v>
      </c>
      <c r="W38" s="10"/>
      <c r="X38" s="16"/>
      <c r="Y38" s="11">
        <v>17127</v>
      </c>
    </row>
    <row r="39" spans="1:25" x14ac:dyDescent="0.35">
      <c r="A39" s="19">
        <v>476</v>
      </c>
      <c r="B39" s="20" t="s">
        <v>89</v>
      </c>
      <c r="C39" s="186">
        <v>1675880</v>
      </c>
      <c r="D39" s="186">
        <v>3479435</v>
      </c>
      <c r="E39" s="186">
        <v>3222072</v>
      </c>
      <c r="F39" s="10">
        <v>4510901</v>
      </c>
      <c r="G39" s="189">
        <v>0</v>
      </c>
      <c r="H39" s="211">
        <v>0</v>
      </c>
      <c r="I39" s="16">
        <v>0</v>
      </c>
      <c r="J39" s="186">
        <v>91659</v>
      </c>
      <c r="K39" s="186">
        <v>258404</v>
      </c>
      <c r="L39" s="186">
        <v>258404</v>
      </c>
      <c r="M39" s="10">
        <v>258404.65</v>
      </c>
      <c r="N39" s="186">
        <v>1263626</v>
      </c>
      <c r="O39" s="186">
        <v>52545</v>
      </c>
      <c r="P39" s="16"/>
      <c r="Q39" s="16"/>
      <c r="R39" s="186">
        <v>162515</v>
      </c>
      <c r="S39" s="186">
        <v>163060</v>
      </c>
      <c r="T39" s="186">
        <v>163606</v>
      </c>
      <c r="U39" s="186">
        <v>162841</v>
      </c>
      <c r="V39" s="186">
        <v>163006</v>
      </c>
      <c r="W39" s="10"/>
      <c r="X39" s="16"/>
      <c r="Y39" s="11">
        <v>76454</v>
      </c>
    </row>
    <row r="40" spans="1:25" x14ac:dyDescent="0.35">
      <c r="A40" s="19">
        <v>485</v>
      </c>
      <c r="B40" s="20" t="s">
        <v>90</v>
      </c>
      <c r="C40" s="186">
        <v>528871</v>
      </c>
      <c r="D40" s="186">
        <v>1015765</v>
      </c>
      <c r="E40" s="186">
        <v>965398</v>
      </c>
      <c r="F40" s="10">
        <v>1351557</v>
      </c>
      <c r="G40" s="189">
        <v>0</v>
      </c>
      <c r="H40" s="211">
        <v>0</v>
      </c>
      <c r="I40" s="16">
        <v>0</v>
      </c>
      <c r="J40" s="186">
        <v>0</v>
      </c>
      <c r="K40" s="186">
        <v>75799</v>
      </c>
      <c r="L40" s="186">
        <v>75799</v>
      </c>
      <c r="M40" s="10">
        <v>75797.710000000006</v>
      </c>
      <c r="N40" s="186">
        <v>468202</v>
      </c>
      <c r="O40" s="186">
        <v>35620</v>
      </c>
      <c r="P40" s="16"/>
      <c r="Q40" s="16"/>
      <c r="R40" s="186">
        <v>0</v>
      </c>
      <c r="S40" s="186">
        <v>84532</v>
      </c>
      <c r="T40" s="186">
        <v>42478</v>
      </c>
      <c r="U40" s="186">
        <v>42281</v>
      </c>
      <c r="V40" s="186">
        <v>42322</v>
      </c>
      <c r="W40" s="10"/>
      <c r="X40" s="16"/>
      <c r="Y40" s="11">
        <v>31712</v>
      </c>
    </row>
    <row r="41" spans="1:25" x14ac:dyDescent="0.35">
      <c r="A41" s="19">
        <v>497</v>
      </c>
      <c r="B41" s="20" t="s">
        <v>91</v>
      </c>
      <c r="C41" s="186">
        <v>1343943</v>
      </c>
      <c r="D41" s="186">
        <v>2146276</v>
      </c>
      <c r="E41" s="186">
        <v>2181387</v>
      </c>
      <c r="F41" s="10">
        <v>3053941</v>
      </c>
      <c r="G41" s="189">
        <v>0</v>
      </c>
      <c r="H41" s="211">
        <v>0</v>
      </c>
      <c r="I41" s="16">
        <v>0</v>
      </c>
      <c r="J41" s="186">
        <v>0</v>
      </c>
      <c r="K41" s="186">
        <v>109391</v>
      </c>
      <c r="L41" s="186">
        <v>109391</v>
      </c>
      <c r="M41" s="10">
        <v>109391.36</v>
      </c>
      <c r="N41" s="186">
        <v>907466</v>
      </c>
      <c r="O41" s="186">
        <v>41365</v>
      </c>
      <c r="P41" s="16"/>
      <c r="Q41" s="16"/>
      <c r="R41" s="186">
        <v>82189</v>
      </c>
      <c r="S41" s="186">
        <v>82464</v>
      </c>
      <c r="T41" s="186">
        <v>82742</v>
      </c>
      <c r="U41" s="186">
        <v>82353</v>
      </c>
      <c r="V41" s="186">
        <v>82437</v>
      </c>
      <c r="W41" s="10"/>
      <c r="X41" s="16"/>
      <c r="Y41" s="11">
        <v>67273</v>
      </c>
    </row>
    <row r="42" spans="1:25" x14ac:dyDescent="0.35">
      <c r="A42" s="19">
        <v>602</v>
      </c>
      <c r="B42" s="20" t="s">
        <v>92</v>
      </c>
      <c r="C42" s="186">
        <v>756804</v>
      </c>
      <c r="D42" s="186">
        <v>1094362</v>
      </c>
      <c r="E42" s="186">
        <v>1156979</v>
      </c>
      <c r="F42" s="10">
        <v>1619771</v>
      </c>
      <c r="G42" s="189">
        <v>0</v>
      </c>
      <c r="H42" s="211">
        <v>0</v>
      </c>
      <c r="I42" s="16">
        <v>0</v>
      </c>
      <c r="J42" s="186">
        <v>0</v>
      </c>
      <c r="K42" s="186">
        <v>76660</v>
      </c>
      <c r="L42" s="186">
        <v>76660</v>
      </c>
      <c r="M42" s="10">
        <v>76659.75</v>
      </c>
      <c r="N42" s="186">
        <v>549080</v>
      </c>
      <c r="O42" s="186">
        <v>45355</v>
      </c>
      <c r="P42" s="16"/>
      <c r="Q42" s="16"/>
      <c r="R42" s="186">
        <v>45086</v>
      </c>
      <c r="S42" s="186">
        <v>45236</v>
      </c>
      <c r="T42" s="186">
        <v>45389</v>
      </c>
      <c r="U42" s="186">
        <v>45176</v>
      </c>
      <c r="V42" s="186">
        <v>45222</v>
      </c>
      <c r="W42" s="10"/>
      <c r="X42" s="16"/>
      <c r="Y42" s="11">
        <v>31076</v>
      </c>
    </row>
    <row r="43" spans="1:25" x14ac:dyDescent="0.35">
      <c r="A43" s="19">
        <v>609</v>
      </c>
      <c r="B43" s="20" t="s">
        <v>93</v>
      </c>
      <c r="C43" s="186">
        <v>957934</v>
      </c>
      <c r="D43" s="186">
        <v>1630826</v>
      </c>
      <c r="E43" s="186">
        <v>1617975</v>
      </c>
      <c r="F43" s="10">
        <v>2265166</v>
      </c>
      <c r="G43" s="189">
        <v>0</v>
      </c>
      <c r="H43" s="211">
        <v>0</v>
      </c>
      <c r="I43" s="16">
        <v>0</v>
      </c>
      <c r="J43" s="186">
        <v>41332</v>
      </c>
      <c r="K43" s="186">
        <v>110252</v>
      </c>
      <c r="L43" s="186">
        <v>110252</v>
      </c>
      <c r="M43" s="10">
        <v>110253.4</v>
      </c>
      <c r="N43" s="186">
        <v>576534</v>
      </c>
      <c r="O43" s="186">
        <v>20980</v>
      </c>
      <c r="P43" s="16"/>
      <c r="Q43" s="16"/>
      <c r="R43" s="186">
        <v>81404</v>
      </c>
      <c r="S43" s="186">
        <v>81677</v>
      </c>
      <c r="T43" s="186">
        <v>81950</v>
      </c>
      <c r="U43" s="186">
        <v>81569</v>
      </c>
      <c r="V43" s="186">
        <v>81650</v>
      </c>
      <c r="W43" s="10"/>
      <c r="X43" s="16"/>
      <c r="Y43" s="11">
        <v>37609</v>
      </c>
    </row>
    <row r="44" spans="1:25" x14ac:dyDescent="0.35">
      <c r="A44" s="19">
        <v>623</v>
      </c>
      <c r="B44" s="20" t="s">
        <v>94</v>
      </c>
      <c r="C44" s="186">
        <v>473246</v>
      </c>
      <c r="D44" s="186">
        <v>825903</v>
      </c>
      <c r="E44" s="186">
        <v>811968</v>
      </c>
      <c r="F44" s="10">
        <v>1136755</v>
      </c>
      <c r="G44" s="189">
        <v>0</v>
      </c>
      <c r="H44" s="211">
        <v>0</v>
      </c>
      <c r="I44" s="16">
        <v>0</v>
      </c>
      <c r="J44" s="186">
        <v>20880</v>
      </c>
      <c r="K44" s="186">
        <v>42206</v>
      </c>
      <c r="L44" s="186">
        <v>42206</v>
      </c>
      <c r="M44" s="10">
        <v>42206.07</v>
      </c>
      <c r="N44" s="186">
        <v>289380</v>
      </c>
      <c r="O44" s="186">
        <v>13260</v>
      </c>
      <c r="P44" s="16"/>
      <c r="Q44" s="16"/>
      <c r="R44" s="186">
        <v>30001</v>
      </c>
      <c r="S44" s="186">
        <v>30101</v>
      </c>
      <c r="T44" s="186">
        <v>30202</v>
      </c>
      <c r="U44" s="186">
        <v>30061</v>
      </c>
      <c r="V44" s="186">
        <v>30091</v>
      </c>
      <c r="W44" s="10"/>
      <c r="X44" s="16"/>
      <c r="Y44" s="11">
        <v>16103</v>
      </c>
    </row>
    <row r="45" spans="1:25" x14ac:dyDescent="0.35">
      <c r="A45" s="19">
        <v>637</v>
      </c>
      <c r="B45" s="20" t="s">
        <v>95</v>
      </c>
      <c r="C45" s="186">
        <v>796562</v>
      </c>
      <c r="D45" s="186">
        <v>1376119</v>
      </c>
      <c r="E45" s="186">
        <v>1357926</v>
      </c>
      <c r="F45" s="10">
        <v>1901095</v>
      </c>
      <c r="G45" s="189">
        <v>0</v>
      </c>
      <c r="H45" s="211">
        <v>0</v>
      </c>
      <c r="I45" s="16">
        <v>0</v>
      </c>
      <c r="J45" s="186">
        <v>0</v>
      </c>
      <c r="K45" s="186">
        <v>68046</v>
      </c>
      <c r="L45" s="186">
        <v>68046</v>
      </c>
      <c r="M45" s="10">
        <v>68047.33</v>
      </c>
      <c r="N45" s="186">
        <v>535724</v>
      </c>
      <c r="O45" s="186">
        <v>31665</v>
      </c>
      <c r="P45" s="16"/>
      <c r="Q45" s="16"/>
      <c r="R45" s="186">
        <v>62723</v>
      </c>
      <c r="S45" s="186">
        <v>62933</v>
      </c>
      <c r="T45" s="186">
        <v>61242</v>
      </c>
      <c r="U45" s="186">
        <v>62216</v>
      </c>
      <c r="V45" s="186">
        <v>62279</v>
      </c>
      <c r="W45" s="10"/>
      <c r="X45" s="16"/>
      <c r="Y45" s="11">
        <v>34749</v>
      </c>
    </row>
    <row r="46" spans="1:25" x14ac:dyDescent="0.35">
      <c r="A46" s="19">
        <v>657</v>
      </c>
      <c r="B46" s="20" t="s">
        <v>96</v>
      </c>
      <c r="C46" s="186">
        <v>30305</v>
      </c>
      <c r="D46" s="186">
        <v>86298</v>
      </c>
      <c r="E46" s="186">
        <v>72877</v>
      </c>
      <c r="F46" s="10">
        <v>102028</v>
      </c>
      <c r="G46" s="189">
        <v>0</v>
      </c>
      <c r="H46" s="211">
        <v>0</v>
      </c>
      <c r="I46" s="16">
        <v>0</v>
      </c>
      <c r="J46" s="186">
        <v>0</v>
      </c>
      <c r="K46" s="186">
        <v>0</v>
      </c>
      <c r="L46" s="186">
        <v>0</v>
      </c>
      <c r="M46" s="10">
        <v>0</v>
      </c>
      <c r="N46" s="186">
        <v>92750</v>
      </c>
      <c r="O46" s="186">
        <v>4920</v>
      </c>
      <c r="P46" s="16"/>
      <c r="Q46" s="16"/>
      <c r="R46" s="186">
        <v>4245</v>
      </c>
      <c r="S46" s="186">
        <v>4259</v>
      </c>
      <c r="T46" s="186">
        <v>4274</v>
      </c>
      <c r="U46" s="186">
        <v>4254</v>
      </c>
      <c r="V46" s="186">
        <v>4258</v>
      </c>
      <c r="W46" s="10"/>
      <c r="X46" s="16"/>
      <c r="Y46" s="11">
        <v>4555</v>
      </c>
    </row>
    <row r="47" spans="1:25" x14ac:dyDescent="0.35">
      <c r="A47" s="19">
        <v>658</v>
      </c>
      <c r="B47" s="20" t="s">
        <v>97</v>
      </c>
      <c r="C47" s="186">
        <v>963487</v>
      </c>
      <c r="D47" s="186">
        <v>1730358</v>
      </c>
      <c r="E47" s="186">
        <v>1683653</v>
      </c>
      <c r="F47" s="10">
        <v>2357114</v>
      </c>
      <c r="G47" s="189">
        <v>0</v>
      </c>
      <c r="H47" s="211">
        <v>0</v>
      </c>
      <c r="I47" s="16">
        <v>0</v>
      </c>
      <c r="J47" s="186">
        <v>0</v>
      </c>
      <c r="K47" s="186">
        <v>0</v>
      </c>
      <c r="L47" s="186">
        <v>0</v>
      </c>
      <c r="M47" s="10">
        <v>0</v>
      </c>
      <c r="N47" s="186">
        <v>638120</v>
      </c>
      <c r="O47" s="186">
        <v>17785</v>
      </c>
      <c r="P47" s="16"/>
      <c r="Q47" s="16"/>
      <c r="R47" s="186">
        <v>49730</v>
      </c>
      <c r="S47" s="186">
        <v>49897</v>
      </c>
      <c r="T47" s="186">
        <v>50064</v>
      </c>
      <c r="U47" s="186">
        <v>49829</v>
      </c>
      <c r="V47" s="186">
        <v>49880</v>
      </c>
      <c r="W47" s="10"/>
      <c r="X47" s="16"/>
      <c r="Y47" s="11">
        <v>37962</v>
      </c>
    </row>
    <row r="48" spans="1:25" x14ac:dyDescent="0.35">
      <c r="A48" s="19">
        <v>665</v>
      </c>
      <c r="B48" s="20" t="s">
        <v>98</v>
      </c>
      <c r="C48" s="186">
        <v>579975</v>
      </c>
      <c r="D48" s="186">
        <v>972768</v>
      </c>
      <c r="E48" s="186">
        <v>970465</v>
      </c>
      <c r="F48" s="10">
        <v>1358650</v>
      </c>
      <c r="G48" s="189">
        <v>0</v>
      </c>
      <c r="H48" s="211">
        <v>0</v>
      </c>
      <c r="I48" s="16">
        <v>0</v>
      </c>
      <c r="J48" s="186">
        <v>0</v>
      </c>
      <c r="K48" s="186">
        <v>0</v>
      </c>
      <c r="L48" s="186">
        <v>0</v>
      </c>
      <c r="M48" s="10">
        <v>0</v>
      </c>
      <c r="N48" s="186">
        <v>556500</v>
      </c>
      <c r="O48" s="186">
        <v>14580</v>
      </c>
      <c r="P48" s="16"/>
      <c r="Q48" s="16"/>
      <c r="R48" s="186">
        <v>49943</v>
      </c>
      <c r="S48" s="186">
        <v>50110</v>
      </c>
      <c r="T48" s="186">
        <v>50278</v>
      </c>
      <c r="U48" s="186">
        <v>50043</v>
      </c>
      <c r="V48" s="186">
        <v>50094</v>
      </c>
      <c r="W48" s="10"/>
      <c r="X48" s="16"/>
      <c r="Y48" s="11">
        <v>27792</v>
      </c>
    </row>
    <row r="49" spans="1:25" x14ac:dyDescent="0.35">
      <c r="A49" s="19">
        <v>700</v>
      </c>
      <c r="B49" s="20" t="s">
        <v>99</v>
      </c>
      <c r="C49" s="186">
        <v>1060778</v>
      </c>
      <c r="D49" s="186">
        <v>1804152</v>
      </c>
      <c r="E49" s="186">
        <v>1790581</v>
      </c>
      <c r="F49" s="10">
        <v>2506813</v>
      </c>
      <c r="G49" s="189">
        <v>0</v>
      </c>
      <c r="H49" s="211">
        <v>0</v>
      </c>
      <c r="I49" s="16">
        <v>0</v>
      </c>
      <c r="J49" s="186">
        <v>0</v>
      </c>
      <c r="K49" s="186">
        <v>0</v>
      </c>
      <c r="L49" s="186">
        <v>0</v>
      </c>
      <c r="M49" s="10">
        <v>0</v>
      </c>
      <c r="N49" s="186">
        <v>742742</v>
      </c>
      <c r="O49" s="186">
        <v>10075</v>
      </c>
      <c r="P49" s="16"/>
      <c r="Q49" s="16"/>
      <c r="R49" s="186">
        <v>84104</v>
      </c>
      <c r="S49" s="186">
        <v>84387</v>
      </c>
      <c r="T49" s="186">
        <v>84669</v>
      </c>
      <c r="U49" s="186">
        <v>84273</v>
      </c>
      <c r="V49" s="186">
        <v>84358</v>
      </c>
      <c r="W49" s="10"/>
      <c r="X49" s="16"/>
      <c r="Y49" s="11">
        <v>49475</v>
      </c>
    </row>
    <row r="50" spans="1:25" x14ac:dyDescent="0.35">
      <c r="A50" s="19">
        <v>721</v>
      </c>
      <c r="B50" s="20" t="s">
        <v>100</v>
      </c>
      <c r="C50" s="186">
        <v>1623656</v>
      </c>
      <c r="D50" s="186">
        <v>2969280</v>
      </c>
      <c r="E50" s="186">
        <v>2870585</v>
      </c>
      <c r="F50" s="10">
        <v>4018818</v>
      </c>
      <c r="G50" s="189">
        <v>0</v>
      </c>
      <c r="H50" s="211">
        <v>0</v>
      </c>
      <c r="I50" s="16">
        <v>0</v>
      </c>
      <c r="J50" s="186">
        <v>89785</v>
      </c>
      <c r="K50" s="186">
        <v>0</v>
      </c>
      <c r="L50" s="186">
        <v>0</v>
      </c>
      <c r="M50" s="10">
        <v>0</v>
      </c>
      <c r="N50" s="186">
        <v>1236172</v>
      </c>
      <c r="O50" s="186">
        <v>7205</v>
      </c>
      <c r="P50" s="16"/>
      <c r="Q50" s="16"/>
      <c r="R50" s="186">
        <v>128156</v>
      </c>
      <c r="S50" s="186">
        <v>128586</v>
      </c>
      <c r="T50" s="186">
        <v>129016</v>
      </c>
      <c r="U50" s="186">
        <v>128413</v>
      </c>
      <c r="V50" s="186">
        <v>128542</v>
      </c>
      <c r="W50" s="10"/>
      <c r="X50" s="16"/>
      <c r="Y50" s="11">
        <v>70522</v>
      </c>
    </row>
    <row r="51" spans="1:25" x14ac:dyDescent="0.35">
      <c r="A51" s="19">
        <v>735</v>
      </c>
      <c r="B51" s="20" t="s">
        <v>101</v>
      </c>
      <c r="C51" s="186">
        <v>397311</v>
      </c>
      <c r="D51" s="186">
        <v>831917</v>
      </c>
      <c r="E51" s="186">
        <v>768268</v>
      </c>
      <c r="F51" s="10">
        <v>1075574</v>
      </c>
      <c r="G51" s="189">
        <v>0</v>
      </c>
      <c r="H51" s="211">
        <v>0</v>
      </c>
      <c r="I51" s="16">
        <v>0</v>
      </c>
      <c r="J51" s="186">
        <v>26930</v>
      </c>
      <c r="K51" s="186">
        <v>68908</v>
      </c>
      <c r="L51" s="186">
        <v>68908</v>
      </c>
      <c r="M51" s="10">
        <v>68907.37</v>
      </c>
      <c r="N51" s="186">
        <v>366548</v>
      </c>
      <c r="O51" s="186">
        <v>34430</v>
      </c>
      <c r="P51" s="16"/>
      <c r="Q51" s="16"/>
      <c r="R51" s="186">
        <v>27719</v>
      </c>
      <c r="S51" s="186">
        <v>27813</v>
      </c>
      <c r="T51" s="186">
        <v>27906</v>
      </c>
      <c r="U51" s="186">
        <v>27774</v>
      </c>
      <c r="V51" s="186">
        <v>27803</v>
      </c>
      <c r="W51" s="10"/>
      <c r="X51" s="16"/>
      <c r="Y51" s="11">
        <v>22354</v>
      </c>
    </row>
    <row r="52" spans="1:25" x14ac:dyDescent="0.35">
      <c r="A52" s="19">
        <v>777</v>
      </c>
      <c r="B52" s="20" t="s">
        <v>102</v>
      </c>
      <c r="C52" s="186">
        <v>2592318</v>
      </c>
      <c r="D52" s="186">
        <v>4793526</v>
      </c>
      <c r="E52" s="186">
        <v>4616152</v>
      </c>
      <c r="F52" s="10">
        <v>6462613</v>
      </c>
      <c r="G52" s="189">
        <v>0</v>
      </c>
      <c r="H52" s="211">
        <v>0</v>
      </c>
      <c r="I52" s="16">
        <v>0</v>
      </c>
      <c r="J52" s="186">
        <v>0</v>
      </c>
      <c r="K52" s="186">
        <v>0</v>
      </c>
      <c r="L52" s="186">
        <v>0</v>
      </c>
      <c r="M52" s="10">
        <v>0</v>
      </c>
      <c r="N52" s="186">
        <v>2406306</v>
      </c>
      <c r="O52" s="186">
        <v>84575</v>
      </c>
      <c r="P52" s="16"/>
      <c r="Q52" s="16"/>
      <c r="R52" s="186">
        <v>290200</v>
      </c>
      <c r="S52" s="186">
        <v>291174</v>
      </c>
      <c r="T52" s="186">
        <v>292149</v>
      </c>
      <c r="U52" s="186">
        <v>290785</v>
      </c>
      <c r="V52" s="186">
        <v>291078</v>
      </c>
      <c r="W52" s="10"/>
      <c r="X52" s="16"/>
      <c r="Y52" s="11">
        <v>157570</v>
      </c>
    </row>
    <row r="53" spans="1:25" x14ac:dyDescent="0.35">
      <c r="A53" s="19">
        <v>840</v>
      </c>
      <c r="B53" s="20" t="s">
        <v>103</v>
      </c>
      <c r="C53" s="186">
        <v>122246</v>
      </c>
      <c r="D53" s="186">
        <v>161467</v>
      </c>
      <c r="E53" s="186">
        <v>177321</v>
      </c>
      <c r="F53" s="10">
        <v>248248</v>
      </c>
      <c r="G53" s="189">
        <v>0</v>
      </c>
      <c r="H53" s="211">
        <v>0</v>
      </c>
      <c r="I53" s="16">
        <v>0</v>
      </c>
      <c r="J53" s="186">
        <v>7174</v>
      </c>
      <c r="K53" s="186">
        <v>18950</v>
      </c>
      <c r="L53" s="186">
        <v>18950</v>
      </c>
      <c r="M53" s="10">
        <v>18948.93</v>
      </c>
      <c r="N53" s="186">
        <v>104622</v>
      </c>
      <c r="O53" s="186">
        <v>2060</v>
      </c>
      <c r="P53" s="16"/>
      <c r="Q53" s="16"/>
      <c r="R53" s="186">
        <v>15396</v>
      </c>
      <c r="S53" s="186">
        <v>15448</v>
      </c>
      <c r="T53" s="186">
        <v>15500</v>
      </c>
      <c r="U53" s="186">
        <v>15427</v>
      </c>
      <c r="V53" s="186">
        <v>15443</v>
      </c>
      <c r="W53" s="10"/>
      <c r="X53" s="16"/>
      <c r="Y53" s="11">
        <v>7592</v>
      </c>
    </row>
    <row r="54" spans="1:25" x14ac:dyDescent="0.35">
      <c r="A54" s="19">
        <v>870</v>
      </c>
      <c r="B54" s="20" t="s">
        <v>104</v>
      </c>
      <c r="C54" s="186">
        <v>989934</v>
      </c>
      <c r="D54" s="186">
        <v>1779910</v>
      </c>
      <c r="E54" s="186">
        <v>1731153</v>
      </c>
      <c r="F54" s="10">
        <v>2423614</v>
      </c>
      <c r="G54" s="189">
        <v>0</v>
      </c>
      <c r="H54" s="211">
        <v>0</v>
      </c>
      <c r="I54" s="16">
        <v>0</v>
      </c>
      <c r="J54" s="186">
        <v>0</v>
      </c>
      <c r="K54" s="186">
        <v>93887</v>
      </c>
      <c r="L54" s="186">
        <v>93887</v>
      </c>
      <c r="M54" s="10">
        <v>93886.6</v>
      </c>
      <c r="N54" s="186">
        <v>610666</v>
      </c>
      <c r="O54" s="186">
        <v>22510</v>
      </c>
      <c r="P54" s="16"/>
      <c r="Q54" s="16"/>
      <c r="R54" s="186">
        <v>74442</v>
      </c>
      <c r="S54" s="186">
        <v>74692</v>
      </c>
      <c r="T54" s="186">
        <v>74942</v>
      </c>
      <c r="U54" s="186">
        <v>74593</v>
      </c>
      <c r="V54" s="186">
        <v>74667</v>
      </c>
      <c r="W54" s="10"/>
      <c r="X54" s="16"/>
      <c r="Y54" s="11">
        <v>37291</v>
      </c>
    </row>
    <row r="55" spans="1:25" x14ac:dyDescent="0.35">
      <c r="A55" s="19">
        <v>882</v>
      </c>
      <c r="B55" s="20" t="s">
        <v>105</v>
      </c>
      <c r="C55" s="186">
        <v>398938</v>
      </c>
      <c r="D55" s="186">
        <v>534666</v>
      </c>
      <c r="E55" s="186">
        <v>583503</v>
      </c>
      <c r="F55" s="10">
        <v>816904</v>
      </c>
      <c r="G55" s="189">
        <v>0</v>
      </c>
      <c r="H55" s="211">
        <v>0</v>
      </c>
      <c r="I55" s="16">
        <v>0</v>
      </c>
      <c r="J55" s="186">
        <v>0</v>
      </c>
      <c r="K55" s="186">
        <v>40483</v>
      </c>
      <c r="L55" s="186">
        <v>40483</v>
      </c>
      <c r="M55" s="10">
        <v>40483.980000000003</v>
      </c>
      <c r="N55" s="186">
        <v>268604</v>
      </c>
      <c r="O55" s="186">
        <v>6860</v>
      </c>
      <c r="P55" s="16"/>
      <c r="Q55" s="16"/>
      <c r="R55" s="186">
        <v>22996</v>
      </c>
      <c r="S55" s="186">
        <v>23072</v>
      </c>
      <c r="T55" s="186">
        <v>23150</v>
      </c>
      <c r="U55" s="186">
        <v>23041</v>
      </c>
      <c r="V55" s="186">
        <v>23065</v>
      </c>
      <c r="W55" s="10"/>
      <c r="X55" s="16"/>
      <c r="Y55" s="11">
        <v>16809</v>
      </c>
    </row>
    <row r="56" spans="1:25" x14ac:dyDescent="0.35">
      <c r="A56" s="19">
        <v>896</v>
      </c>
      <c r="B56" s="20" t="s">
        <v>106</v>
      </c>
      <c r="C56" s="186">
        <v>608137</v>
      </c>
      <c r="D56" s="186">
        <v>1032392</v>
      </c>
      <c r="E56" s="186">
        <v>1025331</v>
      </c>
      <c r="F56" s="10">
        <v>1435462</v>
      </c>
      <c r="G56" s="189">
        <v>0</v>
      </c>
      <c r="H56" s="211">
        <v>0</v>
      </c>
      <c r="I56" s="16">
        <v>0</v>
      </c>
      <c r="J56" s="186">
        <v>0</v>
      </c>
      <c r="K56" s="186">
        <v>0</v>
      </c>
      <c r="L56" s="186">
        <v>0</v>
      </c>
      <c r="M56" s="10">
        <v>0</v>
      </c>
      <c r="N56" s="186">
        <v>640346</v>
      </c>
      <c r="O56" s="186">
        <v>9140</v>
      </c>
      <c r="P56" s="16"/>
      <c r="Q56" s="16"/>
      <c r="R56" s="186">
        <v>86186</v>
      </c>
      <c r="S56" s="186">
        <v>76792</v>
      </c>
      <c r="T56" s="186">
        <v>85491</v>
      </c>
      <c r="U56" s="186">
        <v>82714</v>
      </c>
      <c r="V56" s="186">
        <v>82795</v>
      </c>
      <c r="W56" s="10"/>
      <c r="X56" s="16"/>
      <c r="Y56" s="11">
        <v>35314</v>
      </c>
    </row>
    <row r="57" spans="1:25" x14ac:dyDescent="0.35">
      <c r="A57" s="19">
        <v>903</v>
      </c>
      <c r="B57" s="20" t="s">
        <v>107</v>
      </c>
      <c r="C57" s="186">
        <v>1099269</v>
      </c>
      <c r="D57" s="186">
        <v>1710122</v>
      </c>
      <c r="E57" s="186">
        <v>1755869</v>
      </c>
      <c r="F57" s="10">
        <v>2458217</v>
      </c>
      <c r="G57" s="189">
        <v>0</v>
      </c>
      <c r="H57" s="211">
        <v>0</v>
      </c>
      <c r="I57" s="16">
        <v>0</v>
      </c>
      <c r="J57" s="186">
        <v>0</v>
      </c>
      <c r="K57" s="186">
        <v>99916</v>
      </c>
      <c r="L57" s="186">
        <v>99916</v>
      </c>
      <c r="M57" s="10">
        <v>99916.89</v>
      </c>
      <c r="N57" s="186">
        <v>652960</v>
      </c>
      <c r="O57" s="186">
        <v>24010</v>
      </c>
      <c r="P57" s="16"/>
      <c r="Q57" s="16"/>
      <c r="R57" s="186">
        <v>71870</v>
      </c>
      <c r="S57" s="186">
        <v>72111</v>
      </c>
      <c r="T57" s="186">
        <v>72352</v>
      </c>
      <c r="U57" s="186">
        <v>72015</v>
      </c>
      <c r="V57" s="186">
        <v>72087</v>
      </c>
      <c r="W57" s="10"/>
      <c r="X57" s="16"/>
      <c r="Y57" s="11">
        <v>34537</v>
      </c>
    </row>
    <row r="58" spans="1:25" x14ac:dyDescent="0.35">
      <c r="A58" s="19">
        <v>910</v>
      </c>
      <c r="B58" s="20" t="s">
        <v>108</v>
      </c>
      <c r="C58" s="186">
        <v>996939</v>
      </c>
      <c r="D58" s="186">
        <v>1797774</v>
      </c>
      <c r="E58" s="186">
        <v>1746696</v>
      </c>
      <c r="F58" s="10">
        <v>2445373</v>
      </c>
      <c r="G58" s="189">
        <v>0</v>
      </c>
      <c r="H58" s="211">
        <v>0</v>
      </c>
      <c r="I58" s="16">
        <v>0</v>
      </c>
      <c r="J58" s="186">
        <v>0</v>
      </c>
      <c r="K58" s="186">
        <v>0</v>
      </c>
      <c r="L58" s="186">
        <v>0</v>
      </c>
      <c r="M58" s="10">
        <v>0</v>
      </c>
      <c r="N58" s="186">
        <v>980182</v>
      </c>
      <c r="O58" s="186">
        <v>77055</v>
      </c>
      <c r="P58" s="16"/>
      <c r="Q58" s="16"/>
      <c r="R58" s="186">
        <v>96480</v>
      </c>
      <c r="S58" s="186">
        <v>90615</v>
      </c>
      <c r="T58" s="186">
        <v>94017</v>
      </c>
      <c r="U58" s="186">
        <v>93580</v>
      </c>
      <c r="V58" s="186">
        <v>93673</v>
      </c>
      <c r="W58" s="10"/>
      <c r="X58" s="16"/>
      <c r="Y58" s="11">
        <v>73806</v>
      </c>
    </row>
    <row r="59" spans="1:25" x14ac:dyDescent="0.35">
      <c r="A59" s="19">
        <v>980</v>
      </c>
      <c r="B59" s="20" t="s">
        <v>109</v>
      </c>
      <c r="C59" s="186">
        <v>685198</v>
      </c>
      <c r="D59" s="186">
        <v>1154305</v>
      </c>
      <c r="E59" s="186">
        <v>1149689</v>
      </c>
      <c r="F59" s="10">
        <v>1609565</v>
      </c>
      <c r="G59" s="189">
        <v>0</v>
      </c>
      <c r="H59" s="211">
        <v>0</v>
      </c>
      <c r="I59" s="16">
        <v>0</v>
      </c>
      <c r="J59" s="186">
        <v>0</v>
      </c>
      <c r="K59" s="186">
        <v>60294</v>
      </c>
      <c r="L59" s="186">
        <v>60294</v>
      </c>
      <c r="M59" s="10">
        <v>60294.95</v>
      </c>
      <c r="N59" s="186">
        <v>413294</v>
      </c>
      <c r="O59" s="186">
        <v>17785</v>
      </c>
      <c r="P59" s="16"/>
      <c r="Q59" s="16"/>
      <c r="R59" s="186">
        <v>33725</v>
      </c>
      <c r="S59" s="186">
        <v>33838</v>
      </c>
      <c r="T59" s="186">
        <v>33950</v>
      </c>
      <c r="U59" s="186">
        <v>33794</v>
      </c>
      <c r="V59" s="186">
        <v>33826</v>
      </c>
      <c r="W59" s="10"/>
      <c r="X59" s="16"/>
      <c r="Y59" s="11">
        <v>65260</v>
      </c>
    </row>
    <row r="60" spans="1:25" x14ac:dyDescent="0.35">
      <c r="A60" s="19">
        <v>994</v>
      </c>
      <c r="B60" s="20" t="s">
        <v>110</v>
      </c>
      <c r="C60" s="186">
        <v>224041</v>
      </c>
      <c r="D60" s="186">
        <v>381640</v>
      </c>
      <c r="E60" s="186">
        <v>378551</v>
      </c>
      <c r="F60" s="10">
        <v>529970</v>
      </c>
      <c r="G60" s="189">
        <v>0</v>
      </c>
      <c r="H60" s="211">
        <v>0</v>
      </c>
      <c r="I60" s="16">
        <v>0</v>
      </c>
      <c r="J60" s="186">
        <v>12635</v>
      </c>
      <c r="K60" s="186">
        <v>0</v>
      </c>
      <c r="L60" s="186">
        <v>0</v>
      </c>
      <c r="M60" s="10">
        <v>0</v>
      </c>
      <c r="N60" s="186">
        <v>172886</v>
      </c>
      <c r="O60" s="186">
        <v>4230</v>
      </c>
      <c r="P60" s="16"/>
      <c r="Q60" s="16"/>
      <c r="R60" s="186">
        <v>9723</v>
      </c>
      <c r="S60" s="186">
        <v>9755</v>
      </c>
      <c r="T60" s="186">
        <v>9788</v>
      </c>
      <c r="U60" s="186">
        <v>9742</v>
      </c>
      <c r="V60" s="186">
        <v>9752</v>
      </c>
      <c r="W60" s="10"/>
      <c r="X60" s="16"/>
      <c r="Y60" s="11">
        <v>10524</v>
      </c>
    </row>
    <row r="61" spans="1:25" x14ac:dyDescent="0.35">
      <c r="A61" s="19">
        <v>1029</v>
      </c>
      <c r="B61" s="20" t="s">
        <v>111</v>
      </c>
      <c r="C61" s="186">
        <v>914896</v>
      </c>
      <c r="D61" s="186">
        <v>1535596</v>
      </c>
      <c r="E61" s="186">
        <v>1531558</v>
      </c>
      <c r="F61" s="10">
        <v>2144180</v>
      </c>
      <c r="G61" s="189">
        <v>0</v>
      </c>
      <c r="H61" s="211">
        <v>0</v>
      </c>
      <c r="I61" s="16">
        <v>0</v>
      </c>
      <c r="J61" s="186">
        <v>0</v>
      </c>
      <c r="K61" s="186">
        <v>0</v>
      </c>
      <c r="L61" s="186">
        <v>0</v>
      </c>
      <c r="M61" s="10">
        <v>0</v>
      </c>
      <c r="N61" s="186">
        <v>716030</v>
      </c>
      <c r="O61" s="186">
        <v>21780</v>
      </c>
      <c r="P61" s="16"/>
      <c r="Q61" s="16"/>
      <c r="R61" s="186">
        <v>46798</v>
      </c>
      <c r="S61" s="186">
        <v>46954</v>
      </c>
      <c r="T61" s="186">
        <v>47113</v>
      </c>
      <c r="U61" s="186">
        <v>46892</v>
      </c>
      <c r="V61" s="186">
        <v>46939</v>
      </c>
      <c r="W61" s="10"/>
      <c r="X61" s="16"/>
      <c r="Y61" s="11">
        <v>43895</v>
      </c>
    </row>
    <row r="62" spans="1:25" x14ac:dyDescent="0.35">
      <c r="A62" s="19">
        <v>1015</v>
      </c>
      <c r="B62" s="20" t="s">
        <v>112</v>
      </c>
      <c r="C62" s="186">
        <v>1808225</v>
      </c>
      <c r="D62" s="186">
        <v>3861363</v>
      </c>
      <c r="E62" s="186">
        <v>3543492</v>
      </c>
      <c r="F62" s="10">
        <v>4960889</v>
      </c>
      <c r="G62" s="189">
        <v>0</v>
      </c>
      <c r="H62" s="211">
        <v>0</v>
      </c>
      <c r="I62" s="16">
        <v>0</v>
      </c>
      <c r="J62" s="186">
        <v>0</v>
      </c>
      <c r="K62" s="186">
        <v>0</v>
      </c>
      <c r="L62" s="186">
        <v>0</v>
      </c>
      <c r="M62" s="10">
        <v>0</v>
      </c>
      <c r="N62" s="186">
        <v>2217096</v>
      </c>
      <c r="O62" s="186">
        <v>38160</v>
      </c>
      <c r="P62" s="16"/>
      <c r="Q62" s="16"/>
      <c r="R62" s="186">
        <v>189445</v>
      </c>
      <c r="S62" s="186">
        <v>190082</v>
      </c>
      <c r="T62" s="186">
        <v>190717</v>
      </c>
      <c r="U62" s="186">
        <v>189827</v>
      </c>
      <c r="V62" s="186">
        <v>190018</v>
      </c>
      <c r="W62" s="10"/>
      <c r="X62" s="16"/>
      <c r="Y62" s="11">
        <v>128224</v>
      </c>
    </row>
    <row r="63" spans="1:25" x14ac:dyDescent="0.35">
      <c r="A63" s="19">
        <v>5054</v>
      </c>
      <c r="B63" s="20" t="s">
        <v>113</v>
      </c>
      <c r="C63" s="186">
        <v>730521</v>
      </c>
      <c r="D63" s="186">
        <v>1491182</v>
      </c>
      <c r="E63" s="186">
        <v>1388564</v>
      </c>
      <c r="F63" s="10">
        <v>1943990</v>
      </c>
      <c r="G63" s="189">
        <v>0</v>
      </c>
      <c r="H63" s="211">
        <v>0</v>
      </c>
      <c r="I63" s="16">
        <v>0</v>
      </c>
      <c r="J63" s="186">
        <v>0</v>
      </c>
      <c r="K63" s="186">
        <v>0</v>
      </c>
      <c r="L63" s="186">
        <v>0</v>
      </c>
      <c r="M63" s="10">
        <v>0</v>
      </c>
      <c r="N63" s="186">
        <v>816942</v>
      </c>
      <c r="O63" s="186">
        <v>22485</v>
      </c>
      <c r="P63" s="16"/>
      <c r="Q63" s="16"/>
      <c r="R63" s="186">
        <v>60061</v>
      </c>
      <c r="S63" s="186">
        <v>60263</v>
      </c>
      <c r="T63" s="186">
        <v>60465</v>
      </c>
      <c r="U63" s="186">
        <v>60182</v>
      </c>
      <c r="V63" s="186">
        <v>60243</v>
      </c>
      <c r="W63" s="10"/>
      <c r="X63" s="16"/>
      <c r="Y63" s="11">
        <v>72252</v>
      </c>
    </row>
    <row r="64" spans="1:25" x14ac:dyDescent="0.35">
      <c r="A64" s="19">
        <v>1071</v>
      </c>
      <c r="B64" s="20" t="s">
        <v>114</v>
      </c>
      <c r="C64" s="186">
        <v>333712</v>
      </c>
      <c r="D64" s="186">
        <v>476320</v>
      </c>
      <c r="E64" s="186">
        <v>506270</v>
      </c>
      <c r="F64" s="10">
        <v>708777</v>
      </c>
      <c r="G64" s="189">
        <v>0</v>
      </c>
      <c r="H64" s="211">
        <v>0</v>
      </c>
      <c r="I64" s="16">
        <v>0</v>
      </c>
      <c r="J64" s="186">
        <v>39672</v>
      </c>
      <c r="K64" s="186">
        <v>85273</v>
      </c>
      <c r="L64" s="186">
        <v>85273</v>
      </c>
      <c r="M64" s="10">
        <v>85274.18</v>
      </c>
      <c r="N64" s="186">
        <v>555016</v>
      </c>
      <c r="O64" s="186">
        <v>85050</v>
      </c>
      <c r="P64" s="16"/>
      <c r="Q64" s="16"/>
      <c r="R64" s="186">
        <v>53582</v>
      </c>
      <c r="S64" s="186">
        <v>53763</v>
      </c>
      <c r="T64" s="186">
        <v>53941</v>
      </c>
      <c r="U64" s="186">
        <v>53691</v>
      </c>
      <c r="V64" s="186">
        <v>53744</v>
      </c>
      <c r="W64" s="10"/>
      <c r="X64" s="16"/>
      <c r="Y64" s="11">
        <v>31535</v>
      </c>
    </row>
    <row r="65" spans="1:25" x14ac:dyDescent="0.35">
      <c r="A65" s="19">
        <v>1080</v>
      </c>
      <c r="B65" s="20" t="s">
        <v>115</v>
      </c>
      <c r="C65" s="186">
        <v>449739</v>
      </c>
      <c r="D65" s="186">
        <v>1019263</v>
      </c>
      <c r="E65" s="186">
        <v>918127</v>
      </c>
      <c r="F65" s="10">
        <v>1285377</v>
      </c>
      <c r="G65" s="189">
        <v>0</v>
      </c>
      <c r="H65" s="211">
        <v>0</v>
      </c>
      <c r="I65" s="16">
        <v>0</v>
      </c>
      <c r="J65" s="186">
        <v>56537</v>
      </c>
      <c r="K65" s="186">
        <v>118866</v>
      </c>
      <c r="L65" s="186">
        <v>118866</v>
      </c>
      <c r="M65" s="10">
        <v>118865.82</v>
      </c>
      <c r="N65" s="186">
        <v>785036</v>
      </c>
      <c r="O65" s="186">
        <v>71545</v>
      </c>
      <c r="P65" s="16"/>
      <c r="Q65" s="16"/>
      <c r="R65" s="186">
        <v>62470</v>
      </c>
      <c r="S65" s="186">
        <v>62679</v>
      </c>
      <c r="T65" s="186">
        <v>62889</v>
      </c>
      <c r="U65" s="186">
        <v>62595</v>
      </c>
      <c r="V65" s="186">
        <v>62658</v>
      </c>
      <c r="W65" s="10"/>
      <c r="X65" s="16"/>
      <c r="Y65" s="11">
        <v>46649</v>
      </c>
    </row>
    <row r="66" spans="1:25" x14ac:dyDescent="0.35">
      <c r="A66" s="19">
        <v>1085</v>
      </c>
      <c r="B66" s="20" t="s">
        <v>116</v>
      </c>
      <c r="C66" s="186">
        <v>1054574</v>
      </c>
      <c r="D66" s="186">
        <v>2033804</v>
      </c>
      <c r="E66" s="186">
        <v>1930236</v>
      </c>
      <c r="F66" s="10">
        <v>2702330</v>
      </c>
      <c r="G66" s="189">
        <v>0</v>
      </c>
      <c r="H66" s="211">
        <v>0</v>
      </c>
      <c r="I66" s="16">
        <v>0</v>
      </c>
      <c r="J66" s="186">
        <v>0</v>
      </c>
      <c r="K66" s="186">
        <v>0</v>
      </c>
      <c r="L66" s="186">
        <v>0</v>
      </c>
      <c r="M66" s="10">
        <v>0</v>
      </c>
      <c r="N66" s="186">
        <v>776132</v>
      </c>
      <c r="O66" s="186">
        <v>19280</v>
      </c>
      <c r="P66" s="16"/>
      <c r="Q66" s="16"/>
      <c r="R66" s="186">
        <v>46577</v>
      </c>
      <c r="S66" s="186">
        <v>46734</v>
      </c>
      <c r="T66" s="186">
        <v>46890</v>
      </c>
      <c r="U66" s="186">
        <v>46724</v>
      </c>
      <c r="V66" s="186">
        <v>46732</v>
      </c>
      <c r="W66" s="10"/>
      <c r="X66" s="16"/>
      <c r="Y66" s="11">
        <v>54242</v>
      </c>
    </row>
    <row r="67" spans="1:25" x14ac:dyDescent="0.35">
      <c r="A67" s="19">
        <v>1092</v>
      </c>
      <c r="B67" s="20" t="s">
        <v>117</v>
      </c>
      <c r="C67" s="186">
        <v>4621700</v>
      </c>
      <c r="D67" s="186">
        <v>8064828</v>
      </c>
      <c r="E67" s="186">
        <v>7929080</v>
      </c>
      <c r="F67" s="10">
        <v>11100712</v>
      </c>
      <c r="G67" s="189">
        <v>0</v>
      </c>
      <c r="H67" s="211">
        <v>0</v>
      </c>
      <c r="I67" s="16">
        <v>0</v>
      </c>
      <c r="J67" s="186">
        <v>0</v>
      </c>
      <c r="K67" s="186">
        <v>0</v>
      </c>
      <c r="L67" s="186">
        <v>0</v>
      </c>
      <c r="M67" s="10">
        <v>0</v>
      </c>
      <c r="N67" s="186">
        <v>3689224</v>
      </c>
      <c r="O67" s="186">
        <v>195025</v>
      </c>
      <c r="P67" s="16"/>
      <c r="Q67" s="16"/>
      <c r="R67" s="186">
        <v>356855</v>
      </c>
      <c r="S67" s="186">
        <v>358051</v>
      </c>
      <c r="T67" s="186">
        <v>359249</v>
      </c>
      <c r="U67" s="186">
        <v>357574</v>
      </c>
      <c r="V67" s="186">
        <v>357932</v>
      </c>
      <c r="W67" s="10"/>
      <c r="X67" s="16"/>
      <c r="Y67" s="11">
        <v>275094</v>
      </c>
    </row>
    <row r="68" spans="1:25" x14ac:dyDescent="0.35">
      <c r="A68" s="19">
        <v>1120</v>
      </c>
      <c r="B68" s="20" t="s">
        <v>118</v>
      </c>
      <c r="C68" s="186">
        <v>387475</v>
      </c>
      <c r="D68" s="186">
        <v>655250</v>
      </c>
      <c r="E68" s="186">
        <v>651703</v>
      </c>
      <c r="F68" s="10">
        <v>912385</v>
      </c>
      <c r="G68" s="189">
        <v>0</v>
      </c>
      <c r="H68" s="211">
        <v>0</v>
      </c>
      <c r="I68" s="16">
        <v>0</v>
      </c>
      <c r="J68" s="186">
        <v>16062</v>
      </c>
      <c r="K68" s="186">
        <v>28424</v>
      </c>
      <c r="L68" s="186">
        <v>28424</v>
      </c>
      <c r="M68" s="10">
        <v>28425.39</v>
      </c>
      <c r="N68" s="186">
        <v>219632</v>
      </c>
      <c r="O68" s="186">
        <v>4605</v>
      </c>
      <c r="P68" s="16"/>
      <c r="Q68" s="16"/>
      <c r="R68" s="186">
        <v>14086</v>
      </c>
      <c r="S68" s="186">
        <v>14134</v>
      </c>
      <c r="T68" s="186">
        <v>14180</v>
      </c>
      <c r="U68" s="186">
        <v>14115</v>
      </c>
      <c r="V68" s="186">
        <v>14129</v>
      </c>
      <c r="W68" s="10"/>
      <c r="X68" s="16"/>
      <c r="Y68" s="11">
        <v>12466</v>
      </c>
    </row>
    <row r="69" spans="1:25" x14ac:dyDescent="0.35">
      <c r="A69" s="19">
        <v>1127</v>
      </c>
      <c r="B69" s="20" t="s">
        <v>119</v>
      </c>
      <c r="C69" s="186">
        <v>724759</v>
      </c>
      <c r="D69" s="186">
        <v>1328094</v>
      </c>
      <c r="E69" s="186">
        <v>1283033</v>
      </c>
      <c r="F69" s="10">
        <v>1796247</v>
      </c>
      <c r="G69" s="189">
        <v>0</v>
      </c>
      <c r="H69" s="211">
        <v>0</v>
      </c>
      <c r="I69" s="16">
        <v>0</v>
      </c>
      <c r="J69" s="186">
        <v>0</v>
      </c>
      <c r="K69" s="186">
        <v>55126</v>
      </c>
      <c r="L69" s="186">
        <v>55126</v>
      </c>
      <c r="M69" s="10">
        <v>55126.7</v>
      </c>
      <c r="N69" s="186">
        <v>444458</v>
      </c>
      <c r="O69" s="186">
        <v>24210</v>
      </c>
      <c r="P69" s="16"/>
      <c r="Q69" s="16"/>
      <c r="R69" s="186">
        <v>30898</v>
      </c>
      <c r="S69" s="186">
        <v>31001</v>
      </c>
      <c r="T69" s="186">
        <v>31105</v>
      </c>
      <c r="U69" s="186">
        <v>30961</v>
      </c>
      <c r="V69" s="186">
        <v>30991</v>
      </c>
      <c r="W69" s="10"/>
      <c r="X69" s="16"/>
      <c r="Y69" s="11">
        <v>45731</v>
      </c>
    </row>
    <row r="70" spans="1:25" x14ac:dyDescent="0.35">
      <c r="A70" s="19">
        <v>1134</v>
      </c>
      <c r="B70" s="20" t="s">
        <v>120</v>
      </c>
      <c r="C70" s="186">
        <v>1078055</v>
      </c>
      <c r="D70" s="186">
        <v>1950530</v>
      </c>
      <c r="E70" s="186">
        <v>1892866</v>
      </c>
      <c r="F70" s="10">
        <v>2650012</v>
      </c>
      <c r="G70" s="189">
        <v>0</v>
      </c>
      <c r="H70" s="211">
        <v>0</v>
      </c>
      <c r="I70" s="16">
        <v>0</v>
      </c>
      <c r="J70" s="186">
        <v>0</v>
      </c>
      <c r="K70" s="186">
        <v>0</v>
      </c>
      <c r="L70" s="186">
        <v>0</v>
      </c>
      <c r="M70" s="10">
        <v>0</v>
      </c>
      <c r="N70" s="186">
        <v>716030</v>
      </c>
      <c r="O70" s="186">
        <v>16675</v>
      </c>
      <c r="P70" s="16"/>
      <c r="Q70" s="16"/>
      <c r="R70" s="186">
        <v>72878</v>
      </c>
      <c r="S70" s="186">
        <v>73123</v>
      </c>
      <c r="T70" s="186">
        <v>73367</v>
      </c>
      <c r="U70" s="186">
        <v>73026</v>
      </c>
      <c r="V70" s="186">
        <v>73098</v>
      </c>
      <c r="W70" s="10"/>
      <c r="X70" s="16"/>
      <c r="Y70" s="11">
        <v>34643</v>
      </c>
    </row>
    <row r="71" spans="1:25" x14ac:dyDescent="0.35">
      <c r="A71" s="19">
        <v>1141</v>
      </c>
      <c r="B71" s="20" t="s">
        <v>121</v>
      </c>
      <c r="C71" s="186">
        <v>1433505</v>
      </c>
      <c r="D71" s="186">
        <v>2309869</v>
      </c>
      <c r="E71" s="186">
        <v>2339609</v>
      </c>
      <c r="F71" s="10">
        <v>3275451</v>
      </c>
      <c r="G71" s="189">
        <v>0</v>
      </c>
      <c r="H71" s="211">
        <v>0</v>
      </c>
      <c r="I71" s="16">
        <v>0</v>
      </c>
      <c r="J71" s="186">
        <v>65906</v>
      </c>
      <c r="K71" s="186">
        <v>159349</v>
      </c>
      <c r="L71" s="186">
        <v>159349</v>
      </c>
      <c r="M71" s="10">
        <v>159349.79999999999</v>
      </c>
      <c r="N71" s="186">
        <v>898562</v>
      </c>
      <c r="O71" s="186">
        <v>33975</v>
      </c>
      <c r="P71" s="16"/>
      <c r="Q71" s="16"/>
      <c r="R71" s="186">
        <v>123205</v>
      </c>
      <c r="S71" s="186">
        <v>119302</v>
      </c>
      <c r="T71" s="186">
        <v>121863</v>
      </c>
      <c r="U71" s="186">
        <v>121296</v>
      </c>
      <c r="V71" s="186">
        <v>121416</v>
      </c>
      <c r="W71" s="10"/>
      <c r="X71" s="16"/>
      <c r="Y71" s="11">
        <v>65966</v>
      </c>
    </row>
    <row r="72" spans="1:25" x14ac:dyDescent="0.35">
      <c r="A72" s="19">
        <v>1155</v>
      </c>
      <c r="B72" s="20" t="s">
        <v>122</v>
      </c>
      <c r="C72" s="186">
        <v>420195</v>
      </c>
      <c r="D72" s="186">
        <v>909433</v>
      </c>
      <c r="E72" s="186">
        <v>831018</v>
      </c>
      <c r="F72" s="10">
        <v>1163424</v>
      </c>
      <c r="G72" s="189">
        <v>0</v>
      </c>
      <c r="H72" s="211">
        <v>0</v>
      </c>
      <c r="I72" s="16">
        <v>0</v>
      </c>
      <c r="J72" s="186">
        <v>0</v>
      </c>
      <c r="K72" s="186">
        <v>39622</v>
      </c>
      <c r="L72" s="186">
        <v>39622</v>
      </c>
      <c r="M72" s="10">
        <v>39621.94</v>
      </c>
      <c r="N72" s="186">
        <v>417746</v>
      </c>
      <c r="O72" s="186">
        <v>60755</v>
      </c>
      <c r="P72" s="16"/>
      <c r="Q72" s="16"/>
      <c r="R72" s="186">
        <v>19917</v>
      </c>
      <c r="S72" s="186">
        <v>19984</v>
      </c>
      <c r="T72" s="186">
        <v>20051</v>
      </c>
      <c r="U72" s="186">
        <v>19957</v>
      </c>
      <c r="V72" s="186">
        <v>19978</v>
      </c>
      <c r="W72" s="10"/>
      <c r="X72" s="16"/>
      <c r="Y72" s="11">
        <v>29946</v>
      </c>
    </row>
    <row r="73" spans="1:25" x14ac:dyDescent="0.35">
      <c r="A73" s="19">
        <v>1162</v>
      </c>
      <c r="B73" s="20" t="s">
        <v>123</v>
      </c>
      <c r="C73" s="186">
        <v>1118111</v>
      </c>
      <c r="D73" s="186">
        <v>2136807</v>
      </c>
      <c r="E73" s="186">
        <v>2034324</v>
      </c>
      <c r="F73" s="10">
        <v>2848054</v>
      </c>
      <c r="G73" s="189">
        <v>0</v>
      </c>
      <c r="H73" s="211">
        <v>0</v>
      </c>
      <c r="I73" s="16">
        <v>0</v>
      </c>
      <c r="J73" s="186">
        <v>53003</v>
      </c>
      <c r="K73" s="186">
        <v>127479</v>
      </c>
      <c r="L73" s="186">
        <v>127479</v>
      </c>
      <c r="M73" s="10">
        <v>127480.24</v>
      </c>
      <c r="N73" s="186">
        <v>727160</v>
      </c>
      <c r="O73" s="186">
        <v>31145</v>
      </c>
      <c r="P73" s="16"/>
      <c r="Q73" s="16"/>
      <c r="R73" s="186">
        <v>0</v>
      </c>
      <c r="S73" s="186">
        <v>137759</v>
      </c>
      <c r="T73" s="186">
        <v>69225</v>
      </c>
      <c r="U73" s="186">
        <v>68903</v>
      </c>
      <c r="V73" s="186">
        <v>68971</v>
      </c>
      <c r="W73" s="10"/>
      <c r="X73" s="16"/>
      <c r="Y73" s="11">
        <v>55655</v>
      </c>
    </row>
    <row r="74" spans="1:25" x14ac:dyDescent="0.35">
      <c r="A74" s="19">
        <v>1169</v>
      </c>
      <c r="B74" s="20" t="s">
        <v>124</v>
      </c>
      <c r="C74" s="186">
        <v>560862</v>
      </c>
      <c r="D74" s="186">
        <v>955161</v>
      </c>
      <c r="E74" s="186">
        <v>947515</v>
      </c>
      <c r="F74" s="10">
        <v>1326520</v>
      </c>
      <c r="G74" s="189">
        <v>0</v>
      </c>
      <c r="H74" s="211">
        <v>0</v>
      </c>
      <c r="I74" s="16">
        <v>0</v>
      </c>
      <c r="J74" s="186">
        <v>0</v>
      </c>
      <c r="K74" s="186">
        <v>81828</v>
      </c>
      <c r="L74" s="186">
        <v>81828</v>
      </c>
      <c r="M74" s="10">
        <v>81828.009999999995</v>
      </c>
      <c r="N74" s="186">
        <v>508270</v>
      </c>
      <c r="O74" s="186">
        <v>56060</v>
      </c>
      <c r="P74" s="16"/>
      <c r="Q74" s="16"/>
      <c r="R74" s="186">
        <v>31155</v>
      </c>
      <c r="S74" s="186">
        <v>31259</v>
      </c>
      <c r="T74" s="186">
        <v>31364</v>
      </c>
      <c r="U74" s="186">
        <v>31217</v>
      </c>
      <c r="V74" s="186">
        <v>31249</v>
      </c>
      <c r="W74" s="10"/>
      <c r="X74" s="16"/>
      <c r="Y74" s="11">
        <v>34431</v>
      </c>
    </row>
    <row r="75" spans="1:25" x14ac:dyDescent="0.35">
      <c r="A75" s="19">
        <v>1176</v>
      </c>
      <c r="B75" s="20" t="s">
        <v>125</v>
      </c>
      <c r="C75" s="186">
        <v>849170</v>
      </c>
      <c r="D75" s="186">
        <v>1411877</v>
      </c>
      <c r="E75" s="186">
        <v>1413155</v>
      </c>
      <c r="F75" s="10">
        <v>1978416</v>
      </c>
      <c r="G75" s="189">
        <v>0</v>
      </c>
      <c r="H75" s="211">
        <v>0</v>
      </c>
      <c r="I75" s="16">
        <v>0</v>
      </c>
      <c r="J75" s="186">
        <v>0</v>
      </c>
      <c r="K75" s="186">
        <v>0</v>
      </c>
      <c r="L75" s="186">
        <v>0</v>
      </c>
      <c r="M75" s="10">
        <v>0</v>
      </c>
      <c r="N75" s="186">
        <v>571340</v>
      </c>
      <c r="O75" s="186">
        <v>52775</v>
      </c>
      <c r="P75" s="16"/>
      <c r="Q75" s="16"/>
      <c r="R75" s="186">
        <v>41085</v>
      </c>
      <c r="S75" s="186">
        <v>41224</v>
      </c>
      <c r="T75" s="186">
        <v>41361</v>
      </c>
      <c r="U75" s="186">
        <v>41167</v>
      </c>
      <c r="V75" s="186">
        <v>41210</v>
      </c>
      <c r="W75" s="10"/>
      <c r="X75" s="16"/>
      <c r="Y75" s="11">
        <v>34254</v>
      </c>
    </row>
    <row r="76" spans="1:25" x14ac:dyDescent="0.35">
      <c r="A76" s="19">
        <v>1183</v>
      </c>
      <c r="B76" s="20" t="s">
        <v>126</v>
      </c>
      <c r="C76" s="186">
        <v>1088918</v>
      </c>
      <c r="D76" s="186">
        <v>1949692</v>
      </c>
      <c r="E76" s="186">
        <v>1899131</v>
      </c>
      <c r="F76" s="10">
        <v>2658784</v>
      </c>
      <c r="G76" s="189">
        <v>0</v>
      </c>
      <c r="H76" s="211">
        <v>0</v>
      </c>
      <c r="I76" s="16">
        <v>0</v>
      </c>
      <c r="J76" s="186">
        <v>0</v>
      </c>
      <c r="K76" s="186">
        <v>0</v>
      </c>
      <c r="L76" s="186">
        <v>0</v>
      </c>
      <c r="M76" s="10">
        <v>0</v>
      </c>
      <c r="N76" s="186">
        <v>910434</v>
      </c>
      <c r="O76" s="186">
        <v>15845</v>
      </c>
      <c r="P76" s="16"/>
      <c r="Q76" s="16"/>
      <c r="R76" s="186">
        <v>106915</v>
      </c>
      <c r="S76" s="186">
        <v>107275</v>
      </c>
      <c r="T76" s="186">
        <v>107632</v>
      </c>
      <c r="U76" s="186">
        <v>107130</v>
      </c>
      <c r="V76" s="186">
        <v>107238</v>
      </c>
      <c r="W76" s="10"/>
      <c r="X76" s="16"/>
      <c r="Y76" s="11">
        <v>63812</v>
      </c>
    </row>
    <row r="77" spans="1:25" x14ac:dyDescent="0.35">
      <c r="A77" s="19">
        <v>1204</v>
      </c>
      <c r="B77" s="20" t="s">
        <v>127</v>
      </c>
      <c r="C77" s="186">
        <v>437650</v>
      </c>
      <c r="D77" s="186">
        <v>682085</v>
      </c>
      <c r="E77" s="186">
        <v>699835</v>
      </c>
      <c r="F77" s="10">
        <v>979768</v>
      </c>
      <c r="G77" s="189">
        <v>0</v>
      </c>
      <c r="H77" s="211">
        <v>0</v>
      </c>
      <c r="I77" s="16">
        <v>0</v>
      </c>
      <c r="J77" s="186">
        <v>21683</v>
      </c>
      <c r="K77" s="186">
        <v>65462</v>
      </c>
      <c r="L77" s="186">
        <v>65462</v>
      </c>
      <c r="M77" s="10">
        <v>65463.21</v>
      </c>
      <c r="N77" s="186">
        <v>310898</v>
      </c>
      <c r="O77" s="186">
        <v>9730</v>
      </c>
      <c r="P77" s="16"/>
      <c r="Q77" s="16"/>
      <c r="R77" s="186">
        <v>39285</v>
      </c>
      <c r="S77" s="186">
        <v>39417</v>
      </c>
      <c r="T77" s="186">
        <v>39549</v>
      </c>
      <c r="U77" s="186">
        <v>39364</v>
      </c>
      <c r="V77" s="186">
        <v>39404</v>
      </c>
      <c r="W77" s="10"/>
      <c r="X77" s="16"/>
      <c r="Y77" s="11">
        <v>23660</v>
      </c>
    </row>
    <row r="78" spans="1:25" x14ac:dyDescent="0.35">
      <c r="A78" s="19">
        <v>1218</v>
      </c>
      <c r="B78" s="20" t="s">
        <v>128</v>
      </c>
      <c r="C78" s="186">
        <v>531876</v>
      </c>
      <c r="D78" s="186">
        <v>1181020</v>
      </c>
      <c r="E78" s="186">
        <v>1070560</v>
      </c>
      <c r="F78" s="10">
        <v>1498784</v>
      </c>
      <c r="G78" s="189">
        <v>0</v>
      </c>
      <c r="H78" s="211">
        <v>0</v>
      </c>
      <c r="I78" s="16">
        <v>0</v>
      </c>
      <c r="J78" s="186">
        <v>0</v>
      </c>
      <c r="K78" s="186">
        <v>0</v>
      </c>
      <c r="L78" s="186">
        <v>0</v>
      </c>
      <c r="M78" s="10">
        <v>0</v>
      </c>
      <c r="N78" s="186">
        <v>658896</v>
      </c>
      <c r="O78" s="186">
        <v>30650</v>
      </c>
      <c r="P78" s="16"/>
      <c r="Q78" s="16"/>
      <c r="R78" s="186">
        <v>80593</v>
      </c>
      <c r="S78" s="186">
        <v>80863</v>
      </c>
      <c r="T78" s="186">
        <v>81134</v>
      </c>
      <c r="U78" s="186">
        <v>80755</v>
      </c>
      <c r="V78" s="186">
        <v>80837</v>
      </c>
      <c r="W78" s="10"/>
      <c r="X78" s="16"/>
      <c r="Y78" s="11">
        <v>51417</v>
      </c>
    </row>
    <row r="79" spans="1:25" x14ac:dyDescent="0.35">
      <c r="A79" s="19">
        <v>1232</v>
      </c>
      <c r="B79" s="20" t="s">
        <v>129</v>
      </c>
      <c r="C79" s="186">
        <v>206802</v>
      </c>
      <c r="D79" s="186">
        <v>313181</v>
      </c>
      <c r="E79" s="186">
        <v>324989</v>
      </c>
      <c r="F79" s="10">
        <v>454985</v>
      </c>
      <c r="G79" s="189">
        <v>0</v>
      </c>
      <c r="H79" s="211">
        <v>0</v>
      </c>
      <c r="I79" s="16">
        <v>0</v>
      </c>
      <c r="J79" s="186">
        <v>0</v>
      </c>
      <c r="K79" s="186">
        <v>0</v>
      </c>
      <c r="L79" s="186">
        <v>0</v>
      </c>
      <c r="M79" s="10">
        <v>0</v>
      </c>
      <c r="N79" s="186">
        <v>571340</v>
      </c>
      <c r="O79" s="186">
        <v>57530</v>
      </c>
      <c r="P79" s="16"/>
      <c r="Q79" s="16"/>
      <c r="R79" s="186">
        <v>34661</v>
      </c>
      <c r="S79" s="186">
        <v>34777</v>
      </c>
      <c r="T79" s="186">
        <v>34895</v>
      </c>
      <c r="U79" s="186">
        <v>34730</v>
      </c>
      <c r="V79" s="186">
        <v>34766</v>
      </c>
      <c r="W79" s="10"/>
      <c r="X79" s="16"/>
      <c r="Y79" s="11">
        <v>34819</v>
      </c>
    </row>
    <row r="80" spans="1:25" x14ac:dyDescent="0.35">
      <c r="A80" s="19">
        <v>1246</v>
      </c>
      <c r="B80" s="20" t="s">
        <v>130</v>
      </c>
      <c r="C80" s="186">
        <v>630880</v>
      </c>
      <c r="D80" s="186">
        <v>1082580</v>
      </c>
      <c r="E80" s="186">
        <v>1070912</v>
      </c>
      <c r="F80" s="10">
        <v>1499277</v>
      </c>
      <c r="G80" s="189">
        <v>0</v>
      </c>
      <c r="H80" s="211">
        <v>0</v>
      </c>
      <c r="I80" s="16">
        <v>0</v>
      </c>
      <c r="J80" s="186">
        <v>0</v>
      </c>
      <c r="K80" s="186">
        <v>0</v>
      </c>
      <c r="L80" s="186">
        <v>0</v>
      </c>
      <c r="M80" s="10">
        <v>0</v>
      </c>
      <c r="N80" s="186">
        <v>460782</v>
      </c>
      <c r="O80" s="186">
        <v>30540</v>
      </c>
      <c r="P80" s="16"/>
      <c r="Q80" s="16"/>
      <c r="R80" s="186">
        <v>66248</v>
      </c>
      <c r="S80" s="186">
        <v>66470</v>
      </c>
      <c r="T80" s="186">
        <v>66692</v>
      </c>
      <c r="U80" s="186">
        <v>75944</v>
      </c>
      <c r="V80" s="186">
        <v>68838</v>
      </c>
      <c r="W80" s="10"/>
      <c r="X80" s="16"/>
      <c r="Y80" s="11">
        <v>35314</v>
      </c>
    </row>
    <row r="81" spans="1:25" x14ac:dyDescent="0.35">
      <c r="A81" s="19">
        <v>1253</v>
      </c>
      <c r="B81" s="20" t="s">
        <v>131</v>
      </c>
      <c r="C81" s="186">
        <v>3084574</v>
      </c>
      <c r="D81" s="186">
        <v>4802366</v>
      </c>
      <c r="E81" s="186">
        <v>4929338</v>
      </c>
      <c r="F81" s="10">
        <v>6901072</v>
      </c>
      <c r="G81" s="189">
        <v>0</v>
      </c>
      <c r="H81" s="211">
        <v>0</v>
      </c>
      <c r="I81" s="16">
        <v>0</v>
      </c>
      <c r="J81" s="186">
        <v>125549</v>
      </c>
      <c r="K81" s="186">
        <v>182606</v>
      </c>
      <c r="L81" s="186">
        <v>182606</v>
      </c>
      <c r="M81" s="10">
        <v>182604.94</v>
      </c>
      <c r="N81" s="186">
        <v>1684340</v>
      </c>
      <c r="O81" s="186">
        <v>0</v>
      </c>
      <c r="P81" s="16"/>
      <c r="Q81" s="16"/>
      <c r="R81" s="186">
        <v>226217</v>
      </c>
      <c r="S81" s="186">
        <v>226977</v>
      </c>
      <c r="T81" s="186">
        <v>227733</v>
      </c>
      <c r="U81" s="186">
        <v>226674</v>
      </c>
      <c r="V81" s="186">
        <v>226900</v>
      </c>
      <c r="W81" s="10"/>
      <c r="X81" s="16"/>
      <c r="Y81" s="11">
        <v>114169</v>
      </c>
    </row>
    <row r="82" spans="1:25" x14ac:dyDescent="0.35">
      <c r="A82" s="19">
        <v>1260</v>
      </c>
      <c r="B82" s="20" t="s">
        <v>132</v>
      </c>
      <c r="C82" s="186">
        <v>662566</v>
      </c>
      <c r="D82" s="186">
        <v>1160131</v>
      </c>
      <c r="E82" s="186">
        <v>1139186</v>
      </c>
      <c r="F82" s="10">
        <v>1594860</v>
      </c>
      <c r="G82" s="189">
        <v>0</v>
      </c>
      <c r="H82" s="211">
        <v>0</v>
      </c>
      <c r="I82" s="16">
        <v>0</v>
      </c>
      <c r="J82" s="186">
        <v>0</v>
      </c>
      <c r="K82" s="186">
        <v>104223</v>
      </c>
      <c r="L82" s="186">
        <v>104223</v>
      </c>
      <c r="M82" s="10">
        <v>104223.1</v>
      </c>
      <c r="N82" s="186">
        <v>675962</v>
      </c>
      <c r="O82" s="186">
        <v>35040</v>
      </c>
      <c r="P82" s="16"/>
      <c r="Q82" s="16"/>
      <c r="R82" s="186">
        <v>73598</v>
      </c>
      <c r="S82" s="186">
        <v>69614</v>
      </c>
      <c r="T82" s="186">
        <v>71965</v>
      </c>
      <c r="U82" s="186">
        <v>71630</v>
      </c>
      <c r="V82" s="186">
        <v>71702</v>
      </c>
      <c r="W82" s="10"/>
      <c r="X82" s="16"/>
      <c r="Y82" s="11">
        <v>36974</v>
      </c>
    </row>
    <row r="83" spans="1:25" x14ac:dyDescent="0.35">
      <c r="A83" s="19">
        <v>4970</v>
      </c>
      <c r="B83" s="20" t="s">
        <v>133</v>
      </c>
      <c r="C83" s="186">
        <v>6622512</v>
      </c>
      <c r="D83" s="186">
        <v>11988581</v>
      </c>
      <c r="E83" s="186">
        <v>11631933</v>
      </c>
      <c r="F83" s="10">
        <v>16284707</v>
      </c>
      <c r="G83" s="189">
        <v>0</v>
      </c>
      <c r="H83" s="211">
        <v>0</v>
      </c>
      <c r="I83" s="16">
        <v>0</v>
      </c>
      <c r="J83" s="186">
        <v>0</v>
      </c>
      <c r="K83" s="186">
        <v>0</v>
      </c>
      <c r="L83" s="186">
        <v>0</v>
      </c>
      <c r="M83" s="10">
        <v>0</v>
      </c>
      <c r="N83" s="186">
        <v>4309536</v>
      </c>
      <c r="O83" s="186">
        <v>125175</v>
      </c>
      <c r="P83" s="16"/>
      <c r="Q83" s="16"/>
      <c r="R83" s="186">
        <v>437211</v>
      </c>
      <c r="S83" s="186">
        <v>438679</v>
      </c>
      <c r="T83" s="186">
        <v>440147</v>
      </c>
      <c r="U83" s="186">
        <v>438092</v>
      </c>
      <c r="V83" s="186">
        <v>438532</v>
      </c>
      <c r="W83" s="10"/>
      <c r="X83" s="16"/>
      <c r="Y83" s="11">
        <v>272905</v>
      </c>
    </row>
    <row r="84" spans="1:25" x14ac:dyDescent="0.35">
      <c r="A84" s="19">
        <v>1295</v>
      </c>
      <c r="B84" s="20" t="s">
        <v>134</v>
      </c>
      <c r="C84" s="186">
        <v>1039920</v>
      </c>
      <c r="D84" s="186">
        <v>1927998</v>
      </c>
      <c r="E84" s="186">
        <v>1854949</v>
      </c>
      <c r="F84" s="10">
        <v>2596929</v>
      </c>
      <c r="G84" s="189">
        <v>0</v>
      </c>
      <c r="H84" s="211">
        <v>0</v>
      </c>
      <c r="I84" s="16">
        <v>0</v>
      </c>
      <c r="J84" s="186">
        <v>0</v>
      </c>
      <c r="K84" s="186">
        <v>0</v>
      </c>
      <c r="L84" s="186">
        <v>0</v>
      </c>
      <c r="M84" s="10">
        <v>0</v>
      </c>
      <c r="N84" s="186">
        <v>645540</v>
      </c>
      <c r="O84" s="186">
        <v>23210</v>
      </c>
      <c r="P84" s="16"/>
      <c r="Q84" s="16"/>
      <c r="R84" s="186">
        <v>46972</v>
      </c>
      <c r="S84" s="186">
        <v>45294</v>
      </c>
      <c r="T84" s="186">
        <v>46365</v>
      </c>
      <c r="U84" s="186">
        <v>46147</v>
      </c>
      <c r="V84" s="186">
        <v>46195</v>
      </c>
      <c r="W84" s="10"/>
      <c r="X84" s="16"/>
      <c r="Y84" s="11">
        <v>34184</v>
      </c>
    </row>
    <row r="85" spans="1:25" x14ac:dyDescent="0.35">
      <c r="A85" s="19">
        <v>1309</v>
      </c>
      <c r="B85" s="20" t="s">
        <v>135</v>
      </c>
      <c r="C85" s="186">
        <v>735158</v>
      </c>
      <c r="D85" s="186">
        <v>1208112</v>
      </c>
      <c r="E85" s="186">
        <v>1214544</v>
      </c>
      <c r="F85" s="10">
        <v>1700362</v>
      </c>
      <c r="G85" s="189">
        <v>0</v>
      </c>
      <c r="H85" s="211">
        <v>0</v>
      </c>
      <c r="I85" s="16">
        <v>0</v>
      </c>
      <c r="J85" s="186">
        <v>0</v>
      </c>
      <c r="K85" s="186">
        <v>0</v>
      </c>
      <c r="L85" s="186">
        <v>0</v>
      </c>
      <c r="M85" s="10">
        <v>0</v>
      </c>
      <c r="N85" s="186">
        <v>554274</v>
      </c>
      <c r="O85" s="186">
        <v>5315</v>
      </c>
      <c r="P85" s="16"/>
      <c r="Q85" s="16"/>
      <c r="R85" s="186">
        <v>63139</v>
      </c>
      <c r="S85" s="186">
        <v>63351</v>
      </c>
      <c r="T85" s="186">
        <v>63563</v>
      </c>
      <c r="U85" s="186">
        <v>63266</v>
      </c>
      <c r="V85" s="186">
        <v>63330</v>
      </c>
      <c r="W85" s="10"/>
      <c r="X85" s="16"/>
      <c r="Y85" s="11">
        <v>30900</v>
      </c>
    </row>
    <row r="86" spans="1:25" x14ac:dyDescent="0.35">
      <c r="A86" s="19">
        <v>1316</v>
      </c>
      <c r="B86" s="20" t="s">
        <v>136</v>
      </c>
      <c r="C86" s="186">
        <v>2573829</v>
      </c>
      <c r="D86" s="186">
        <v>4962321</v>
      </c>
      <c r="E86" s="186">
        <v>4710094</v>
      </c>
      <c r="F86" s="10">
        <v>6594132</v>
      </c>
      <c r="G86" s="189">
        <v>0</v>
      </c>
      <c r="H86" s="211">
        <v>0</v>
      </c>
      <c r="I86" s="16">
        <v>0</v>
      </c>
      <c r="J86" s="186">
        <v>0</v>
      </c>
      <c r="K86" s="186">
        <v>0</v>
      </c>
      <c r="L86" s="186">
        <v>0</v>
      </c>
      <c r="M86" s="10">
        <v>0</v>
      </c>
      <c r="N86" s="186">
        <v>2860410</v>
      </c>
      <c r="O86" s="186">
        <v>39070</v>
      </c>
      <c r="P86" s="16"/>
      <c r="Q86" s="16"/>
      <c r="R86" s="186">
        <v>312034</v>
      </c>
      <c r="S86" s="186">
        <v>313081</v>
      </c>
      <c r="T86" s="186">
        <v>314129</v>
      </c>
      <c r="U86" s="186">
        <v>312661</v>
      </c>
      <c r="V86" s="186">
        <v>312977</v>
      </c>
      <c r="W86" s="10"/>
      <c r="X86" s="16"/>
      <c r="Y86" s="11">
        <v>165904</v>
      </c>
    </row>
    <row r="87" spans="1:25" x14ac:dyDescent="0.35">
      <c r="A87" s="19">
        <v>1380</v>
      </c>
      <c r="B87" s="20" t="s">
        <v>137</v>
      </c>
      <c r="C87" s="186">
        <v>1772549</v>
      </c>
      <c r="D87" s="186">
        <v>3579407</v>
      </c>
      <c r="E87" s="186">
        <v>3344973</v>
      </c>
      <c r="F87" s="10">
        <v>4682962</v>
      </c>
      <c r="G87" s="189">
        <v>0</v>
      </c>
      <c r="H87" s="211">
        <v>0</v>
      </c>
      <c r="I87" s="16">
        <v>0</v>
      </c>
      <c r="J87" s="186">
        <v>135239</v>
      </c>
      <c r="K87" s="186">
        <v>0</v>
      </c>
      <c r="L87" s="186">
        <v>0</v>
      </c>
      <c r="M87" s="10">
        <v>0</v>
      </c>
      <c r="N87" s="186">
        <v>1822352</v>
      </c>
      <c r="O87" s="186">
        <v>38180</v>
      </c>
      <c r="P87" s="16"/>
      <c r="Q87" s="16"/>
      <c r="R87" s="186">
        <v>142200</v>
      </c>
      <c r="S87" s="186">
        <v>142677</v>
      </c>
      <c r="T87" s="186">
        <v>143154</v>
      </c>
      <c r="U87" s="186">
        <v>142487</v>
      </c>
      <c r="V87" s="186">
        <v>142629</v>
      </c>
      <c r="W87" s="10"/>
      <c r="X87" s="16"/>
      <c r="Y87" s="11">
        <v>120702</v>
      </c>
    </row>
    <row r="88" spans="1:25" x14ac:dyDescent="0.35">
      <c r="A88" s="19">
        <v>1407</v>
      </c>
      <c r="B88" s="20" t="s">
        <v>138</v>
      </c>
      <c r="C88" s="186">
        <v>1405510</v>
      </c>
      <c r="D88" s="186">
        <v>2559894</v>
      </c>
      <c r="E88" s="186">
        <v>2478378</v>
      </c>
      <c r="F88" s="10">
        <v>3469728</v>
      </c>
      <c r="G88" s="189">
        <v>0</v>
      </c>
      <c r="H88" s="211">
        <v>0</v>
      </c>
      <c r="I88" s="16">
        <v>0</v>
      </c>
      <c r="J88" s="186">
        <v>0</v>
      </c>
      <c r="K88" s="186">
        <v>0</v>
      </c>
      <c r="L88" s="186">
        <v>0</v>
      </c>
      <c r="M88" s="10">
        <v>0</v>
      </c>
      <c r="N88" s="186">
        <v>1062544</v>
      </c>
      <c r="O88" s="186">
        <v>54045</v>
      </c>
      <c r="P88" s="16"/>
      <c r="Q88" s="16"/>
      <c r="R88" s="186">
        <v>93570</v>
      </c>
      <c r="S88" s="186">
        <v>93884</v>
      </c>
      <c r="T88" s="186">
        <v>94198</v>
      </c>
      <c r="U88" s="186">
        <v>93757</v>
      </c>
      <c r="V88" s="186">
        <v>93853</v>
      </c>
      <c r="W88" s="10"/>
      <c r="X88" s="16"/>
      <c r="Y88" s="11">
        <v>69392</v>
      </c>
    </row>
    <row r="89" spans="1:25" x14ac:dyDescent="0.35">
      <c r="A89" s="19">
        <v>1414</v>
      </c>
      <c r="B89" s="20" t="s">
        <v>139</v>
      </c>
      <c r="C89" s="186">
        <v>3877818</v>
      </c>
      <c r="D89" s="186">
        <v>7004035</v>
      </c>
      <c r="E89" s="186">
        <v>6801158</v>
      </c>
      <c r="F89" s="10">
        <v>9521622</v>
      </c>
      <c r="G89" s="189">
        <v>0</v>
      </c>
      <c r="H89" s="211">
        <v>0</v>
      </c>
      <c r="I89" s="16">
        <v>0</v>
      </c>
      <c r="J89" s="186">
        <v>0</v>
      </c>
      <c r="K89" s="186">
        <v>0</v>
      </c>
      <c r="L89" s="186">
        <v>0</v>
      </c>
      <c r="M89" s="10">
        <v>0</v>
      </c>
      <c r="N89" s="186">
        <v>3028102</v>
      </c>
      <c r="O89" s="186">
        <v>42705</v>
      </c>
      <c r="P89" s="16"/>
      <c r="Q89" s="16"/>
      <c r="R89" s="186">
        <v>185217</v>
      </c>
      <c r="S89" s="186">
        <v>185838</v>
      </c>
      <c r="T89" s="186">
        <v>186461</v>
      </c>
      <c r="U89" s="186">
        <v>185590</v>
      </c>
      <c r="V89" s="186">
        <v>185777</v>
      </c>
      <c r="W89" s="10"/>
      <c r="X89" s="16"/>
      <c r="Y89" s="11">
        <v>210576</v>
      </c>
    </row>
    <row r="90" spans="1:25" x14ac:dyDescent="0.35">
      <c r="A90" s="19">
        <v>1421</v>
      </c>
      <c r="B90" s="20" t="s">
        <v>140</v>
      </c>
      <c r="C90" s="186">
        <v>433738</v>
      </c>
      <c r="D90" s="186">
        <v>671773</v>
      </c>
      <c r="E90" s="186">
        <v>690944</v>
      </c>
      <c r="F90" s="10">
        <v>967322</v>
      </c>
      <c r="G90" s="189">
        <v>0</v>
      </c>
      <c r="H90" s="211">
        <v>0</v>
      </c>
      <c r="I90" s="16">
        <v>0</v>
      </c>
      <c r="J90" s="186">
        <v>28269</v>
      </c>
      <c r="K90" s="186">
        <v>0</v>
      </c>
      <c r="L90" s="186">
        <v>0</v>
      </c>
      <c r="M90" s="10">
        <v>0</v>
      </c>
      <c r="N90" s="186">
        <v>387324</v>
      </c>
      <c r="O90" s="186">
        <v>38990</v>
      </c>
      <c r="P90" s="16"/>
      <c r="Q90" s="16"/>
      <c r="R90" s="186">
        <v>29435</v>
      </c>
      <c r="S90" s="186">
        <v>29533</v>
      </c>
      <c r="T90" s="186">
        <v>29634</v>
      </c>
      <c r="U90" s="186">
        <v>29494</v>
      </c>
      <c r="V90" s="186">
        <v>29524</v>
      </c>
      <c r="W90" s="10"/>
      <c r="X90" s="16"/>
      <c r="Y90" s="11">
        <v>25285</v>
      </c>
    </row>
    <row r="91" spans="1:25" x14ac:dyDescent="0.35">
      <c r="A91" s="19">
        <v>2744</v>
      </c>
      <c r="B91" s="20" t="s">
        <v>141</v>
      </c>
      <c r="C91" s="186">
        <v>821203</v>
      </c>
      <c r="D91" s="186">
        <v>1289561</v>
      </c>
      <c r="E91" s="186">
        <v>1319227</v>
      </c>
      <c r="F91" s="10">
        <v>1846918</v>
      </c>
      <c r="G91" s="189">
        <v>0</v>
      </c>
      <c r="H91" s="211">
        <v>0</v>
      </c>
      <c r="I91" s="16">
        <v>0</v>
      </c>
      <c r="J91" s="186">
        <v>37210</v>
      </c>
      <c r="K91" s="186">
        <v>72353</v>
      </c>
      <c r="L91" s="186">
        <v>72353</v>
      </c>
      <c r="M91" s="10">
        <v>72353.539999999994</v>
      </c>
      <c r="N91" s="186">
        <v>511238</v>
      </c>
      <c r="O91" s="186">
        <v>67565</v>
      </c>
      <c r="P91" s="16"/>
      <c r="Q91" s="16"/>
      <c r="R91" s="186">
        <v>70469</v>
      </c>
      <c r="S91" s="186">
        <v>70705</v>
      </c>
      <c r="T91" s="186">
        <v>70943</v>
      </c>
      <c r="U91" s="186">
        <v>70610</v>
      </c>
      <c r="V91" s="186">
        <v>70681</v>
      </c>
      <c r="W91" s="10"/>
      <c r="X91" s="16"/>
      <c r="Y91" s="11">
        <v>33089</v>
      </c>
    </row>
    <row r="92" spans="1:25" x14ac:dyDescent="0.35">
      <c r="A92" s="19">
        <v>1428</v>
      </c>
      <c r="B92" s="20" t="s">
        <v>142</v>
      </c>
      <c r="C92" s="186">
        <v>1200481</v>
      </c>
      <c r="D92" s="186">
        <v>1760670</v>
      </c>
      <c r="E92" s="186">
        <v>1850720</v>
      </c>
      <c r="F92" s="10">
        <v>2591007</v>
      </c>
      <c r="G92" s="189">
        <v>0</v>
      </c>
      <c r="H92" s="211">
        <v>0</v>
      </c>
      <c r="I92" s="16">
        <v>0</v>
      </c>
      <c r="J92" s="186">
        <v>0</v>
      </c>
      <c r="K92" s="186">
        <v>77521</v>
      </c>
      <c r="L92" s="186">
        <v>77521</v>
      </c>
      <c r="M92" s="10">
        <v>77521.8</v>
      </c>
      <c r="N92" s="186">
        <v>908950</v>
      </c>
      <c r="O92" s="186">
        <v>18015</v>
      </c>
      <c r="P92" s="16"/>
      <c r="Q92" s="16"/>
      <c r="R92" s="186">
        <v>78466</v>
      </c>
      <c r="S92" s="186">
        <v>78729</v>
      </c>
      <c r="T92" s="186">
        <v>78991</v>
      </c>
      <c r="U92" s="186">
        <v>78624</v>
      </c>
      <c r="V92" s="186">
        <v>78702</v>
      </c>
      <c r="W92" s="10"/>
      <c r="X92" s="16"/>
      <c r="Y92" s="11">
        <v>58197</v>
      </c>
    </row>
    <row r="93" spans="1:25" x14ac:dyDescent="0.35">
      <c r="A93" s="19">
        <v>1449</v>
      </c>
      <c r="B93" s="20" t="s">
        <v>143</v>
      </c>
      <c r="C93" s="186">
        <v>71315</v>
      </c>
      <c r="D93" s="186">
        <v>104338</v>
      </c>
      <c r="E93" s="186">
        <v>109783</v>
      </c>
      <c r="F93" s="10">
        <v>153697</v>
      </c>
      <c r="G93" s="189">
        <v>0</v>
      </c>
      <c r="H93" s="211">
        <v>0</v>
      </c>
      <c r="I93" s="16">
        <v>0</v>
      </c>
      <c r="J93" s="186">
        <v>0</v>
      </c>
      <c r="K93" s="186">
        <v>12920</v>
      </c>
      <c r="L93" s="186">
        <v>12920</v>
      </c>
      <c r="M93" s="10">
        <v>12920.63</v>
      </c>
      <c r="N93" s="186">
        <v>64554</v>
      </c>
      <c r="O93" s="186">
        <v>1480</v>
      </c>
      <c r="P93" s="16"/>
      <c r="Q93" s="16"/>
      <c r="R93" s="186">
        <v>6473</v>
      </c>
      <c r="S93" s="186">
        <v>6494</v>
      </c>
      <c r="T93" s="186">
        <v>6516</v>
      </c>
      <c r="U93" s="186">
        <v>6485</v>
      </c>
      <c r="V93" s="186">
        <v>6492</v>
      </c>
      <c r="W93" s="10"/>
      <c r="X93" s="16"/>
      <c r="Y93" s="11">
        <v>3249</v>
      </c>
    </row>
    <row r="94" spans="1:25" x14ac:dyDescent="0.35">
      <c r="A94" s="19">
        <v>1491</v>
      </c>
      <c r="B94" s="20" t="s">
        <v>6</v>
      </c>
      <c r="C94" s="186">
        <v>0</v>
      </c>
      <c r="D94" s="186">
        <v>0</v>
      </c>
      <c r="E94" s="186">
        <v>0</v>
      </c>
      <c r="F94" s="10">
        <v>0</v>
      </c>
      <c r="G94" s="189">
        <v>4388</v>
      </c>
      <c r="H94" s="211">
        <v>2743</v>
      </c>
      <c r="I94" s="16">
        <v>3840</v>
      </c>
      <c r="J94" s="186">
        <v>19702</v>
      </c>
      <c r="K94" s="186">
        <v>38761</v>
      </c>
      <c r="L94" s="186">
        <v>38761</v>
      </c>
      <c r="M94" s="10">
        <v>38759.9</v>
      </c>
      <c r="N94" s="186">
        <v>278992</v>
      </c>
      <c r="O94" s="186">
        <v>52300</v>
      </c>
      <c r="P94" s="16"/>
      <c r="Q94" s="16"/>
      <c r="R94" s="186">
        <v>28659</v>
      </c>
      <c r="S94" s="186">
        <v>28755</v>
      </c>
      <c r="T94" s="186">
        <v>28851</v>
      </c>
      <c r="U94" s="186">
        <v>28717</v>
      </c>
      <c r="V94" s="186">
        <v>28745</v>
      </c>
      <c r="W94" s="10"/>
      <c r="X94" s="16"/>
      <c r="Y94" s="11">
        <v>17233</v>
      </c>
    </row>
    <row r="95" spans="1:25" x14ac:dyDescent="0.35">
      <c r="A95" s="19">
        <v>1499</v>
      </c>
      <c r="B95" s="20" t="s">
        <v>144</v>
      </c>
      <c r="C95" s="186">
        <v>916180</v>
      </c>
      <c r="D95" s="186">
        <v>1773244</v>
      </c>
      <c r="E95" s="186">
        <v>1680890</v>
      </c>
      <c r="F95" s="10">
        <v>2353247</v>
      </c>
      <c r="G95" s="189">
        <v>0</v>
      </c>
      <c r="H95" s="211">
        <v>0</v>
      </c>
      <c r="I95" s="16">
        <v>0</v>
      </c>
      <c r="J95" s="186">
        <v>0</v>
      </c>
      <c r="K95" s="186">
        <v>111114</v>
      </c>
      <c r="L95" s="186">
        <v>111114</v>
      </c>
      <c r="M95" s="10">
        <v>111113.44</v>
      </c>
      <c r="N95" s="186">
        <v>737548</v>
      </c>
      <c r="O95" s="186">
        <v>73780</v>
      </c>
      <c r="P95" s="16"/>
      <c r="Q95" s="16"/>
      <c r="R95" s="186">
        <v>65623</v>
      </c>
      <c r="S95" s="186">
        <v>65843</v>
      </c>
      <c r="T95" s="186">
        <v>66063</v>
      </c>
      <c r="U95" s="186">
        <v>65756</v>
      </c>
      <c r="V95" s="186">
        <v>65821</v>
      </c>
      <c r="W95" s="10"/>
      <c r="X95" s="16"/>
      <c r="Y95" s="11">
        <v>50993</v>
      </c>
    </row>
    <row r="96" spans="1:25" x14ac:dyDescent="0.35">
      <c r="A96" s="19">
        <v>1540</v>
      </c>
      <c r="B96" s="20" t="s">
        <v>145</v>
      </c>
      <c r="C96" s="186">
        <v>872430</v>
      </c>
      <c r="D96" s="186">
        <v>1167052</v>
      </c>
      <c r="E96" s="186">
        <v>1274676</v>
      </c>
      <c r="F96" s="10">
        <v>1784547</v>
      </c>
      <c r="G96" s="189">
        <v>0</v>
      </c>
      <c r="H96" s="211">
        <v>0</v>
      </c>
      <c r="I96" s="16">
        <v>0</v>
      </c>
      <c r="J96" s="186">
        <v>0</v>
      </c>
      <c r="K96" s="186">
        <v>0</v>
      </c>
      <c r="L96" s="186">
        <v>0</v>
      </c>
      <c r="M96" s="10">
        <v>0</v>
      </c>
      <c r="N96" s="186">
        <v>1224300</v>
      </c>
      <c r="O96" s="186">
        <v>44135</v>
      </c>
      <c r="P96" s="16"/>
      <c r="Q96" s="16"/>
      <c r="R96" s="186">
        <v>112687</v>
      </c>
      <c r="S96" s="186">
        <v>113066</v>
      </c>
      <c r="T96" s="186">
        <v>113444</v>
      </c>
      <c r="U96" s="186">
        <v>112914</v>
      </c>
      <c r="V96" s="186">
        <v>113028</v>
      </c>
      <c r="W96" s="10"/>
      <c r="X96" s="16"/>
      <c r="Y96" s="11">
        <v>76348</v>
      </c>
    </row>
    <row r="97" spans="1:25" x14ac:dyDescent="0.35">
      <c r="A97" s="19">
        <v>1554</v>
      </c>
      <c r="B97" s="20" t="s">
        <v>146</v>
      </c>
      <c r="C97" s="186">
        <v>10014504</v>
      </c>
      <c r="D97" s="186">
        <v>16545460</v>
      </c>
      <c r="E97" s="186">
        <v>16599977</v>
      </c>
      <c r="F97" s="10">
        <v>23239968</v>
      </c>
      <c r="G97" s="189">
        <v>0</v>
      </c>
      <c r="H97" s="211">
        <v>0</v>
      </c>
      <c r="I97" s="16">
        <v>0</v>
      </c>
      <c r="J97" s="186">
        <v>0</v>
      </c>
      <c r="K97" s="186">
        <v>488384</v>
      </c>
      <c r="L97" s="186">
        <v>488384</v>
      </c>
      <c r="M97" s="10">
        <v>488383.91</v>
      </c>
      <c r="N97" s="186">
        <v>8359372</v>
      </c>
      <c r="O97" s="186">
        <v>269185</v>
      </c>
      <c r="P97" s="16"/>
      <c r="Q97" s="16"/>
      <c r="R97" s="186">
        <v>995638</v>
      </c>
      <c r="S97" s="186">
        <v>989841</v>
      </c>
      <c r="T97" s="186">
        <v>997730</v>
      </c>
      <c r="U97" s="186">
        <v>993073</v>
      </c>
      <c r="V97" s="186">
        <v>994070</v>
      </c>
      <c r="W97" s="10"/>
      <c r="X97" s="16"/>
      <c r="Y97" s="11">
        <v>494675</v>
      </c>
    </row>
    <row r="98" spans="1:25" x14ac:dyDescent="0.35">
      <c r="A98" s="19">
        <v>1561</v>
      </c>
      <c r="B98" s="20" t="s">
        <v>147</v>
      </c>
      <c r="C98" s="186">
        <v>723423</v>
      </c>
      <c r="D98" s="186">
        <v>1281857</v>
      </c>
      <c r="E98" s="186">
        <v>1253300</v>
      </c>
      <c r="F98" s="10">
        <v>1754619</v>
      </c>
      <c r="G98" s="189">
        <v>0</v>
      </c>
      <c r="H98" s="211">
        <v>0</v>
      </c>
      <c r="I98" s="16">
        <v>0</v>
      </c>
      <c r="J98" s="186">
        <v>0</v>
      </c>
      <c r="K98" s="186">
        <v>33593</v>
      </c>
      <c r="L98" s="186">
        <v>33593</v>
      </c>
      <c r="M98" s="10">
        <v>33591.64</v>
      </c>
      <c r="N98" s="186">
        <v>418488</v>
      </c>
      <c r="O98" s="186">
        <v>10920</v>
      </c>
      <c r="P98" s="16"/>
      <c r="Q98" s="16"/>
      <c r="R98" s="186">
        <v>2292</v>
      </c>
      <c r="S98" s="186">
        <v>2299</v>
      </c>
      <c r="T98" s="186">
        <v>2307</v>
      </c>
      <c r="U98" s="186">
        <v>2296</v>
      </c>
      <c r="V98" s="186">
        <v>2298</v>
      </c>
      <c r="W98" s="10"/>
      <c r="X98" s="16"/>
      <c r="Y98" s="11">
        <v>26768</v>
      </c>
    </row>
    <row r="99" spans="1:25" x14ac:dyDescent="0.35">
      <c r="A99" s="19">
        <v>1568</v>
      </c>
      <c r="B99" s="20" t="s">
        <v>148</v>
      </c>
      <c r="C99" s="186">
        <v>1759575</v>
      </c>
      <c r="D99" s="186">
        <v>3360211</v>
      </c>
      <c r="E99" s="186">
        <v>3199866</v>
      </c>
      <c r="F99" s="10">
        <v>4479812</v>
      </c>
      <c r="G99" s="189">
        <v>0</v>
      </c>
      <c r="H99" s="211">
        <v>0</v>
      </c>
      <c r="I99" s="16">
        <v>0</v>
      </c>
      <c r="J99" s="186">
        <v>0</v>
      </c>
      <c r="K99" s="186">
        <v>0</v>
      </c>
      <c r="L99" s="186">
        <v>0</v>
      </c>
      <c r="M99" s="10">
        <v>0</v>
      </c>
      <c r="N99" s="186">
        <v>1426866</v>
      </c>
      <c r="O99" s="186">
        <v>19365</v>
      </c>
      <c r="P99" s="16"/>
      <c r="Q99" s="16"/>
      <c r="R99" s="186">
        <v>201222</v>
      </c>
      <c r="S99" s="186">
        <v>201897</v>
      </c>
      <c r="T99" s="186">
        <v>202573</v>
      </c>
      <c r="U99" s="186">
        <v>201627</v>
      </c>
      <c r="V99" s="186">
        <v>201830</v>
      </c>
      <c r="W99" s="10"/>
      <c r="X99" s="16"/>
      <c r="Y99" s="11">
        <v>78503</v>
      </c>
    </row>
    <row r="100" spans="1:25" x14ac:dyDescent="0.35">
      <c r="A100" s="19">
        <v>1582</v>
      </c>
      <c r="B100" s="20" t="s">
        <v>149</v>
      </c>
      <c r="C100" s="186">
        <v>0</v>
      </c>
      <c r="D100" s="186">
        <v>0</v>
      </c>
      <c r="E100" s="186">
        <v>0</v>
      </c>
      <c r="F100" s="10">
        <v>0</v>
      </c>
      <c r="G100" s="189">
        <v>4042</v>
      </c>
      <c r="H100" s="211">
        <v>2527</v>
      </c>
      <c r="I100" s="16">
        <v>3537</v>
      </c>
      <c r="J100" s="186">
        <v>0</v>
      </c>
      <c r="K100" s="186">
        <v>31009</v>
      </c>
      <c r="L100" s="186">
        <v>31009</v>
      </c>
      <c r="M100" s="10">
        <v>31007.52</v>
      </c>
      <c r="N100" s="186">
        <v>209986</v>
      </c>
      <c r="O100" s="186">
        <v>28115</v>
      </c>
      <c r="P100" s="16"/>
      <c r="Q100" s="16"/>
      <c r="R100" s="186">
        <v>14508</v>
      </c>
      <c r="S100" s="186">
        <v>14558</v>
      </c>
      <c r="T100" s="186">
        <v>14606</v>
      </c>
      <c r="U100" s="186">
        <v>6566</v>
      </c>
      <c r="V100" s="186">
        <v>12560</v>
      </c>
      <c r="W100" s="10"/>
      <c r="X100" s="16"/>
      <c r="Y100" s="11">
        <v>11865</v>
      </c>
    </row>
    <row r="101" spans="1:25" x14ac:dyDescent="0.35">
      <c r="A101" s="19">
        <v>1600</v>
      </c>
      <c r="B101" s="20" t="s">
        <v>150</v>
      </c>
      <c r="C101" s="186">
        <v>771609</v>
      </c>
      <c r="D101" s="186">
        <v>1302484</v>
      </c>
      <c r="E101" s="186">
        <v>1296308</v>
      </c>
      <c r="F101" s="10">
        <v>1814831</v>
      </c>
      <c r="G101" s="189">
        <v>0</v>
      </c>
      <c r="H101" s="211">
        <v>0</v>
      </c>
      <c r="I101" s="16">
        <v>0</v>
      </c>
      <c r="J101" s="186">
        <v>0</v>
      </c>
      <c r="K101" s="186">
        <v>54265</v>
      </c>
      <c r="L101" s="186">
        <v>54265</v>
      </c>
      <c r="M101" s="10">
        <v>54264.66</v>
      </c>
      <c r="N101" s="186">
        <v>465976</v>
      </c>
      <c r="O101" s="186">
        <v>17485</v>
      </c>
      <c r="P101" s="16"/>
      <c r="Q101" s="16"/>
      <c r="R101" s="186">
        <v>0</v>
      </c>
      <c r="S101" s="186">
        <v>0</v>
      </c>
      <c r="T101" s="186">
        <v>117536</v>
      </c>
      <c r="U101" s="186">
        <v>39126</v>
      </c>
      <c r="V101" s="186">
        <v>39166</v>
      </c>
      <c r="W101" s="10"/>
      <c r="X101" s="16"/>
      <c r="Y101" s="11">
        <v>26556</v>
      </c>
    </row>
    <row r="102" spans="1:25" x14ac:dyDescent="0.35">
      <c r="A102" s="19">
        <v>1645</v>
      </c>
      <c r="B102" s="20" t="s">
        <v>151</v>
      </c>
      <c r="C102" s="186">
        <v>1276284</v>
      </c>
      <c r="D102" s="186">
        <v>2282264</v>
      </c>
      <c r="E102" s="186">
        <v>2224093</v>
      </c>
      <c r="F102" s="10">
        <v>3113729</v>
      </c>
      <c r="G102" s="189">
        <v>0</v>
      </c>
      <c r="H102" s="211">
        <v>0</v>
      </c>
      <c r="I102" s="16">
        <v>0</v>
      </c>
      <c r="J102" s="186">
        <v>0</v>
      </c>
      <c r="K102" s="186">
        <v>0</v>
      </c>
      <c r="L102" s="186">
        <v>0</v>
      </c>
      <c r="M102" s="10">
        <v>0</v>
      </c>
      <c r="N102" s="186">
        <v>781326</v>
      </c>
      <c r="O102" s="186">
        <v>33905</v>
      </c>
      <c r="P102" s="16"/>
      <c r="Q102" s="16"/>
      <c r="R102" s="186">
        <v>58658</v>
      </c>
      <c r="S102" s="186">
        <v>58854</v>
      </c>
      <c r="T102" s="186">
        <v>59050</v>
      </c>
      <c r="U102" s="186">
        <v>58776</v>
      </c>
      <c r="V102" s="186">
        <v>58835</v>
      </c>
      <c r="W102" s="10"/>
      <c r="X102" s="16"/>
      <c r="Y102" s="11">
        <v>49086</v>
      </c>
    </row>
    <row r="103" spans="1:25" x14ac:dyDescent="0.35">
      <c r="A103" s="19">
        <v>1631</v>
      </c>
      <c r="B103" s="20" t="s">
        <v>32</v>
      </c>
      <c r="C103" s="186">
        <v>9928</v>
      </c>
      <c r="D103" s="186">
        <v>655</v>
      </c>
      <c r="E103" s="186">
        <v>6615</v>
      </c>
      <c r="F103" s="10">
        <v>9260</v>
      </c>
      <c r="G103" s="189">
        <v>52021</v>
      </c>
      <c r="H103" s="211">
        <v>32513</v>
      </c>
      <c r="I103" s="16">
        <v>45519</v>
      </c>
      <c r="J103" s="186">
        <v>0</v>
      </c>
      <c r="K103" s="186">
        <v>0</v>
      </c>
      <c r="L103" s="186">
        <v>0</v>
      </c>
      <c r="M103" s="10">
        <v>0</v>
      </c>
      <c r="N103" s="186">
        <v>313866</v>
      </c>
      <c r="O103" s="186">
        <v>10235</v>
      </c>
      <c r="P103" s="16"/>
      <c r="Q103" s="16"/>
      <c r="R103" s="186">
        <v>24972</v>
      </c>
      <c r="S103" s="186">
        <v>25055</v>
      </c>
      <c r="T103" s="186">
        <v>25140</v>
      </c>
      <c r="U103" s="186">
        <v>25021</v>
      </c>
      <c r="V103" s="186">
        <v>25047</v>
      </c>
      <c r="W103" s="10"/>
      <c r="X103" s="16"/>
      <c r="Y103" s="11">
        <v>19634</v>
      </c>
    </row>
    <row r="104" spans="1:25" x14ac:dyDescent="0.35">
      <c r="A104" s="19">
        <v>1638</v>
      </c>
      <c r="B104" s="20" t="s">
        <v>152</v>
      </c>
      <c r="C104" s="186">
        <v>2439068</v>
      </c>
      <c r="D104" s="186">
        <v>4472008</v>
      </c>
      <c r="E104" s="186">
        <v>4319423</v>
      </c>
      <c r="F104" s="10">
        <v>6047192</v>
      </c>
      <c r="G104" s="189">
        <v>0</v>
      </c>
      <c r="H104" s="211">
        <v>0</v>
      </c>
      <c r="I104" s="16">
        <v>0</v>
      </c>
      <c r="J104" s="186">
        <v>0</v>
      </c>
      <c r="K104" s="186">
        <v>0</v>
      </c>
      <c r="L104" s="186">
        <v>0</v>
      </c>
      <c r="M104" s="10">
        <v>0</v>
      </c>
      <c r="N104" s="186">
        <v>2234904</v>
      </c>
      <c r="O104" s="186">
        <v>43250</v>
      </c>
      <c r="P104" s="16"/>
      <c r="Q104" s="16"/>
      <c r="R104" s="186">
        <v>227538</v>
      </c>
      <c r="S104" s="186">
        <v>211458</v>
      </c>
      <c r="T104" s="186">
        <v>232189</v>
      </c>
      <c r="U104" s="186">
        <v>223430</v>
      </c>
      <c r="V104" s="186">
        <v>223654</v>
      </c>
      <c r="W104" s="10"/>
      <c r="X104" s="16"/>
      <c r="Y104" s="11">
        <v>136029</v>
      </c>
    </row>
    <row r="105" spans="1:25" x14ac:dyDescent="0.35">
      <c r="A105" s="19">
        <v>1659</v>
      </c>
      <c r="B105" s="20" t="s">
        <v>153</v>
      </c>
      <c r="C105" s="186">
        <v>1614405</v>
      </c>
      <c r="D105" s="186">
        <v>2760345</v>
      </c>
      <c r="E105" s="186">
        <v>2734219</v>
      </c>
      <c r="F105" s="10">
        <v>3827905</v>
      </c>
      <c r="G105" s="189">
        <v>0</v>
      </c>
      <c r="H105" s="211">
        <v>0</v>
      </c>
      <c r="I105" s="16">
        <v>0</v>
      </c>
      <c r="J105" s="186">
        <v>0</v>
      </c>
      <c r="K105" s="186">
        <v>0</v>
      </c>
      <c r="L105" s="186">
        <v>0</v>
      </c>
      <c r="M105" s="10">
        <v>0</v>
      </c>
      <c r="N105" s="186">
        <v>1232462</v>
      </c>
      <c r="O105" s="186">
        <v>107130</v>
      </c>
      <c r="P105" s="16"/>
      <c r="Q105" s="16"/>
      <c r="R105" s="186">
        <v>130953</v>
      </c>
      <c r="S105" s="186">
        <v>131393</v>
      </c>
      <c r="T105" s="186">
        <v>131832</v>
      </c>
      <c r="U105" s="186">
        <v>131217</v>
      </c>
      <c r="V105" s="186">
        <v>131349</v>
      </c>
      <c r="W105" s="10"/>
      <c r="X105" s="16"/>
      <c r="Y105" s="11">
        <v>77514</v>
      </c>
    </row>
    <row r="106" spans="1:25" x14ac:dyDescent="0.35">
      <c r="A106" s="19">
        <v>714</v>
      </c>
      <c r="B106" s="20" t="s">
        <v>154</v>
      </c>
      <c r="C106" s="186">
        <v>413513</v>
      </c>
      <c r="D106" s="186">
        <v>3117937</v>
      </c>
      <c r="E106" s="186">
        <v>2207157</v>
      </c>
      <c r="F106" s="10">
        <v>3090019</v>
      </c>
      <c r="G106" s="189">
        <v>0</v>
      </c>
      <c r="H106" s="211">
        <v>0</v>
      </c>
      <c r="I106" s="16">
        <v>0</v>
      </c>
      <c r="J106" s="186">
        <v>0</v>
      </c>
      <c r="K106" s="186">
        <v>0</v>
      </c>
      <c r="L106" s="186">
        <v>0</v>
      </c>
      <c r="M106" s="10">
        <v>0</v>
      </c>
      <c r="N106" s="186">
        <v>5476702</v>
      </c>
      <c r="O106" s="186">
        <v>112885</v>
      </c>
      <c r="P106" s="16"/>
      <c r="Q106" s="16"/>
      <c r="R106" s="186">
        <v>623604</v>
      </c>
      <c r="S106" s="186">
        <v>625699</v>
      </c>
      <c r="T106" s="186">
        <v>627791</v>
      </c>
      <c r="U106" s="186">
        <v>624860</v>
      </c>
      <c r="V106" s="186">
        <v>625489</v>
      </c>
      <c r="W106" s="10"/>
      <c r="X106" s="16"/>
      <c r="Y106" s="11">
        <v>406885</v>
      </c>
    </row>
    <row r="107" spans="1:25" x14ac:dyDescent="0.35">
      <c r="A107" s="19">
        <v>1666</v>
      </c>
      <c r="B107" s="20" t="s">
        <v>155</v>
      </c>
      <c r="C107" s="186">
        <v>380836</v>
      </c>
      <c r="D107" s="186">
        <v>654676</v>
      </c>
      <c r="E107" s="186">
        <v>647195</v>
      </c>
      <c r="F107" s="10">
        <v>906073</v>
      </c>
      <c r="G107" s="189">
        <v>0</v>
      </c>
      <c r="H107" s="211">
        <v>0</v>
      </c>
      <c r="I107" s="16">
        <v>0</v>
      </c>
      <c r="J107" s="186">
        <v>0</v>
      </c>
      <c r="K107" s="186">
        <v>37038</v>
      </c>
      <c r="L107" s="186">
        <v>37038</v>
      </c>
      <c r="M107" s="10">
        <v>37037.81</v>
      </c>
      <c r="N107" s="186">
        <v>231504</v>
      </c>
      <c r="O107" s="186">
        <v>10380</v>
      </c>
      <c r="P107" s="16"/>
      <c r="Q107" s="16"/>
      <c r="R107" s="186">
        <v>11488</v>
      </c>
      <c r="S107" s="186">
        <v>11526</v>
      </c>
      <c r="T107" s="186">
        <v>11565</v>
      </c>
      <c r="U107" s="186">
        <v>11510</v>
      </c>
      <c r="V107" s="186">
        <v>11522</v>
      </c>
      <c r="W107" s="10"/>
      <c r="X107" s="16"/>
      <c r="Y107" s="11">
        <v>15891</v>
      </c>
    </row>
    <row r="108" spans="1:25" x14ac:dyDescent="0.35">
      <c r="A108" s="19">
        <v>1687</v>
      </c>
      <c r="B108" s="20" t="s">
        <v>156</v>
      </c>
      <c r="C108" s="186">
        <v>47751</v>
      </c>
      <c r="D108" s="186">
        <v>125349</v>
      </c>
      <c r="E108" s="186">
        <v>108188</v>
      </c>
      <c r="F108" s="10">
        <v>151463</v>
      </c>
      <c r="G108" s="189">
        <v>0</v>
      </c>
      <c r="H108" s="211">
        <v>0</v>
      </c>
      <c r="I108" s="16">
        <v>0</v>
      </c>
      <c r="J108" s="186">
        <v>0</v>
      </c>
      <c r="K108" s="186">
        <v>0</v>
      </c>
      <c r="L108" s="186">
        <v>0</v>
      </c>
      <c r="M108" s="10">
        <v>0</v>
      </c>
      <c r="N108" s="186">
        <v>172144</v>
      </c>
      <c r="O108" s="186">
        <v>5945</v>
      </c>
      <c r="P108" s="16"/>
      <c r="Q108" s="16"/>
      <c r="R108" s="186">
        <v>19704</v>
      </c>
      <c r="S108" s="186">
        <v>19770</v>
      </c>
      <c r="T108" s="186">
        <v>19836</v>
      </c>
      <c r="U108" s="186">
        <v>19742</v>
      </c>
      <c r="V108" s="186">
        <v>19764</v>
      </c>
      <c r="W108" s="10"/>
      <c r="X108" s="16"/>
      <c r="Y108" s="11">
        <v>10983</v>
      </c>
    </row>
    <row r="109" spans="1:25" x14ac:dyDescent="0.35">
      <c r="A109" s="19">
        <v>1694</v>
      </c>
      <c r="B109" s="20" t="s">
        <v>157</v>
      </c>
      <c r="C109" s="186">
        <v>1938388</v>
      </c>
      <c r="D109" s="186">
        <v>3571010</v>
      </c>
      <c r="E109" s="186">
        <v>3443374</v>
      </c>
      <c r="F109" s="10">
        <v>4820723</v>
      </c>
      <c r="G109" s="189">
        <v>0</v>
      </c>
      <c r="H109" s="211">
        <v>0</v>
      </c>
      <c r="I109" s="16">
        <v>0</v>
      </c>
      <c r="J109" s="186">
        <v>0</v>
      </c>
      <c r="K109" s="186">
        <v>78383</v>
      </c>
      <c r="L109" s="186">
        <v>78383</v>
      </c>
      <c r="M109" s="10">
        <v>78381.84</v>
      </c>
      <c r="N109" s="186">
        <v>1282918</v>
      </c>
      <c r="O109" s="186">
        <v>23950</v>
      </c>
      <c r="P109" s="16"/>
      <c r="Q109" s="16"/>
      <c r="R109" s="186">
        <v>160560</v>
      </c>
      <c r="S109" s="186">
        <v>161100</v>
      </c>
      <c r="T109" s="186">
        <v>161639</v>
      </c>
      <c r="U109" s="186">
        <v>160884</v>
      </c>
      <c r="V109" s="186">
        <v>161046</v>
      </c>
      <c r="W109" s="10"/>
      <c r="X109" s="16"/>
      <c r="Y109" s="11">
        <v>69321</v>
      </c>
    </row>
    <row r="110" spans="1:25" x14ac:dyDescent="0.35">
      <c r="A110" s="19">
        <v>1729</v>
      </c>
      <c r="B110" s="20" t="s">
        <v>158</v>
      </c>
      <c r="C110" s="186">
        <v>856394</v>
      </c>
      <c r="D110" s="186">
        <v>1518628</v>
      </c>
      <c r="E110" s="186">
        <v>1484389</v>
      </c>
      <c r="F110" s="10">
        <v>2078143</v>
      </c>
      <c r="G110" s="189">
        <v>0</v>
      </c>
      <c r="H110" s="211">
        <v>0</v>
      </c>
      <c r="I110" s="16">
        <v>0</v>
      </c>
      <c r="J110" s="186">
        <v>0</v>
      </c>
      <c r="K110" s="186">
        <v>0</v>
      </c>
      <c r="L110" s="186">
        <v>0</v>
      </c>
      <c r="M110" s="10">
        <v>0</v>
      </c>
      <c r="N110" s="186">
        <v>548338</v>
      </c>
      <c r="O110" s="186">
        <v>14365</v>
      </c>
      <c r="P110" s="16"/>
      <c r="Q110" s="16"/>
      <c r="R110" s="186">
        <v>29981</v>
      </c>
      <c r="S110" s="186">
        <v>30081</v>
      </c>
      <c r="T110" s="186">
        <v>30182</v>
      </c>
      <c r="U110" s="186">
        <v>30041</v>
      </c>
      <c r="V110" s="186">
        <v>30071</v>
      </c>
      <c r="W110" s="10"/>
      <c r="X110" s="16"/>
      <c r="Y110" s="11">
        <v>30370</v>
      </c>
    </row>
    <row r="111" spans="1:25" x14ac:dyDescent="0.35">
      <c r="A111" s="19">
        <v>1736</v>
      </c>
      <c r="B111" s="20" t="s">
        <v>159</v>
      </c>
      <c r="C111" s="186">
        <v>503410</v>
      </c>
      <c r="D111" s="186">
        <v>831927</v>
      </c>
      <c r="E111" s="186">
        <v>834586</v>
      </c>
      <c r="F111" s="10">
        <v>1168419</v>
      </c>
      <c r="G111" s="189">
        <v>0</v>
      </c>
      <c r="H111" s="211">
        <v>0</v>
      </c>
      <c r="I111" s="16">
        <v>0</v>
      </c>
      <c r="J111" s="186">
        <v>0</v>
      </c>
      <c r="K111" s="186">
        <v>0</v>
      </c>
      <c r="L111" s="186">
        <v>0</v>
      </c>
      <c r="M111" s="10">
        <v>0</v>
      </c>
      <c r="N111" s="186">
        <v>373226</v>
      </c>
      <c r="O111" s="186">
        <v>4620</v>
      </c>
      <c r="P111" s="16"/>
      <c r="Q111" s="16"/>
      <c r="R111" s="186">
        <v>26186</v>
      </c>
      <c r="S111" s="186">
        <v>26275</v>
      </c>
      <c r="T111" s="186">
        <v>26371</v>
      </c>
      <c r="U111" s="186">
        <v>26243</v>
      </c>
      <c r="V111" s="186">
        <v>26269</v>
      </c>
      <c r="W111" s="10"/>
      <c r="X111" s="16"/>
      <c r="Y111" s="11">
        <v>24543</v>
      </c>
    </row>
    <row r="112" spans="1:25" x14ac:dyDescent="0.35">
      <c r="A112" s="19">
        <v>1813</v>
      </c>
      <c r="B112" s="20" t="s">
        <v>160</v>
      </c>
      <c r="C112" s="186">
        <v>917523</v>
      </c>
      <c r="D112" s="186">
        <v>1561012</v>
      </c>
      <c r="E112" s="186">
        <v>1549084</v>
      </c>
      <c r="F112" s="10">
        <v>2168718</v>
      </c>
      <c r="G112" s="189">
        <v>0</v>
      </c>
      <c r="H112" s="211">
        <v>0</v>
      </c>
      <c r="I112" s="16">
        <v>0</v>
      </c>
      <c r="J112" s="186">
        <v>0</v>
      </c>
      <c r="K112" s="186">
        <v>72353</v>
      </c>
      <c r="L112" s="186">
        <v>72353</v>
      </c>
      <c r="M112" s="10">
        <v>72353.539999999994</v>
      </c>
      <c r="N112" s="186">
        <v>541660</v>
      </c>
      <c r="O112" s="186">
        <v>10400</v>
      </c>
      <c r="P112" s="16"/>
      <c r="Q112" s="16"/>
      <c r="R112" s="186">
        <v>73247</v>
      </c>
      <c r="S112" s="186">
        <v>73492</v>
      </c>
      <c r="T112" s="186">
        <v>73739</v>
      </c>
      <c r="U112" s="186">
        <v>73392</v>
      </c>
      <c r="V112" s="186">
        <v>77611</v>
      </c>
      <c r="W112" s="10"/>
      <c r="X112" s="16"/>
      <c r="Y112" s="11">
        <v>36020</v>
      </c>
    </row>
    <row r="113" spans="1:25" x14ac:dyDescent="0.35">
      <c r="A113" s="19">
        <v>5757</v>
      </c>
      <c r="B113" s="20" t="s">
        <v>161</v>
      </c>
      <c r="C113" s="186">
        <v>616397</v>
      </c>
      <c r="D113" s="186">
        <v>906464</v>
      </c>
      <c r="E113" s="186">
        <v>951788</v>
      </c>
      <c r="F113" s="10">
        <v>1332503</v>
      </c>
      <c r="G113" s="189">
        <v>0</v>
      </c>
      <c r="H113" s="211">
        <v>0</v>
      </c>
      <c r="I113" s="16">
        <v>0</v>
      </c>
      <c r="J113" s="186">
        <v>29500</v>
      </c>
      <c r="K113" s="186">
        <v>0</v>
      </c>
      <c r="L113" s="186">
        <v>0</v>
      </c>
      <c r="M113" s="10">
        <v>0</v>
      </c>
      <c r="N113" s="186">
        <v>416262</v>
      </c>
      <c r="O113" s="186">
        <v>70645</v>
      </c>
      <c r="P113" s="16"/>
      <c r="Q113" s="16"/>
      <c r="R113" s="186">
        <v>38580</v>
      </c>
      <c r="S113" s="186">
        <v>38710</v>
      </c>
      <c r="T113" s="186">
        <v>38839</v>
      </c>
      <c r="U113" s="186">
        <v>38658</v>
      </c>
      <c r="V113" s="186">
        <v>38697</v>
      </c>
      <c r="W113" s="10"/>
      <c r="X113" s="16"/>
      <c r="Y113" s="11">
        <v>30229</v>
      </c>
    </row>
    <row r="114" spans="1:25" x14ac:dyDescent="0.35">
      <c r="A114" s="19">
        <v>1855</v>
      </c>
      <c r="B114" s="20" t="s">
        <v>33</v>
      </c>
      <c r="C114" s="186">
        <v>19577</v>
      </c>
      <c r="D114" s="186">
        <v>23313</v>
      </c>
      <c r="E114" s="186">
        <v>26806</v>
      </c>
      <c r="F114" s="10">
        <v>37528</v>
      </c>
      <c r="G114" s="189">
        <v>38083</v>
      </c>
      <c r="H114" s="211">
        <v>23802</v>
      </c>
      <c r="I114" s="16">
        <v>33323</v>
      </c>
      <c r="J114" s="186">
        <v>24360</v>
      </c>
      <c r="K114" s="186">
        <v>48235</v>
      </c>
      <c r="L114" s="186">
        <v>48235</v>
      </c>
      <c r="M114" s="10">
        <v>48236.36</v>
      </c>
      <c r="N114" s="186">
        <v>342062</v>
      </c>
      <c r="O114" s="186">
        <v>41255</v>
      </c>
      <c r="P114" s="130"/>
      <c r="Q114" s="16"/>
      <c r="R114" s="186">
        <v>36568</v>
      </c>
      <c r="S114" s="186">
        <v>36690</v>
      </c>
      <c r="T114" s="186">
        <v>36813</v>
      </c>
      <c r="U114" s="186">
        <v>36642</v>
      </c>
      <c r="V114" s="186">
        <v>36678</v>
      </c>
      <c r="W114" s="10"/>
      <c r="X114" s="16"/>
      <c r="Y114" s="11">
        <v>19105</v>
      </c>
    </row>
    <row r="115" spans="1:25" x14ac:dyDescent="0.35">
      <c r="A115" s="19">
        <v>1862</v>
      </c>
      <c r="B115" s="20" t="s">
        <v>162</v>
      </c>
      <c r="C115" s="186">
        <v>7189899</v>
      </c>
      <c r="D115" s="186">
        <v>12941403</v>
      </c>
      <c r="E115" s="186">
        <v>12582064</v>
      </c>
      <c r="F115" s="10">
        <v>17614888</v>
      </c>
      <c r="G115" s="189">
        <v>0</v>
      </c>
      <c r="H115" s="211">
        <v>0</v>
      </c>
      <c r="I115" s="16">
        <v>0</v>
      </c>
      <c r="J115" s="186">
        <v>0</v>
      </c>
      <c r="K115" s="186">
        <v>454791</v>
      </c>
      <c r="L115" s="186">
        <v>454791</v>
      </c>
      <c r="M115" s="10">
        <v>454792.27</v>
      </c>
      <c r="N115" s="186">
        <v>5213292</v>
      </c>
      <c r="O115" s="186">
        <v>21280</v>
      </c>
      <c r="P115" s="16"/>
      <c r="Q115" s="16"/>
      <c r="R115" s="186">
        <v>599332</v>
      </c>
      <c r="S115" s="186">
        <v>601343</v>
      </c>
      <c r="T115" s="186">
        <v>603354</v>
      </c>
      <c r="U115" s="186">
        <v>605433</v>
      </c>
      <c r="V115" s="186">
        <v>602366</v>
      </c>
      <c r="W115" s="10"/>
      <c r="X115" s="16"/>
      <c r="Y115" s="11">
        <v>309737</v>
      </c>
    </row>
    <row r="116" spans="1:25" x14ac:dyDescent="0.35">
      <c r="A116" s="19">
        <v>1870</v>
      </c>
      <c r="B116" s="20" t="s">
        <v>163</v>
      </c>
      <c r="C116" s="186">
        <v>0</v>
      </c>
      <c r="D116" s="186">
        <v>0</v>
      </c>
      <c r="E116" s="186">
        <v>0</v>
      </c>
      <c r="F116" s="10">
        <v>0</v>
      </c>
      <c r="G116" s="189">
        <v>1196</v>
      </c>
      <c r="H116" s="211">
        <v>748</v>
      </c>
      <c r="I116" s="16">
        <v>1046</v>
      </c>
      <c r="J116" s="186">
        <v>0</v>
      </c>
      <c r="K116" s="186">
        <v>17227</v>
      </c>
      <c r="L116" s="186">
        <v>17227</v>
      </c>
      <c r="M116" s="10">
        <v>17226.84</v>
      </c>
      <c r="N116" s="186">
        <v>110558</v>
      </c>
      <c r="O116" s="186">
        <v>4000</v>
      </c>
      <c r="P116" s="16"/>
      <c r="Q116" s="16"/>
      <c r="R116" s="186">
        <v>12949</v>
      </c>
      <c r="S116" s="186">
        <v>14093</v>
      </c>
      <c r="T116" s="186">
        <v>13589</v>
      </c>
      <c r="U116" s="186">
        <v>13526</v>
      </c>
      <c r="V116" s="186">
        <v>13539</v>
      </c>
      <c r="W116" s="10"/>
      <c r="X116" s="16"/>
      <c r="Y116" s="11">
        <v>9499</v>
      </c>
    </row>
    <row r="117" spans="1:25" x14ac:dyDescent="0.35">
      <c r="A117" s="19">
        <v>1883</v>
      </c>
      <c r="B117" s="20" t="s">
        <v>164</v>
      </c>
      <c r="C117" s="186">
        <v>2676006</v>
      </c>
      <c r="D117" s="186">
        <v>4442958</v>
      </c>
      <c r="E117" s="186">
        <v>4449353</v>
      </c>
      <c r="F117" s="10">
        <v>6229094</v>
      </c>
      <c r="G117" s="189">
        <v>0</v>
      </c>
      <c r="H117" s="211">
        <v>0</v>
      </c>
      <c r="I117" s="16">
        <v>0</v>
      </c>
      <c r="J117" s="186">
        <v>0</v>
      </c>
      <c r="K117" s="186">
        <v>0</v>
      </c>
      <c r="L117" s="186">
        <v>0</v>
      </c>
      <c r="M117" s="10">
        <v>0</v>
      </c>
      <c r="N117" s="186">
        <v>1927716</v>
      </c>
      <c r="O117" s="186">
        <v>12380</v>
      </c>
      <c r="P117" s="16"/>
      <c r="Q117" s="16"/>
      <c r="R117" s="186">
        <v>299342</v>
      </c>
      <c r="S117" s="186">
        <v>300347</v>
      </c>
      <c r="T117" s="186">
        <v>301351</v>
      </c>
      <c r="U117" s="186">
        <v>299946</v>
      </c>
      <c r="V117" s="186">
        <v>300246</v>
      </c>
      <c r="W117" s="10"/>
      <c r="X117" s="16"/>
      <c r="Y117" s="11">
        <v>106471</v>
      </c>
    </row>
    <row r="118" spans="1:25" x14ac:dyDescent="0.35">
      <c r="A118" s="19">
        <v>1890</v>
      </c>
      <c r="B118" s="20" t="s">
        <v>165</v>
      </c>
      <c r="C118" s="186">
        <v>35836</v>
      </c>
      <c r="D118" s="186">
        <v>66502</v>
      </c>
      <c r="E118" s="186">
        <v>63961</v>
      </c>
      <c r="F118" s="10">
        <v>89545</v>
      </c>
      <c r="G118" s="189">
        <v>0</v>
      </c>
      <c r="H118" s="211">
        <v>0</v>
      </c>
      <c r="I118" s="16">
        <v>0</v>
      </c>
      <c r="J118" s="186">
        <v>0</v>
      </c>
      <c r="K118" s="186">
        <v>0</v>
      </c>
      <c r="L118" s="186">
        <v>0</v>
      </c>
      <c r="M118" s="10">
        <v>0</v>
      </c>
      <c r="N118" s="186">
        <v>532014</v>
      </c>
      <c r="O118" s="186">
        <v>8090</v>
      </c>
      <c r="P118" s="16"/>
      <c r="Q118" s="16"/>
      <c r="R118" s="186">
        <v>81313</v>
      </c>
      <c r="S118" s="186">
        <v>76802</v>
      </c>
      <c r="T118" s="186">
        <v>79456</v>
      </c>
      <c r="U118" s="186">
        <v>79086</v>
      </c>
      <c r="V118" s="186">
        <v>79164</v>
      </c>
      <c r="W118" s="10"/>
      <c r="X118" s="16"/>
      <c r="Y118" s="11">
        <v>30440</v>
      </c>
    </row>
    <row r="119" spans="1:25" x14ac:dyDescent="0.35">
      <c r="A119" s="19">
        <v>1900</v>
      </c>
      <c r="B119" s="20" t="s">
        <v>166</v>
      </c>
      <c r="C119" s="186">
        <v>3167994</v>
      </c>
      <c r="D119" s="186">
        <v>6184188</v>
      </c>
      <c r="E119" s="186">
        <v>5845114</v>
      </c>
      <c r="F119" s="10">
        <v>8183160</v>
      </c>
      <c r="G119" s="189">
        <v>0</v>
      </c>
      <c r="H119" s="211">
        <v>0</v>
      </c>
      <c r="I119" s="16">
        <v>0</v>
      </c>
      <c r="J119" s="186">
        <v>0</v>
      </c>
      <c r="K119" s="186">
        <v>0</v>
      </c>
      <c r="L119" s="186">
        <v>0</v>
      </c>
      <c r="M119" s="10">
        <v>0</v>
      </c>
      <c r="N119" s="186">
        <v>3226958</v>
      </c>
      <c r="O119" s="186">
        <v>61105</v>
      </c>
      <c r="P119" s="16"/>
      <c r="Q119" s="16"/>
      <c r="R119" s="186">
        <v>293732</v>
      </c>
      <c r="S119" s="186">
        <v>286270</v>
      </c>
      <c r="T119" s="186">
        <v>299515</v>
      </c>
      <c r="U119" s="186">
        <v>312654</v>
      </c>
      <c r="V119" s="186">
        <v>298042</v>
      </c>
      <c r="W119" s="10"/>
      <c r="X119" s="16"/>
      <c r="Y119" s="11">
        <v>197439</v>
      </c>
    </row>
    <row r="120" spans="1:25" x14ac:dyDescent="0.35">
      <c r="A120" s="19">
        <v>1939</v>
      </c>
      <c r="B120" s="20" t="s">
        <v>167</v>
      </c>
      <c r="C120" s="186">
        <v>454421</v>
      </c>
      <c r="D120" s="186">
        <v>812575</v>
      </c>
      <c r="E120" s="186">
        <v>791873</v>
      </c>
      <c r="F120" s="10">
        <v>1108621</v>
      </c>
      <c r="G120" s="189">
        <v>0</v>
      </c>
      <c r="H120" s="211">
        <v>0</v>
      </c>
      <c r="I120" s="16">
        <v>0</v>
      </c>
      <c r="J120" s="186">
        <v>27198</v>
      </c>
      <c r="K120" s="186">
        <v>55988</v>
      </c>
      <c r="L120" s="186">
        <v>55988</v>
      </c>
      <c r="M120" s="10">
        <v>55986.74</v>
      </c>
      <c r="N120" s="186">
        <v>366548</v>
      </c>
      <c r="O120" s="186">
        <v>23675</v>
      </c>
      <c r="P120" s="16"/>
      <c r="Q120" s="16"/>
      <c r="R120" s="186">
        <v>28439</v>
      </c>
      <c r="S120" s="186">
        <v>28533</v>
      </c>
      <c r="T120" s="186">
        <v>28630</v>
      </c>
      <c r="U120" s="186">
        <v>28495</v>
      </c>
      <c r="V120" s="186">
        <v>28525</v>
      </c>
      <c r="W120" s="10"/>
      <c r="X120" s="16"/>
      <c r="Y120" s="11">
        <v>25249</v>
      </c>
    </row>
    <row r="121" spans="1:25" x14ac:dyDescent="0.35">
      <c r="A121" s="19">
        <v>1953</v>
      </c>
      <c r="B121" s="20" t="s">
        <v>168</v>
      </c>
      <c r="C121" s="186">
        <v>1468698</v>
      </c>
      <c r="D121" s="186">
        <v>2602625</v>
      </c>
      <c r="E121" s="186">
        <v>2544577</v>
      </c>
      <c r="F121" s="10">
        <v>3562408</v>
      </c>
      <c r="G121" s="189">
        <v>0</v>
      </c>
      <c r="H121" s="211">
        <v>0</v>
      </c>
      <c r="I121" s="16">
        <v>0</v>
      </c>
      <c r="J121" s="186">
        <v>0</v>
      </c>
      <c r="K121" s="186">
        <v>0</v>
      </c>
      <c r="L121" s="186">
        <v>0</v>
      </c>
      <c r="M121" s="10">
        <v>0</v>
      </c>
      <c r="N121" s="186">
        <v>1164940</v>
      </c>
      <c r="O121" s="186">
        <v>29675</v>
      </c>
      <c r="P121" s="16"/>
      <c r="Q121" s="16"/>
      <c r="R121" s="186">
        <v>109307</v>
      </c>
      <c r="S121" s="186">
        <v>109673</v>
      </c>
      <c r="T121" s="186">
        <v>108279</v>
      </c>
      <c r="U121" s="186">
        <v>108940</v>
      </c>
      <c r="V121" s="186">
        <v>109050</v>
      </c>
      <c r="W121" s="10"/>
      <c r="X121" s="16"/>
      <c r="Y121" s="11">
        <v>82670</v>
      </c>
    </row>
    <row r="122" spans="1:25" x14ac:dyDescent="0.35">
      <c r="A122" s="19">
        <v>2009</v>
      </c>
      <c r="B122" s="20" t="s">
        <v>169</v>
      </c>
      <c r="C122" s="186">
        <v>1446620</v>
      </c>
      <c r="D122" s="186">
        <v>2534672</v>
      </c>
      <c r="E122" s="186">
        <v>2488308</v>
      </c>
      <c r="F122" s="10">
        <v>3483630</v>
      </c>
      <c r="G122" s="189">
        <v>0</v>
      </c>
      <c r="H122" s="211">
        <v>0</v>
      </c>
      <c r="I122" s="16">
        <v>0</v>
      </c>
      <c r="J122" s="186">
        <v>0</v>
      </c>
      <c r="K122" s="186">
        <v>89580</v>
      </c>
      <c r="L122" s="186">
        <v>89580</v>
      </c>
      <c r="M122" s="10">
        <v>89580.39</v>
      </c>
      <c r="N122" s="186">
        <v>1042510</v>
      </c>
      <c r="O122" s="186">
        <v>35560</v>
      </c>
      <c r="P122" s="16"/>
      <c r="Q122" s="16"/>
      <c r="R122" s="186">
        <v>89488</v>
      </c>
      <c r="S122" s="186">
        <v>89678</v>
      </c>
      <c r="T122" s="186">
        <v>90033</v>
      </c>
      <c r="U122" s="186">
        <v>89612</v>
      </c>
      <c r="V122" s="186">
        <v>89703</v>
      </c>
      <c r="W122" s="10"/>
      <c r="X122" s="16"/>
      <c r="Y122" s="11">
        <v>66602</v>
      </c>
    </row>
    <row r="123" spans="1:25" x14ac:dyDescent="0.35">
      <c r="A123" s="19">
        <v>2044</v>
      </c>
      <c r="B123" s="20" t="s">
        <v>170</v>
      </c>
      <c r="C123" s="186">
        <v>0</v>
      </c>
      <c r="D123" s="186">
        <v>0</v>
      </c>
      <c r="E123" s="186">
        <v>0</v>
      </c>
      <c r="F123" s="10">
        <v>0</v>
      </c>
      <c r="G123" s="189">
        <v>0</v>
      </c>
      <c r="H123" s="211">
        <v>0</v>
      </c>
      <c r="I123" s="16">
        <v>0</v>
      </c>
      <c r="J123" s="186">
        <v>0</v>
      </c>
      <c r="K123" s="186">
        <v>0</v>
      </c>
      <c r="L123" s="186">
        <v>0</v>
      </c>
      <c r="M123" s="10">
        <v>0</v>
      </c>
      <c r="N123" s="186">
        <v>84588</v>
      </c>
      <c r="O123" s="186">
        <v>1030</v>
      </c>
      <c r="P123" s="16"/>
      <c r="Q123" s="16"/>
      <c r="R123" s="186">
        <v>8519</v>
      </c>
      <c r="S123" s="186">
        <v>8549</v>
      </c>
      <c r="T123" s="186">
        <v>8576</v>
      </c>
      <c r="U123" s="186">
        <v>8536</v>
      </c>
      <c r="V123" s="186">
        <v>8545</v>
      </c>
      <c r="W123" s="10"/>
      <c r="X123" s="16"/>
      <c r="Y123" s="11">
        <v>2649</v>
      </c>
    </row>
    <row r="124" spans="1:25" x14ac:dyDescent="0.35">
      <c r="A124" s="19">
        <v>2051</v>
      </c>
      <c r="B124" s="20" t="s">
        <v>171</v>
      </c>
      <c r="C124" s="186">
        <v>705587</v>
      </c>
      <c r="D124" s="186">
        <v>1342054</v>
      </c>
      <c r="E124" s="186">
        <v>1279776</v>
      </c>
      <c r="F124" s="10">
        <v>1791685</v>
      </c>
      <c r="G124" s="189">
        <v>0</v>
      </c>
      <c r="H124" s="211">
        <v>0</v>
      </c>
      <c r="I124" s="16">
        <v>0</v>
      </c>
      <c r="J124" s="186">
        <v>0</v>
      </c>
      <c r="K124" s="186">
        <v>0</v>
      </c>
      <c r="L124" s="186">
        <v>0</v>
      </c>
      <c r="M124" s="10">
        <v>0</v>
      </c>
      <c r="N124" s="186">
        <v>441490</v>
      </c>
      <c r="O124" s="186">
        <v>5780</v>
      </c>
      <c r="P124" s="16"/>
      <c r="Q124" s="16"/>
      <c r="R124" s="186">
        <v>28267</v>
      </c>
      <c r="S124" s="186">
        <v>28361</v>
      </c>
      <c r="T124" s="186">
        <v>28457</v>
      </c>
      <c r="U124" s="186">
        <v>28323</v>
      </c>
      <c r="V124" s="186">
        <v>28353</v>
      </c>
      <c r="W124" s="10"/>
      <c r="X124" s="16"/>
      <c r="Y124" s="11">
        <v>24720</v>
      </c>
    </row>
    <row r="125" spans="1:25" x14ac:dyDescent="0.35">
      <c r="A125" s="19">
        <v>2058</v>
      </c>
      <c r="B125" s="20" t="s">
        <v>172</v>
      </c>
      <c r="C125" s="186">
        <v>1585142</v>
      </c>
      <c r="D125" s="186">
        <v>3997416</v>
      </c>
      <c r="E125" s="186">
        <v>3489099</v>
      </c>
      <c r="F125" s="10">
        <v>4884737</v>
      </c>
      <c r="G125" s="189">
        <v>0</v>
      </c>
      <c r="H125" s="211">
        <v>0</v>
      </c>
      <c r="I125" s="16">
        <v>0</v>
      </c>
      <c r="J125" s="186">
        <v>0</v>
      </c>
      <c r="K125" s="186">
        <v>0</v>
      </c>
      <c r="L125" s="186">
        <v>0</v>
      </c>
      <c r="M125" s="10">
        <v>0</v>
      </c>
      <c r="N125" s="186">
        <v>2860410</v>
      </c>
      <c r="O125" s="186">
        <v>83340</v>
      </c>
      <c r="P125" s="16"/>
      <c r="Q125" s="16"/>
      <c r="R125" s="186">
        <v>320241</v>
      </c>
      <c r="S125" s="186">
        <v>321316</v>
      </c>
      <c r="T125" s="186">
        <v>322391</v>
      </c>
      <c r="U125" s="186">
        <v>320887</v>
      </c>
      <c r="V125" s="186">
        <v>321209</v>
      </c>
      <c r="W125" s="10"/>
      <c r="X125" s="16"/>
      <c r="Y125" s="11">
        <v>188364</v>
      </c>
    </row>
    <row r="126" spans="1:25" x14ac:dyDescent="0.35">
      <c r="A126" s="19">
        <v>2114</v>
      </c>
      <c r="B126" s="20" t="s">
        <v>173</v>
      </c>
      <c r="C126" s="186">
        <v>0</v>
      </c>
      <c r="D126" s="186">
        <v>0</v>
      </c>
      <c r="E126" s="186">
        <v>0</v>
      </c>
      <c r="F126" s="10">
        <v>0</v>
      </c>
      <c r="G126" s="189">
        <v>747</v>
      </c>
      <c r="H126" s="211">
        <v>467</v>
      </c>
      <c r="I126" s="16">
        <v>654</v>
      </c>
      <c r="J126" s="186">
        <v>0</v>
      </c>
      <c r="K126" s="186">
        <v>0</v>
      </c>
      <c r="L126" s="186">
        <v>0</v>
      </c>
      <c r="M126" s="10">
        <v>0</v>
      </c>
      <c r="N126" s="186">
        <v>388808</v>
      </c>
      <c r="O126" s="186">
        <v>35730</v>
      </c>
      <c r="P126" s="16"/>
      <c r="Q126" s="16"/>
      <c r="R126" s="186">
        <v>59467</v>
      </c>
      <c r="S126" s="186">
        <v>67019</v>
      </c>
      <c r="T126" s="186">
        <v>63561</v>
      </c>
      <c r="U126" s="186">
        <v>63265</v>
      </c>
      <c r="V126" s="186">
        <v>63328</v>
      </c>
      <c r="W126" s="10"/>
      <c r="X126" s="16"/>
      <c r="Y126" s="11">
        <v>25532</v>
      </c>
    </row>
    <row r="127" spans="1:25" x14ac:dyDescent="0.35">
      <c r="A127" s="19">
        <v>2128</v>
      </c>
      <c r="B127" s="20" t="s">
        <v>174</v>
      </c>
      <c r="C127" s="186">
        <v>577603</v>
      </c>
      <c r="D127" s="186">
        <v>1018030</v>
      </c>
      <c r="E127" s="186">
        <v>997271</v>
      </c>
      <c r="F127" s="10">
        <v>1396179</v>
      </c>
      <c r="G127" s="189">
        <v>0</v>
      </c>
      <c r="H127" s="211">
        <v>0</v>
      </c>
      <c r="I127" s="16">
        <v>0</v>
      </c>
      <c r="J127" s="186">
        <v>30035</v>
      </c>
      <c r="K127" s="186">
        <v>72353</v>
      </c>
      <c r="L127" s="186">
        <v>72353</v>
      </c>
      <c r="M127" s="10">
        <v>72353.539999999994</v>
      </c>
      <c r="N127" s="186">
        <v>416262</v>
      </c>
      <c r="O127" s="186">
        <v>18210</v>
      </c>
      <c r="P127" s="16"/>
      <c r="Q127" s="16"/>
      <c r="R127" s="186">
        <v>51159</v>
      </c>
      <c r="S127" s="186">
        <v>51331</v>
      </c>
      <c r="T127" s="186">
        <v>51503</v>
      </c>
      <c r="U127" s="186">
        <v>51262</v>
      </c>
      <c r="V127" s="186">
        <v>51314</v>
      </c>
      <c r="W127" s="10"/>
      <c r="X127" s="16"/>
      <c r="Y127" s="11">
        <v>22777</v>
      </c>
    </row>
    <row r="128" spans="1:25" x14ac:dyDescent="0.35">
      <c r="A128" s="19">
        <v>2135</v>
      </c>
      <c r="B128" s="20" t="s">
        <v>175</v>
      </c>
      <c r="C128" s="186">
        <v>297633</v>
      </c>
      <c r="D128" s="186">
        <v>411314</v>
      </c>
      <c r="E128" s="186">
        <v>443092</v>
      </c>
      <c r="F128" s="10">
        <v>620328</v>
      </c>
      <c r="G128" s="189">
        <v>0</v>
      </c>
      <c r="H128" s="211">
        <v>0</v>
      </c>
      <c r="I128" s="16">
        <v>0</v>
      </c>
      <c r="J128" s="186">
        <v>17882</v>
      </c>
      <c r="K128" s="186">
        <v>26702</v>
      </c>
      <c r="L128" s="186">
        <v>26702</v>
      </c>
      <c r="M128" s="10">
        <v>26701.31</v>
      </c>
      <c r="N128" s="186">
        <v>255248</v>
      </c>
      <c r="O128" s="186">
        <v>33315</v>
      </c>
      <c r="P128" s="16"/>
      <c r="Q128" s="16"/>
      <c r="R128" s="186">
        <v>18121</v>
      </c>
      <c r="S128" s="186">
        <v>18182</v>
      </c>
      <c r="T128" s="186">
        <v>18242</v>
      </c>
      <c r="U128" s="186">
        <v>18158</v>
      </c>
      <c r="V128" s="186">
        <v>18175</v>
      </c>
      <c r="W128" s="10"/>
      <c r="X128" s="16"/>
      <c r="Y128" s="11">
        <v>16668</v>
      </c>
    </row>
    <row r="129" spans="1:25" x14ac:dyDescent="0.35">
      <c r="A129" s="19">
        <v>2142</v>
      </c>
      <c r="B129" s="20" t="s">
        <v>176</v>
      </c>
      <c r="C129" s="186">
        <v>154195</v>
      </c>
      <c r="D129" s="186">
        <v>290994</v>
      </c>
      <c r="E129" s="186">
        <v>278243</v>
      </c>
      <c r="F129" s="10">
        <v>389540</v>
      </c>
      <c r="G129" s="189">
        <v>0</v>
      </c>
      <c r="H129" s="211">
        <v>0</v>
      </c>
      <c r="I129" s="16">
        <v>0</v>
      </c>
      <c r="J129" s="186">
        <v>8727</v>
      </c>
      <c r="K129" s="186">
        <v>0</v>
      </c>
      <c r="L129" s="186">
        <v>0</v>
      </c>
      <c r="M129" s="10">
        <v>0</v>
      </c>
      <c r="N129" s="186">
        <v>122430</v>
      </c>
      <c r="O129" s="186">
        <v>5935</v>
      </c>
      <c r="P129" s="16"/>
      <c r="Q129" s="16"/>
      <c r="R129" s="186">
        <v>3965</v>
      </c>
      <c r="S129" s="186">
        <v>3978</v>
      </c>
      <c r="T129" s="186">
        <v>3991</v>
      </c>
      <c r="U129" s="186">
        <v>3973</v>
      </c>
      <c r="V129" s="186">
        <v>3977</v>
      </c>
      <c r="W129" s="10"/>
      <c r="X129" s="16"/>
      <c r="Y129" s="11">
        <v>9782</v>
      </c>
    </row>
    <row r="130" spans="1:25" x14ac:dyDescent="0.35">
      <c r="A130" s="19">
        <v>2184</v>
      </c>
      <c r="B130" s="20" t="s">
        <v>177</v>
      </c>
      <c r="C130" s="186">
        <v>40522</v>
      </c>
      <c r="D130" s="186">
        <v>50945</v>
      </c>
      <c r="E130" s="186">
        <v>57167</v>
      </c>
      <c r="F130" s="10">
        <v>80033</v>
      </c>
      <c r="G130" s="189">
        <v>2599</v>
      </c>
      <c r="H130" s="211">
        <v>1625</v>
      </c>
      <c r="I130" s="16">
        <v>2274</v>
      </c>
      <c r="J130" s="186">
        <v>0</v>
      </c>
      <c r="K130" s="186">
        <v>0</v>
      </c>
      <c r="L130" s="186">
        <v>0</v>
      </c>
      <c r="M130" s="10">
        <v>0</v>
      </c>
      <c r="N130" s="186">
        <v>681156</v>
      </c>
      <c r="O130" s="186">
        <v>6020</v>
      </c>
      <c r="P130" s="16"/>
      <c r="Q130" s="16"/>
      <c r="R130" s="186">
        <v>120502</v>
      </c>
      <c r="S130" s="186">
        <v>120907</v>
      </c>
      <c r="T130" s="186">
        <v>121312</v>
      </c>
      <c r="U130" s="186">
        <v>120744</v>
      </c>
      <c r="V130" s="186">
        <v>120866</v>
      </c>
      <c r="W130" s="10"/>
      <c r="X130" s="16"/>
      <c r="Y130" s="11">
        <v>40434</v>
      </c>
    </row>
    <row r="131" spans="1:25" x14ac:dyDescent="0.35">
      <c r="A131" s="19">
        <v>2198</v>
      </c>
      <c r="B131" s="20" t="s">
        <v>178</v>
      </c>
      <c r="C131" s="186">
        <v>804660</v>
      </c>
      <c r="D131" s="186">
        <v>1424000</v>
      </c>
      <c r="E131" s="186">
        <v>1392913</v>
      </c>
      <c r="F131" s="10">
        <v>1950077</v>
      </c>
      <c r="G131" s="189">
        <v>0</v>
      </c>
      <c r="H131" s="211">
        <v>0</v>
      </c>
      <c r="I131" s="16">
        <v>0</v>
      </c>
      <c r="J131" s="186">
        <v>0</v>
      </c>
      <c r="K131" s="186">
        <v>0</v>
      </c>
      <c r="L131" s="186">
        <v>0</v>
      </c>
      <c r="M131" s="10">
        <v>0</v>
      </c>
      <c r="N131" s="186">
        <v>506786</v>
      </c>
      <c r="O131" s="186">
        <v>20015</v>
      </c>
      <c r="P131" s="16"/>
      <c r="Q131" s="16"/>
      <c r="R131" s="186">
        <v>41927</v>
      </c>
      <c r="S131" s="186">
        <v>42067</v>
      </c>
      <c r="T131" s="186">
        <v>42210</v>
      </c>
      <c r="U131" s="186">
        <v>42011</v>
      </c>
      <c r="V131" s="186">
        <v>42054</v>
      </c>
      <c r="W131" s="10"/>
      <c r="X131" s="16"/>
      <c r="Y131" s="11">
        <v>34678</v>
      </c>
    </row>
    <row r="132" spans="1:25" x14ac:dyDescent="0.35">
      <c r="A132" s="19">
        <v>2212</v>
      </c>
      <c r="B132" s="20" t="s">
        <v>179</v>
      </c>
      <c r="C132" s="186">
        <v>7359</v>
      </c>
      <c r="D132" s="186">
        <v>9474</v>
      </c>
      <c r="E132" s="186">
        <v>10521</v>
      </c>
      <c r="F132" s="10">
        <v>14728</v>
      </c>
      <c r="G132" s="189">
        <v>12630</v>
      </c>
      <c r="H132" s="211">
        <v>7894</v>
      </c>
      <c r="I132" s="16">
        <v>11051</v>
      </c>
      <c r="J132" s="186">
        <v>5622</v>
      </c>
      <c r="K132" s="186">
        <v>9475</v>
      </c>
      <c r="L132" s="186">
        <v>9475</v>
      </c>
      <c r="M132" s="10">
        <v>9474.4599999999991</v>
      </c>
      <c r="N132" s="186">
        <v>76426</v>
      </c>
      <c r="O132" s="186">
        <v>4065</v>
      </c>
      <c r="P132" s="16"/>
      <c r="Q132" s="16"/>
      <c r="R132" s="186">
        <v>10776</v>
      </c>
      <c r="S132" s="186">
        <v>10812</v>
      </c>
      <c r="T132" s="186">
        <v>10848</v>
      </c>
      <c r="U132" s="186">
        <v>10798</v>
      </c>
      <c r="V132" s="186">
        <v>10809</v>
      </c>
      <c r="W132" s="10"/>
      <c r="X132" s="16"/>
      <c r="Y132" s="11">
        <v>4555</v>
      </c>
    </row>
    <row r="133" spans="1:25" x14ac:dyDescent="0.35">
      <c r="A133" s="19">
        <v>2217</v>
      </c>
      <c r="B133" s="20" t="s">
        <v>180</v>
      </c>
      <c r="C133" s="186">
        <v>951931</v>
      </c>
      <c r="D133" s="186">
        <v>1593883</v>
      </c>
      <c r="E133" s="186">
        <v>1591134</v>
      </c>
      <c r="F133" s="10">
        <v>2227586</v>
      </c>
      <c r="G133" s="189">
        <v>0</v>
      </c>
      <c r="H133" s="211">
        <v>0</v>
      </c>
      <c r="I133" s="16">
        <v>0</v>
      </c>
      <c r="J133" s="186">
        <v>0</v>
      </c>
      <c r="K133" s="186">
        <v>0</v>
      </c>
      <c r="L133" s="186">
        <v>0</v>
      </c>
      <c r="M133" s="10">
        <v>0</v>
      </c>
      <c r="N133" s="186">
        <v>1441706</v>
      </c>
      <c r="O133" s="186">
        <v>17845</v>
      </c>
      <c r="P133" s="16"/>
      <c r="Q133" s="16"/>
      <c r="R133" s="186">
        <v>169611</v>
      </c>
      <c r="S133" s="186">
        <v>169020</v>
      </c>
      <c r="T133" s="186">
        <v>170166</v>
      </c>
      <c r="U133" s="186">
        <v>169373</v>
      </c>
      <c r="V133" s="186">
        <v>169543</v>
      </c>
      <c r="W133" s="10"/>
      <c r="X133" s="16"/>
      <c r="Y133" s="11">
        <v>112792</v>
      </c>
    </row>
    <row r="134" spans="1:25" x14ac:dyDescent="0.35">
      <c r="A134" s="19">
        <v>2226</v>
      </c>
      <c r="B134" s="20" t="s">
        <v>181</v>
      </c>
      <c r="C134" s="186">
        <v>256219</v>
      </c>
      <c r="D134" s="186">
        <v>497199</v>
      </c>
      <c r="E134" s="186">
        <v>470886</v>
      </c>
      <c r="F134" s="10">
        <v>659241</v>
      </c>
      <c r="G134" s="189">
        <v>0</v>
      </c>
      <c r="H134" s="211">
        <v>0</v>
      </c>
      <c r="I134" s="16">
        <v>0</v>
      </c>
      <c r="J134" s="186">
        <v>12903</v>
      </c>
      <c r="K134" s="186">
        <v>33593</v>
      </c>
      <c r="L134" s="186">
        <v>33593</v>
      </c>
      <c r="M134" s="10">
        <v>33591.64</v>
      </c>
      <c r="N134" s="186">
        <v>181048</v>
      </c>
      <c r="O134" s="186">
        <v>4800</v>
      </c>
      <c r="P134" s="16"/>
      <c r="Q134" s="16"/>
      <c r="R134" s="186">
        <v>5724</v>
      </c>
      <c r="S134" s="186">
        <v>5743</v>
      </c>
      <c r="T134" s="186">
        <v>5924</v>
      </c>
      <c r="U134" s="186">
        <v>5789</v>
      </c>
      <c r="V134" s="186">
        <v>5796</v>
      </c>
      <c r="W134" s="10"/>
      <c r="X134" s="16"/>
      <c r="Y134" s="11">
        <v>20094</v>
      </c>
    </row>
    <row r="135" spans="1:25" x14ac:dyDescent="0.35">
      <c r="A135" s="19">
        <v>2233</v>
      </c>
      <c r="B135" s="20" t="s">
        <v>182</v>
      </c>
      <c r="C135" s="186">
        <v>770368</v>
      </c>
      <c r="D135" s="186">
        <v>1138356</v>
      </c>
      <c r="E135" s="186">
        <v>1192952</v>
      </c>
      <c r="F135" s="10">
        <v>1670133</v>
      </c>
      <c r="G135" s="189">
        <v>0</v>
      </c>
      <c r="H135" s="211">
        <v>0</v>
      </c>
      <c r="I135" s="16">
        <v>0</v>
      </c>
      <c r="J135" s="186">
        <v>44705</v>
      </c>
      <c r="K135" s="186">
        <v>97332</v>
      </c>
      <c r="L135" s="186">
        <v>97332</v>
      </c>
      <c r="M135" s="10">
        <v>97332.77</v>
      </c>
      <c r="N135" s="186">
        <v>609924</v>
      </c>
      <c r="O135" s="186">
        <v>34545</v>
      </c>
      <c r="P135" s="16"/>
      <c r="Q135" s="16"/>
      <c r="R135" s="186">
        <v>73584</v>
      </c>
      <c r="S135" s="186">
        <v>73832</v>
      </c>
      <c r="T135" s="186">
        <v>74078</v>
      </c>
      <c r="U135" s="186">
        <v>73733</v>
      </c>
      <c r="V135" s="186">
        <v>73807</v>
      </c>
      <c r="W135" s="10"/>
      <c r="X135" s="16"/>
      <c r="Y135" s="11">
        <v>35420</v>
      </c>
    </row>
    <row r="136" spans="1:25" x14ac:dyDescent="0.35">
      <c r="A136" s="19">
        <v>2289</v>
      </c>
      <c r="B136" s="20" t="s">
        <v>183</v>
      </c>
      <c r="C136" s="186">
        <v>24825336</v>
      </c>
      <c r="D136" s="186">
        <v>44563344</v>
      </c>
      <c r="E136" s="186">
        <v>43367925</v>
      </c>
      <c r="F136" s="10">
        <v>60715095</v>
      </c>
      <c r="G136" s="189">
        <v>0</v>
      </c>
      <c r="H136" s="211">
        <v>0</v>
      </c>
      <c r="I136" s="16">
        <v>0</v>
      </c>
      <c r="J136" s="186">
        <v>1147070</v>
      </c>
      <c r="K136" s="186">
        <v>1462568</v>
      </c>
      <c r="L136" s="186">
        <v>1462568</v>
      </c>
      <c r="M136" s="10">
        <v>1462567.61</v>
      </c>
      <c r="N136" s="186">
        <v>15376466</v>
      </c>
      <c r="O136" s="186">
        <v>150090</v>
      </c>
      <c r="P136" s="16"/>
      <c r="Q136" s="16"/>
      <c r="R136" s="186">
        <v>1877358</v>
      </c>
      <c r="S136" s="186">
        <v>1882036</v>
      </c>
      <c r="T136" s="186">
        <v>1864461</v>
      </c>
      <c r="U136" s="186">
        <v>1888750</v>
      </c>
      <c r="V136" s="186">
        <v>1878152</v>
      </c>
      <c r="W136" s="10"/>
      <c r="X136" s="16"/>
      <c r="Y136" s="11">
        <v>1148651</v>
      </c>
    </row>
    <row r="137" spans="1:25" x14ac:dyDescent="0.35">
      <c r="A137" s="19">
        <v>2310</v>
      </c>
      <c r="B137" s="20" t="s">
        <v>8</v>
      </c>
      <c r="C137" s="186">
        <v>0</v>
      </c>
      <c r="D137" s="186">
        <v>0</v>
      </c>
      <c r="E137" s="186">
        <v>0</v>
      </c>
      <c r="F137" s="10">
        <v>0</v>
      </c>
      <c r="G137" s="189">
        <v>0</v>
      </c>
      <c r="H137" s="211">
        <v>0</v>
      </c>
      <c r="I137" s="16">
        <v>0</v>
      </c>
      <c r="J137" s="186">
        <v>0</v>
      </c>
      <c r="K137" s="186">
        <v>0</v>
      </c>
      <c r="L137" s="186">
        <v>0</v>
      </c>
      <c r="M137" s="10">
        <v>0</v>
      </c>
      <c r="N137" s="186">
        <v>200340</v>
      </c>
      <c r="O137" s="186">
        <v>2655</v>
      </c>
      <c r="P137" s="16"/>
      <c r="Q137" s="16"/>
      <c r="R137" s="186">
        <v>17104</v>
      </c>
      <c r="S137" s="186">
        <v>17162</v>
      </c>
      <c r="T137" s="186">
        <v>17219</v>
      </c>
      <c r="U137" s="186">
        <v>17137</v>
      </c>
      <c r="V137" s="186">
        <v>17156</v>
      </c>
      <c r="W137" s="10"/>
      <c r="X137" s="16"/>
      <c r="Y137" s="11">
        <v>13207</v>
      </c>
    </row>
    <row r="138" spans="1:25" x14ac:dyDescent="0.35">
      <c r="A138" s="19">
        <v>2296</v>
      </c>
      <c r="B138" s="20" t="s">
        <v>184</v>
      </c>
      <c r="C138" s="186">
        <v>2547401</v>
      </c>
      <c r="D138" s="186">
        <v>4702899</v>
      </c>
      <c r="E138" s="186">
        <v>4531437</v>
      </c>
      <c r="F138" s="10">
        <v>6344012</v>
      </c>
      <c r="G138" s="189">
        <v>0</v>
      </c>
      <c r="H138" s="211">
        <v>0</v>
      </c>
      <c r="I138" s="16">
        <v>0</v>
      </c>
      <c r="J138" s="186">
        <v>0</v>
      </c>
      <c r="K138" s="186">
        <v>0</v>
      </c>
      <c r="L138" s="186">
        <v>0</v>
      </c>
      <c r="M138" s="10">
        <v>0</v>
      </c>
      <c r="N138" s="186">
        <v>1859452</v>
      </c>
      <c r="O138" s="186">
        <v>7885</v>
      </c>
      <c r="P138" s="16"/>
      <c r="Q138" s="16"/>
      <c r="R138" s="186">
        <v>205922</v>
      </c>
      <c r="S138" s="186">
        <v>206614</v>
      </c>
      <c r="T138" s="186">
        <v>207304</v>
      </c>
      <c r="U138" s="186">
        <v>206336</v>
      </c>
      <c r="V138" s="186">
        <v>206544</v>
      </c>
      <c r="W138" s="10"/>
      <c r="X138" s="16"/>
      <c r="Y138" s="11">
        <v>107460</v>
      </c>
    </row>
    <row r="139" spans="1:25" x14ac:dyDescent="0.35">
      <c r="A139" s="19">
        <v>2303</v>
      </c>
      <c r="B139" s="20" t="s">
        <v>185</v>
      </c>
      <c r="C139" s="186">
        <v>3138840</v>
      </c>
      <c r="D139" s="186">
        <v>5640606</v>
      </c>
      <c r="E139" s="186">
        <v>5487154</v>
      </c>
      <c r="F139" s="10">
        <v>7682014</v>
      </c>
      <c r="G139" s="189">
        <v>0</v>
      </c>
      <c r="H139" s="211">
        <v>0</v>
      </c>
      <c r="I139" s="16">
        <v>0</v>
      </c>
      <c r="J139" s="186">
        <v>0</v>
      </c>
      <c r="K139" s="186">
        <v>0</v>
      </c>
      <c r="L139" s="186">
        <v>0</v>
      </c>
      <c r="M139" s="10">
        <v>0</v>
      </c>
      <c r="N139" s="186">
        <v>2500540</v>
      </c>
      <c r="O139" s="186">
        <v>36655</v>
      </c>
      <c r="P139" s="16"/>
      <c r="Q139" s="16"/>
      <c r="R139" s="186">
        <v>273579</v>
      </c>
      <c r="S139" s="186">
        <v>267072</v>
      </c>
      <c r="T139" s="186">
        <v>271685</v>
      </c>
      <c r="U139" s="186">
        <v>270415</v>
      </c>
      <c r="V139" s="186">
        <v>270688</v>
      </c>
      <c r="W139" s="10"/>
      <c r="X139" s="16"/>
      <c r="Y139" s="11">
        <v>143162</v>
      </c>
    </row>
    <row r="140" spans="1:25" x14ac:dyDescent="0.35">
      <c r="A140" s="19">
        <v>2394</v>
      </c>
      <c r="B140" s="20" t="s">
        <v>186</v>
      </c>
      <c r="C140" s="186">
        <v>379030</v>
      </c>
      <c r="D140" s="186">
        <v>668848</v>
      </c>
      <c r="E140" s="186">
        <v>654924</v>
      </c>
      <c r="F140" s="10">
        <v>916892</v>
      </c>
      <c r="G140" s="189">
        <v>0</v>
      </c>
      <c r="H140" s="211">
        <v>0</v>
      </c>
      <c r="I140" s="16">
        <v>0</v>
      </c>
      <c r="J140" s="186">
        <v>0</v>
      </c>
      <c r="K140" s="186">
        <v>37038</v>
      </c>
      <c r="L140" s="186">
        <v>37038</v>
      </c>
      <c r="M140" s="10">
        <v>37037.81</v>
      </c>
      <c r="N140" s="186">
        <v>287896</v>
      </c>
      <c r="O140" s="186">
        <v>10515</v>
      </c>
      <c r="P140" s="16"/>
      <c r="Q140" s="16"/>
      <c r="R140" s="186">
        <v>25080</v>
      </c>
      <c r="S140" s="186">
        <v>25165</v>
      </c>
      <c r="T140" s="186">
        <v>25248</v>
      </c>
      <c r="U140" s="186">
        <v>25131</v>
      </c>
      <c r="V140" s="186">
        <v>25156</v>
      </c>
      <c r="W140" s="10"/>
      <c r="X140" s="16"/>
      <c r="Y140" s="11">
        <v>31359</v>
      </c>
    </row>
    <row r="141" spans="1:25" x14ac:dyDescent="0.35">
      <c r="A141" s="19">
        <v>2415</v>
      </c>
      <c r="B141" s="20" t="s">
        <v>187</v>
      </c>
      <c r="C141" s="186">
        <v>238892</v>
      </c>
      <c r="D141" s="186">
        <v>490912</v>
      </c>
      <c r="E141" s="186">
        <v>456128</v>
      </c>
      <c r="F141" s="10">
        <v>638579</v>
      </c>
      <c r="G141" s="189">
        <v>0</v>
      </c>
      <c r="H141" s="211">
        <v>0</v>
      </c>
      <c r="I141" s="16">
        <v>0</v>
      </c>
      <c r="J141" s="186">
        <v>12903</v>
      </c>
      <c r="K141" s="186">
        <v>31870</v>
      </c>
      <c r="L141" s="186">
        <v>31870</v>
      </c>
      <c r="M141" s="10">
        <v>31869.56</v>
      </c>
      <c r="N141" s="186">
        <v>178080</v>
      </c>
      <c r="O141" s="186">
        <v>3390</v>
      </c>
      <c r="P141" s="16"/>
      <c r="Q141" s="16"/>
      <c r="R141" s="186">
        <v>20402</v>
      </c>
      <c r="S141" s="186">
        <v>20470</v>
      </c>
      <c r="T141" s="186">
        <v>20539</v>
      </c>
      <c r="U141" s="186">
        <v>20442</v>
      </c>
      <c r="V141" s="186">
        <v>20463</v>
      </c>
      <c r="W141" s="10"/>
      <c r="X141" s="16"/>
      <c r="Y141" s="11">
        <v>10524</v>
      </c>
    </row>
    <row r="142" spans="1:25" x14ac:dyDescent="0.35">
      <c r="A142" s="19">
        <v>2420</v>
      </c>
      <c r="B142" s="20" t="s">
        <v>188</v>
      </c>
      <c r="C142" s="186">
        <v>3588788</v>
      </c>
      <c r="D142" s="186">
        <v>6827257</v>
      </c>
      <c r="E142" s="186">
        <v>6510028</v>
      </c>
      <c r="F142" s="10">
        <v>9114039</v>
      </c>
      <c r="G142" s="189">
        <v>0</v>
      </c>
      <c r="H142" s="211">
        <v>0</v>
      </c>
      <c r="I142" s="16">
        <v>0</v>
      </c>
      <c r="J142" s="186">
        <v>0</v>
      </c>
      <c r="K142" s="186">
        <v>0</v>
      </c>
      <c r="L142" s="186">
        <v>0</v>
      </c>
      <c r="M142" s="10">
        <v>0</v>
      </c>
      <c r="N142" s="186">
        <v>3612798</v>
      </c>
      <c r="O142" s="186">
        <v>106170</v>
      </c>
      <c r="P142" s="16"/>
      <c r="Q142" s="16"/>
      <c r="R142" s="186">
        <v>322607</v>
      </c>
      <c r="S142" s="186">
        <v>323691</v>
      </c>
      <c r="T142" s="186">
        <v>324774</v>
      </c>
      <c r="U142" s="186">
        <v>323256</v>
      </c>
      <c r="V142" s="186">
        <v>323583</v>
      </c>
      <c r="W142" s="10"/>
      <c r="X142" s="16"/>
      <c r="Y142" s="11">
        <v>218027</v>
      </c>
    </row>
    <row r="143" spans="1:25" x14ac:dyDescent="0.35">
      <c r="A143" s="19">
        <v>2443</v>
      </c>
      <c r="B143" s="20" t="s">
        <v>189</v>
      </c>
      <c r="C143" s="186">
        <v>1766411</v>
      </c>
      <c r="D143" s="186">
        <v>3105905</v>
      </c>
      <c r="E143" s="186">
        <v>3045198</v>
      </c>
      <c r="F143" s="10">
        <v>4263276</v>
      </c>
      <c r="G143" s="189">
        <v>0</v>
      </c>
      <c r="H143" s="211">
        <v>0</v>
      </c>
      <c r="I143" s="16">
        <v>0</v>
      </c>
      <c r="J143" s="186">
        <v>0</v>
      </c>
      <c r="K143" s="186">
        <v>161072</v>
      </c>
      <c r="L143" s="186">
        <v>161072</v>
      </c>
      <c r="M143" s="10">
        <v>161071.89000000001</v>
      </c>
      <c r="N143" s="186">
        <v>1403122</v>
      </c>
      <c r="O143" s="186">
        <v>15935</v>
      </c>
      <c r="P143" s="16"/>
      <c r="Q143" s="16"/>
      <c r="R143" s="186">
        <v>123368</v>
      </c>
      <c r="S143" s="186">
        <v>123783</v>
      </c>
      <c r="T143" s="186">
        <v>124196</v>
      </c>
      <c r="U143" s="186">
        <v>123616</v>
      </c>
      <c r="V143" s="186">
        <v>123741</v>
      </c>
      <c r="W143" s="10"/>
      <c r="X143" s="16"/>
      <c r="Y143" s="11">
        <v>81716</v>
      </c>
    </row>
    <row r="144" spans="1:25" x14ac:dyDescent="0.35">
      <c r="A144" s="19">
        <v>2436</v>
      </c>
      <c r="B144" s="20" t="s">
        <v>190</v>
      </c>
      <c r="C144" s="186">
        <v>921041</v>
      </c>
      <c r="D144" s="186">
        <v>1876547</v>
      </c>
      <c r="E144" s="186">
        <v>1748493</v>
      </c>
      <c r="F144" s="10">
        <v>2447890</v>
      </c>
      <c r="G144" s="189">
        <v>0</v>
      </c>
      <c r="H144" s="211">
        <v>0</v>
      </c>
      <c r="I144" s="16">
        <v>0</v>
      </c>
      <c r="J144" s="186">
        <v>0</v>
      </c>
      <c r="K144" s="186">
        <v>0</v>
      </c>
      <c r="L144" s="186">
        <v>0</v>
      </c>
      <c r="M144" s="10">
        <v>0</v>
      </c>
      <c r="N144" s="186">
        <v>1101128</v>
      </c>
      <c r="O144" s="186">
        <v>67470</v>
      </c>
      <c r="P144" s="16"/>
      <c r="Q144" s="16"/>
      <c r="R144" s="186">
        <v>81459</v>
      </c>
      <c r="S144" s="186">
        <v>81731</v>
      </c>
      <c r="T144" s="186">
        <v>82006</v>
      </c>
      <c r="U144" s="186">
        <v>81623</v>
      </c>
      <c r="V144" s="186">
        <v>81705</v>
      </c>
      <c r="W144" s="10"/>
      <c r="X144" s="16"/>
      <c r="Y144" s="11">
        <v>80409</v>
      </c>
    </row>
    <row r="145" spans="1:25" x14ac:dyDescent="0.35">
      <c r="A145" s="19">
        <v>2460</v>
      </c>
      <c r="B145" s="20" t="s">
        <v>191</v>
      </c>
      <c r="C145" s="186">
        <v>719575</v>
      </c>
      <c r="D145" s="186">
        <v>977186</v>
      </c>
      <c r="E145" s="186">
        <v>1060476</v>
      </c>
      <c r="F145" s="10">
        <v>1484665</v>
      </c>
      <c r="G145" s="189">
        <v>0</v>
      </c>
      <c r="H145" s="211">
        <v>0</v>
      </c>
      <c r="I145" s="16">
        <v>0</v>
      </c>
      <c r="J145" s="186">
        <v>0</v>
      </c>
      <c r="K145" s="186">
        <v>0</v>
      </c>
      <c r="L145" s="186">
        <v>0</v>
      </c>
      <c r="M145" s="10">
        <v>0</v>
      </c>
      <c r="N145" s="186">
        <v>869624</v>
      </c>
      <c r="O145" s="186">
        <v>8715</v>
      </c>
      <c r="P145" s="16"/>
      <c r="Q145" s="16"/>
      <c r="R145" s="186">
        <v>87818</v>
      </c>
      <c r="S145" s="186">
        <v>87888</v>
      </c>
      <c r="T145" s="186">
        <v>88294</v>
      </c>
      <c r="U145" s="186">
        <v>87883</v>
      </c>
      <c r="V145" s="186">
        <v>87971</v>
      </c>
      <c r="W145" s="10"/>
      <c r="X145" s="16"/>
      <c r="Y145" s="11">
        <v>50534</v>
      </c>
    </row>
    <row r="146" spans="1:25" x14ac:dyDescent="0.35">
      <c r="A146" s="19">
        <v>2478</v>
      </c>
      <c r="B146" s="20" t="s">
        <v>192</v>
      </c>
      <c r="C146" s="186">
        <v>35573</v>
      </c>
      <c r="D146" s="186">
        <v>29183</v>
      </c>
      <c r="E146" s="186">
        <v>40473</v>
      </c>
      <c r="F146" s="10">
        <v>56661</v>
      </c>
      <c r="G146" s="189">
        <v>19646</v>
      </c>
      <c r="H146" s="211">
        <v>12279</v>
      </c>
      <c r="I146" s="16">
        <v>17190</v>
      </c>
      <c r="J146" s="186">
        <v>93747</v>
      </c>
      <c r="K146" s="186">
        <v>217060</v>
      </c>
      <c r="L146" s="186">
        <v>217060</v>
      </c>
      <c r="M146" s="10">
        <v>217058.63</v>
      </c>
      <c r="N146" s="186">
        <v>1290338</v>
      </c>
      <c r="O146" s="186">
        <v>118130</v>
      </c>
      <c r="P146" s="16"/>
      <c r="Q146" s="16"/>
      <c r="R146" s="186">
        <v>144488</v>
      </c>
      <c r="S146" s="186">
        <v>129751</v>
      </c>
      <c r="T146" s="186">
        <v>149648</v>
      </c>
      <c r="U146" s="186">
        <v>141107</v>
      </c>
      <c r="V146" s="186">
        <v>141249</v>
      </c>
      <c r="W146" s="10"/>
      <c r="X146" s="16"/>
      <c r="Y146" s="11">
        <v>75854</v>
      </c>
    </row>
    <row r="147" spans="1:25" x14ac:dyDescent="0.35">
      <c r="A147" s="19">
        <v>2525</v>
      </c>
      <c r="B147" s="20" t="s">
        <v>452</v>
      </c>
      <c r="C147" s="186">
        <v>264087</v>
      </c>
      <c r="D147" s="186">
        <v>180314</v>
      </c>
      <c r="E147" s="186">
        <v>277751</v>
      </c>
      <c r="F147" s="10">
        <v>388851</v>
      </c>
      <c r="G147" s="189">
        <v>162800</v>
      </c>
      <c r="H147" s="211">
        <v>101750</v>
      </c>
      <c r="I147" s="16">
        <v>142449</v>
      </c>
      <c r="J147" s="186">
        <v>0</v>
      </c>
      <c r="K147" s="186">
        <v>0</v>
      </c>
      <c r="L147" s="186">
        <v>0</v>
      </c>
      <c r="M147" s="10">
        <v>0</v>
      </c>
      <c r="N147" s="186">
        <v>241150</v>
      </c>
      <c r="O147" s="186">
        <v>10645</v>
      </c>
      <c r="P147" s="16"/>
      <c r="Q147" s="16"/>
      <c r="R147" s="186">
        <v>16239</v>
      </c>
      <c r="S147" s="186">
        <v>16294</v>
      </c>
      <c r="T147" s="186">
        <v>16349</v>
      </c>
      <c r="U147" s="186">
        <v>16272</v>
      </c>
      <c r="V147" s="186">
        <v>16289</v>
      </c>
      <c r="W147" s="10"/>
      <c r="X147" s="16"/>
      <c r="Y147" s="11">
        <v>10347</v>
      </c>
    </row>
    <row r="148" spans="1:25" x14ac:dyDescent="0.35">
      <c r="A148" s="19">
        <v>2527</v>
      </c>
      <c r="B148" s="20" t="s">
        <v>193</v>
      </c>
      <c r="C148" s="186">
        <v>414473</v>
      </c>
      <c r="D148" s="186">
        <v>736329</v>
      </c>
      <c r="E148" s="186">
        <v>719251</v>
      </c>
      <c r="F148" s="10">
        <v>1006951</v>
      </c>
      <c r="G148" s="189">
        <v>0</v>
      </c>
      <c r="H148" s="211">
        <v>0</v>
      </c>
      <c r="I148" s="16">
        <v>0</v>
      </c>
      <c r="J148" s="186">
        <v>0</v>
      </c>
      <c r="K148" s="186">
        <v>0</v>
      </c>
      <c r="L148" s="186">
        <v>0</v>
      </c>
      <c r="M148" s="10">
        <v>0</v>
      </c>
      <c r="N148" s="186">
        <v>227794</v>
      </c>
      <c r="O148" s="186">
        <v>3685</v>
      </c>
      <c r="P148" s="16"/>
      <c r="Q148" s="16"/>
      <c r="R148" s="186">
        <v>21336</v>
      </c>
      <c r="S148" s="186">
        <v>19452</v>
      </c>
      <c r="T148" s="186">
        <v>20496</v>
      </c>
      <c r="U148" s="186">
        <v>24317</v>
      </c>
      <c r="V148" s="186">
        <v>21400</v>
      </c>
      <c r="W148" s="10"/>
      <c r="X148" s="16"/>
      <c r="Y148" s="11">
        <v>13031</v>
      </c>
    </row>
    <row r="149" spans="1:25" x14ac:dyDescent="0.35">
      <c r="A149" s="19">
        <v>2534</v>
      </c>
      <c r="B149" s="20" t="s">
        <v>194</v>
      </c>
      <c r="C149" s="186">
        <v>514433</v>
      </c>
      <c r="D149" s="186">
        <v>903428</v>
      </c>
      <c r="E149" s="186">
        <v>886163</v>
      </c>
      <c r="F149" s="10">
        <v>1240628</v>
      </c>
      <c r="G149" s="189">
        <v>0</v>
      </c>
      <c r="H149" s="211">
        <v>0</v>
      </c>
      <c r="I149" s="16">
        <v>0</v>
      </c>
      <c r="J149" s="186">
        <v>0</v>
      </c>
      <c r="K149" s="186">
        <v>0</v>
      </c>
      <c r="L149" s="186">
        <v>0</v>
      </c>
      <c r="M149" s="10">
        <v>0</v>
      </c>
      <c r="N149" s="186">
        <v>339094</v>
      </c>
      <c r="O149" s="186">
        <v>5520</v>
      </c>
      <c r="P149" s="16"/>
      <c r="Q149" s="16"/>
      <c r="R149" s="186">
        <v>14231</v>
      </c>
      <c r="S149" s="186">
        <v>14278</v>
      </c>
      <c r="T149" s="186">
        <v>14327</v>
      </c>
      <c r="U149" s="186">
        <v>14259</v>
      </c>
      <c r="V149" s="186">
        <v>14274</v>
      </c>
      <c r="W149" s="10"/>
      <c r="X149" s="16"/>
      <c r="Y149" s="11">
        <v>23342</v>
      </c>
    </row>
    <row r="150" spans="1:25" x14ac:dyDescent="0.35">
      <c r="A150" s="19">
        <v>2541</v>
      </c>
      <c r="B150" s="20" t="s">
        <v>195</v>
      </c>
      <c r="C150" s="186">
        <v>573593</v>
      </c>
      <c r="D150" s="186">
        <v>1043530</v>
      </c>
      <c r="E150" s="186">
        <v>1010702</v>
      </c>
      <c r="F150" s="10">
        <v>1414982</v>
      </c>
      <c r="G150" s="189">
        <v>0</v>
      </c>
      <c r="H150" s="211">
        <v>0</v>
      </c>
      <c r="I150" s="16">
        <v>0</v>
      </c>
      <c r="J150" s="186">
        <v>26662</v>
      </c>
      <c r="K150" s="186">
        <v>44790</v>
      </c>
      <c r="L150" s="186">
        <v>44790</v>
      </c>
      <c r="M150" s="10">
        <v>44790.19</v>
      </c>
      <c r="N150" s="186">
        <v>374710</v>
      </c>
      <c r="O150" s="186">
        <v>12640</v>
      </c>
      <c r="P150" s="16"/>
      <c r="Q150" s="16"/>
      <c r="R150" s="186">
        <v>26559</v>
      </c>
      <c r="S150" s="186">
        <v>26648</v>
      </c>
      <c r="T150" s="186">
        <v>26737</v>
      </c>
      <c r="U150" s="186">
        <v>26612</v>
      </c>
      <c r="V150" s="186">
        <v>26640</v>
      </c>
      <c r="W150" s="10"/>
      <c r="X150" s="16"/>
      <c r="Y150" s="11">
        <v>43860</v>
      </c>
    </row>
    <row r="151" spans="1:25" x14ac:dyDescent="0.35">
      <c r="A151" s="19">
        <v>2562</v>
      </c>
      <c r="B151" s="20" t="s">
        <v>196</v>
      </c>
      <c r="C151" s="186">
        <v>4584253</v>
      </c>
      <c r="D151" s="186">
        <v>8324003</v>
      </c>
      <c r="E151" s="186">
        <v>8067660</v>
      </c>
      <c r="F151" s="10">
        <v>11294723</v>
      </c>
      <c r="G151" s="189">
        <v>0</v>
      </c>
      <c r="H151" s="211">
        <v>0</v>
      </c>
      <c r="I151" s="16">
        <v>0</v>
      </c>
      <c r="J151" s="186">
        <v>0</v>
      </c>
      <c r="K151" s="186">
        <v>0</v>
      </c>
      <c r="L151" s="186">
        <v>0</v>
      </c>
      <c r="M151" s="10">
        <v>0</v>
      </c>
      <c r="N151" s="186">
        <v>3019940</v>
      </c>
      <c r="O151" s="186">
        <v>66785</v>
      </c>
      <c r="P151" s="16"/>
      <c r="Q151" s="16"/>
      <c r="R151" s="186">
        <v>354078</v>
      </c>
      <c r="S151" s="186">
        <v>355266</v>
      </c>
      <c r="T151" s="186">
        <v>356454</v>
      </c>
      <c r="U151" s="186">
        <v>354792</v>
      </c>
      <c r="V151" s="186">
        <v>355148</v>
      </c>
      <c r="W151" s="10"/>
      <c r="X151" s="16"/>
      <c r="Y151" s="11">
        <v>156369</v>
      </c>
    </row>
    <row r="152" spans="1:25" x14ac:dyDescent="0.35">
      <c r="A152" s="19">
        <v>2570</v>
      </c>
      <c r="B152" s="20" t="s">
        <v>474</v>
      </c>
      <c r="C152" s="186">
        <v>148096</v>
      </c>
      <c r="D152" s="186">
        <v>301112</v>
      </c>
      <c r="E152" s="186">
        <v>280755</v>
      </c>
      <c r="F152" s="10">
        <v>393056</v>
      </c>
      <c r="G152" s="189">
        <v>0</v>
      </c>
      <c r="H152" s="211">
        <v>0</v>
      </c>
      <c r="I152" s="16">
        <v>0</v>
      </c>
      <c r="J152" s="186">
        <v>0</v>
      </c>
      <c r="K152" s="186">
        <v>0</v>
      </c>
      <c r="L152" s="186">
        <v>0</v>
      </c>
      <c r="M152" s="10">
        <v>0</v>
      </c>
      <c r="N152" s="186">
        <v>366548</v>
      </c>
      <c r="O152" s="186">
        <v>12050</v>
      </c>
      <c r="P152" s="16"/>
      <c r="Q152" s="16"/>
      <c r="R152" s="186">
        <v>26466</v>
      </c>
      <c r="S152" s="186">
        <v>26555</v>
      </c>
      <c r="T152" s="186">
        <v>26644</v>
      </c>
      <c r="U152" s="186">
        <v>26520</v>
      </c>
      <c r="V152" s="186">
        <v>26546</v>
      </c>
      <c r="W152" s="10"/>
      <c r="X152" s="16"/>
      <c r="Y152" s="11">
        <v>22248</v>
      </c>
    </row>
    <row r="153" spans="1:25" x14ac:dyDescent="0.35">
      <c r="A153" s="19">
        <v>2576</v>
      </c>
      <c r="B153" s="20" t="s">
        <v>197</v>
      </c>
      <c r="C153" s="186">
        <v>804298</v>
      </c>
      <c r="D153" s="186">
        <v>1522484</v>
      </c>
      <c r="E153" s="186">
        <v>1454239</v>
      </c>
      <c r="F153" s="10">
        <v>2035933</v>
      </c>
      <c r="G153" s="189">
        <v>0</v>
      </c>
      <c r="H153" s="211">
        <v>0</v>
      </c>
      <c r="I153" s="16">
        <v>0</v>
      </c>
      <c r="J153" s="186">
        <v>0</v>
      </c>
      <c r="K153" s="186">
        <v>0</v>
      </c>
      <c r="L153" s="186">
        <v>0</v>
      </c>
      <c r="M153" s="10">
        <v>0</v>
      </c>
      <c r="N153" s="186">
        <v>604730</v>
      </c>
      <c r="O153" s="186">
        <v>6850</v>
      </c>
      <c r="P153" s="16"/>
      <c r="Q153" s="16"/>
      <c r="R153" s="186">
        <v>46535</v>
      </c>
      <c r="S153" s="186">
        <v>46692</v>
      </c>
      <c r="T153" s="186">
        <v>46847</v>
      </c>
      <c r="U153" s="186">
        <v>46629</v>
      </c>
      <c r="V153" s="186">
        <v>46676</v>
      </c>
      <c r="W153" s="10"/>
      <c r="X153" s="16"/>
      <c r="Y153" s="11">
        <v>41246</v>
      </c>
    </row>
    <row r="154" spans="1:25" x14ac:dyDescent="0.35">
      <c r="A154" s="19">
        <v>2583</v>
      </c>
      <c r="B154" s="20" t="s">
        <v>198</v>
      </c>
      <c r="C154" s="186">
        <v>3586347</v>
      </c>
      <c r="D154" s="186">
        <v>6795493</v>
      </c>
      <c r="E154" s="186">
        <v>6488650</v>
      </c>
      <c r="F154" s="10">
        <v>9084109</v>
      </c>
      <c r="G154" s="189">
        <v>0</v>
      </c>
      <c r="H154" s="211">
        <v>0</v>
      </c>
      <c r="I154" s="16">
        <v>0</v>
      </c>
      <c r="J154" s="186">
        <v>0</v>
      </c>
      <c r="K154" s="186">
        <v>0</v>
      </c>
      <c r="L154" s="186">
        <v>0</v>
      </c>
      <c r="M154" s="10">
        <v>0</v>
      </c>
      <c r="N154" s="186">
        <v>2945740</v>
      </c>
      <c r="O154" s="186">
        <v>92355</v>
      </c>
      <c r="P154" s="16"/>
      <c r="Q154" s="16"/>
      <c r="R154" s="186">
        <v>224046</v>
      </c>
      <c r="S154" s="186">
        <v>224798</v>
      </c>
      <c r="T154" s="186">
        <v>225550</v>
      </c>
      <c r="U154" s="186">
        <v>224498</v>
      </c>
      <c r="V154" s="186">
        <v>224723</v>
      </c>
      <c r="W154" s="10"/>
      <c r="X154" s="16"/>
      <c r="Y154" s="11">
        <v>226149</v>
      </c>
    </row>
    <row r="155" spans="1:25" x14ac:dyDescent="0.35">
      <c r="A155" s="19">
        <v>2605</v>
      </c>
      <c r="B155" s="20" t="s">
        <v>199</v>
      </c>
      <c r="C155" s="186">
        <v>761496</v>
      </c>
      <c r="D155" s="186">
        <v>1343819</v>
      </c>
      <c r="E155" s="186">
        <v>1315822</v>
      </c>
      <c r="F155" s="10">
        <v>1842150</v>
      </c>
      <c r="G155" s="189">
        <v>0</v>
      </c>
      <c r="H155" s="211">
        <v>0</v>
      </c>
      <c r="I155" s="16">
        <v>0</v>
      </c>
      <c r="J155" s="186">
        <v>0</v>
      </c>
      <c r="K155" s="186">
        <v>0</v>
      </c>
      <c r="L155" s="186">
        <v>0</v>
      </c>
      <c r="M155" s="10">
        <v>0</v>
      </c>
      <c r="N155" s="186">
        <v>587664</v>
      </c>
      <c r="O155" s="186">
        <v>10820</v>
      </c>
      <c r="P155" s="16"/>
      <c r="Q155" s="16"/>
      <c r="R155" s="186">
        <v>57848</v>
      </c>
      <c r="S155" s="186">
        <v>56073</v>
      </c>
      <c r="T155" s="186">
        <v>57247</v>
      </c>
      <c r="U155" s="186">
        <v>56981</v>
      </c>
      <c r="V155" s="186">
        <v>57037</v>
      </c>
      <c r="W155" s="10"/>
      <c r="X155" s="16"/>
      <c r="Y155" s="11">
        <v>51876</v>
      </c>
    </row>
    <row r="156" spans="1:25" x14ac:dyDescent="0.35">
      <c r="A156" s="19">
        <v>2604</v>
      </c>
      <c r="B156" s="20" t="s">
        <v>200</v>
      </c>
      <c r="C156" s="186">
        <v>6391692</v>
      </c>
      <c r="D156" s="186">
        <v>9183853</v>
      </c>
      <c r="E156" s="186">
        <v>9734716</v>
      </c>
      <c r="F156" s="10">
        <v>13628602</v>
      </c>
      <c r="G156" s="189">
        <v>0</v>
      </c>
      <c r="H156" s="211">
        <v>0</v>
      </c>
      <c r="I156" s="16">
        <v>0</v>
      </c>
      <c r="J156" s="186">
        <v>0</v>
      </c>
      <c r="K156" s="186">
        <v>0</v>
      </c>
      <c r="L156" s="186">
        <v>0</v>
      </c>
      <c r="M156" s="10">
        <v>0</v>
      </c>
      <c r="N156" s="186">
        <v>4071354</v>
      </c>
      <c r="O156" s="186">
        <v>82315</v>
      </c>
      <c r="P156" s="16"/>
      <c r="Q156" s="16"/>
      <c r="R156" s="186">
        <v>324260</v>
      </c>
      <c r="S156" s="186">
        <v>325348</v>
      </c>
      <c r="T156" s="186">
        <v>326437</v>
      </c>
      <c r="U156" s="186">
        <v>324914</v>
      </c>
      <c r="V156" s="186">
        <v>325240</v>
      </c>
      <c r="W156" s="10"/>
      <c r="X156" s="16"/>
      <c r="Y156" s="11">
        <v>250092</v>
      </c>
    </row>
    <row r="157" spans="1:25" x14ac:dyDescent="0.35">
      <c r="A157" s="19">
        <v>2611</v>
      </c>
      <c r="B157" s="20" t="s">
        <v>201</v>
      </c>
      <c r="C157" s="186">
        <v>3346466</v>
      </c>
      <c r="D157" s="186">
        <v>5051221</v>
      </c>
      <c r="E157" s="186">
        <v>5248554</v>
      </c>
      <c r="F157" s="10">
        <v>7347976</v>
      </c>
      <c r="G157" s="189">
        <v>0</v>
      </c>
      <c r="H157" s="211">
        <v>0</v>
      </c>
      <c r="I157" s="16">
        <v>0</v>
      </c>
      <c r="J157" s="186">
        <v>0</v>
      </c>
      <c r="K157" s="186">
        <v>0</v>
      </c>
      <c r="L157" s="186">
        <v>0</v>
      </c>
      <c r="M157" s="10">
        <v>0</v>
      </c>
      <c r="N157" s="186">
        <v>4010510</v>
      </c>
      <c r="O157" s="186">
        <v>119275</v>
      </c>
      <c r="P157" s="16"/>
      <c r="Q157" s="16"/>
      <c r="R157" s="186">
        <v>476103</v>
      </c>
      <c r="S157" s="186">
        <v>472116</v>
      </c>
      <c r="T157" s="186">
        <v>476492</v>
      </c>
      <c r="U157" s="186">
        <v>474270</v>
      </c>
      <c r="V157" s="186">
        <v>474745</v>
      </c>
      <c r="W157" s="10"/>
      <c r="X157" s="16"/>
      <c r="Y157" s="11">
        <v>251399</v>
      </c>
    </row>
    <row r="158" spans="1:25" x14ac:dyDescent="0.35">
      <c r="A158" s="19">
        <v>2618</v>
      </c>
      <c r="B158" s="20" t="s">
        <v>202</v>
      </c>
      <c r="C158" s="186">
        <v>427225</v>
      </c>
      <c r="D158" s="186">
        <v>636365</v>
      </c>
      <c r="E158" s="186">
        <v>664744</v>
      </c>
      <c r="F158" s="10">
        <v>930642</v>
      </c>
      <c r="G158" s="189">
        <v>0</v>
      </c>
      <c r="H158" s="211">
        <v>0</v>
      </c>
      <c r="I158" s="16">
        <v>0</v>
      </c>
      <c r="J158" s="186">
        <v>0</v>
      </c>
      <c r="K158" s="186">
        <v>43929</v>
      </c>
      <c r="L158" s="186">
        <v>43929</v>
      </c>
      <c r="M158" s="10">
        <v>43928.15</v>
      </c>
      <c r="N158" s="186">
        <v>386582</v>
      </c>
      <c r="O158" s="186">
        <v>44255</v>
      </c>
      <c r="P158" s="16"/>
      <c r="Q158" s="16"/>
      <c r="R158" s="186">
        <v>18886</v>
      </c>
      <c r="S158" s="186">
        <v>18950</v>
      </c>
      <c r="T158" s="186">
        <v>19013</v>
      </c>
      <c r="U158" s="186">
        <v>18925</v>
      </c>
      <c r="V158" s="186">
        <v>18944</v>
      </c>
      <c r="W158" s="10"/>
      <c r="X158" s="16"/>
      <c r="Y158" s="11">
        <v>24013</v>
      </c>
    </row>
    <row r="159" spans="1:25" x14ac:dyDescent="0.35">
      <c r="A159" s="19">
        <v>2625</v>
      </c>
      <c r="B159" s="20" t="s">
        <v>203</v>
      </c>
      <c r="C159" s="186">
        <v>235355</v>
      </c>
      <c r="D159" s="186">
        <v>469959</v>
      </c>
      <c r="E159" s="186">
        <v>440821</v>
      </c>
      <c r="F159" s="10">
        <v>617149</v>
      </c>
      <c r="G159" s="189">
        <v>0</v>
      </c>
      <c r="H159" s="211">
        <v>0</v>
      </c>
      <c r="I159" s="16">
        <v>0</v>
      </c>
      <c r="J159" s="186">
        <v>0</v>
      </c>
      <c r="K159" s="186">
        <v>0</v>
      </c>
      <c r="L159" s="186">
        <v>0</v>
      </c>
      <c r="M159" s="10">
        <v>0</v>
      </c>
      <c r="N159" s="186">
        <v>282702</v>
      </c>
      <c r="O159" s="186">
        <v>6250</v>
      </c>
      <c r="P159" s="16"/>
      <c r="Q159" s="16"/>
      <c r="R159" s="186">
        <v>25311</v>
      </c>
      <c r="S159" s="186">
        <v>25396</v>
      </c>
      <c r="T159" s="186">
        <v>25480</v>
      </c>
      <c r="U159" s="186">
        <v>25361</v>
      </c>
      <c r="V159" s="186">
        <v>25387</v>
      </c>
      <c r="W159" s="10"/>
      <c r="X159" s="16"/>
      <c r="Y159" s="11">
        <v>21012</v>
      </c>
    </row>
    <row r="160" spans="1:25" x14ac:dyDescent="0.35">
      <c r="A160" s="19">
        <v>2632</v>
      </c>
      <c r="B160" s="20" t="s">
        <v>204</v>
      </c>
      <c r="C160" s="186">
        <v>515713</v>
      </c>
      <c r="D160" s="186">
        <v>961525</v>
      </c>
      <c r="E160" s="186">
        <v>923274</v>
      </c>
      <c r="F160" s="10">
        <v>1292584</v>
      </c>
      <c r="G160" s="189">
        <v>0</v>
      </c>
      <c r="H160" s="211">
        <v>0</v>
      </c>
      <c r="I160" s="16">
        <v>0</v>
      </c>
      <c r="J160" s="186">
        <v>25324</v>
      </c>
      <c r="K160" s="186">
        <v>74076</v>
      </c>
      <c r="L160" s="186">
        <v>74076</v>
      </c>
      <c r="M160" s="10">
        <v>74075.63</v>
      </c>
      <c r="N160" s="186">
        <v>350966</v>
      </c>
      <c r="O160" s="186">
        <v>11140</v>
      </c>
      <c r="P160" s="16"/>
      <c r="Q160" s="16"/>
      <c r="R160" s="186">
        <v>19775</v>
      </c>
      <c r="S160" s="186">
        <v>19842</v>
      </c>
      <c r="T160" s="186">
        <v>19908</v>
      </c>
      <c r="U160" s="186">
        <v>19815</v>
      </c>
      <c r="V160" s="186">
        <v>19836</v>
      </c>
      <c r="W160" s="10"/>
      <c r="X160" s="16"/>
      <c r="Y160" s="11">
        <v>21612</v>
      </c>
    </row>
    <row r="161" spans="1:25" x14ac:dyDescent="0.35">
      <c r="A161" s="19">
        <v>2639</v>
      </c>
      <c r="B161" s="20" t="s">
        <v>205</v>
      </c>
      <c r="C161" s="186">
        <v>589888</v>
      </c>
      <c r="D161" s="186">
        <v>1074482</v>
      </c>
      <c r="E161" s="186">
        <v>1040231</v>
      </c>
      <c r="F161" s="10">
        <v>1456324</v>
      </c>
      <c r="G161" s="189">
        <v>0</v>
      </c>
      <c r="H161" s="211">
        <v>0</v>
      </c>
      <c r="I161" s="16">
        <v>0</v>
      </c>
      <c r="J161" s="186">
        <v>0</v>
      </c>
      <c r="K161" s="186">
        <v>0</v>
      </c>
      <c r="L161" s="186">
        <v>0</v>
      </c>
      <c r="M161" s="10">
        <v>0</v>
      </c>
      <c r="N161" s="186">
        <v>475622</v>
      </c>
      <c r="O161" s="186">
        <v>10110</v>
      </c>
      <c r="P161" s="16"/>
      <c r="Q161" s="16"/>
      <c r="R161" s="186">
        <v>24588</v>
      </c>
      <c r="S161" s="186">
        <v>24669</v>
      </c>
      <c r="T161" s="186">
        <v>24753</v>
      </c>
      <c r="U161" s="186">
        <v>24636</v>
      </c>
      <c r="V161" s="186">
        <v>24662</v>
      </c>
      <c r="W161" s="10"/>
      <c r="X161" s="16"/>
      <c r="Y161" s="11">
        <v>26980</v>
      </c>
    </row>
    <row r="162" spans="1:25" x14ac:dyDescent="0.35">
      <c r="A162" s="19">
        <v>2646</v>
      </c>
      <c r="B162" s="20" t="s">
        <v>206</v>
      </c>
      <c r="C162" s="186">
        <v>876053</v>
      </c>
      <c r="D162" s="186">
        <v>1535224</v>
      </c>
      <c r="E162" s="186">
        <v>1507048</v>
      </c>
      <c r="F162" s="10">
        <v>2109868</v>
      </c>
      <c r="G162" s="189">
        <v>0</v>
      </c>
      <c r="H162" s="211">
        <v>0</v>
      </c>
      <c r="I162" s="16">
        <v>0</v>
      </c>
      <c r="J162" s="186">
        <v>0</v>
      </c>
      <c r="K162" s="186">
        <v>0</v>
      </c>
      <c r="L162" s="186">
        <v>0</v>
      </c>
      <c r="M162" s="10">
        <v>0</v>
      </c>
      <c r="N162" s="186">
        <v>519400</v>
      </c>
      <c r="O162" s="186">
        <v>32525</v>
      </c>
      <c r="P162" s="16"/>
      <c r="Q162" s="16"/>
      <c r="R162" s="186">
        <v>65782</v>
      </c>
      <c r="S162" s="186">
        <v>66003</v>
      </c>
      <c r="T162" s="186">
        <v>66222</v>
      </c>
      <c r="U162" s="186">
        <v>65916</v>
      </c>
      <c r="V162" s="186">
        <v>65980</v>
      </c>
      <c r="W162" s="10"/>
      <c r="X162" s="16"/>
      <c r="Y162" s="11">
        <v>27827</v>
      </c>
    </row>
    <row r="163" spans="1:25" x14ac:dyDescent="0.35">
      <c r="A163" s="19">
        <v>2660</v>
      </c>
      <c r="B163" s="20" t="s">
        <v>207</v>
      </c>
      <c r="C163" s="186">
        <v>372566</v>
      </c>
      <c r="D163" s="186">
        <v>659207</v>
      </c>
      <c r="E163" s="186">
        <v>644858</v>
      </c>
      <c r="F163" s="10">
        <v>902801</v>
      </c>
      <c r="G163" s="189">
        <v>0</v>
      </c>
      <c r="H163" s="211">
        <v>0</v>
      </c>
      <c r="I163" s="16">
        <v>0</v>
      </c>
      <c r="J163" s="186">
        <v>0</v>
      </c>
      <c r="K163" s="186">
        <v>0</v>
      </c>
      <c r="L163" s="186">
        <v>0</v>
      </c>
      <c r="M163" s="10">
        <v>0</v>
      </c>
      <c r="N163" s="186">
        <v>217406</v>
      </c>
      <c r="O163" s="186">
        <v>14370</v>
      </c>
      <c r="P163" s="16"/>
      <c r="Q163" s="16"/>
      <c r="R163" s="186">
        <v>22080</v>
      </c>
      <c r="S163" s="186">
        <v>22154</v>
      </c>
      <c r="T163" s="186">
        <v>22229</v>
      </c>
      <c r="U163" s="186">
        <v>22125</v>
      </c>
      <c r="V163" s="186">
        <v>22147</v>
      </c>
      <c r="W163" s="10"/>
      <c r="X163" s="16"/>
      <c r="Y163" s="11">
        <v>12995</v>
      </c>
    </row>
    <row r="164" spans="1:25" x14ac:dyDescent="0.35">
      <c r="A164" s="19">
        <v>2695</v>
      </c>
      <c r="B164" s="20" t="s">
        <v>208</v>
      </c>
      <c r="C164" s="186">
        <v>9725815</v>
      </c>
      <c r="D164" s="186">
        <v>16906489</v>
      </c>
      <c r="E164" s="186">
        <v>16645190</v>
      </c>
      <c r="F164" s="10">
        <v>23303266</v>
      </c>
      <c r="G164" s="189">
        <v>0</v>
      </c>
      <c r="H164" s="211">
        <v>0</v>
      </c>
      <c r="I164" s="16">
        <v>0</v>
      </c>
      <c r="J164" s="186">
        <v>488863</v>
      </c>
      <c r="K164" s="186">
        <v>253236</v>
      </c>
      <c r="L164" s="186">
        <v>253236</v>
      </c>
      <c r="M164" s="10">
        <v>253236.4</v>
      </c>
      <c r="N164" s="186">
        <v>6844950</v>
      </c>
      <c r="O164" s="186">
        <v>13740</v>
      </c>
      <c r="P164" s="16"/>
      <c r="Q164" s="16"/>
      <c r="R164" s="186">
        <v>751085</v>
      </c>
      <c r="S164" s="186">
        <v>751194</v>
      </c>
      <c r="T164" s="186">
        <v>754916</v>
      </c>
      <c r="U164" s="186">
        <v>751392</v>
      </c>
      <c r="V164" s="186">
        <v>752147</v>
      </c>
      <c r="W164" s="10"/>
      <c r="X164" s="16"/>
      <c r="Y164" s="11">
        <v>429769</v>
      </c>
    </row>
    <row r="165" spans="1:25" x14ac:dyDescent="0.35">
      <c r="A165" s="19">
        <v>2702</v>
      </c>
      <c r="B165" s="20" t="s">
        <v>209</v>
      </c>
      <c r="C165" s="186">
        <v>1823488</v>
      </c>
      <c r="D165" s="186">
        <v>3102686</v>
      </c>
      <c r="E165" s="186">
        <v>3078859</v>
      </c>
      <c r="F165" s="10">
        <v>4310402</v>
      </c>
      <c r="G165" s="189">
        <v>0</v>
      </c>
      <c r="H165" s="211">
        <v>0</v>
      </c>
      <c r="I165" s="16">
        <v>0</v>
      </c>
      <c r="J165" s="186">
        <v>0</v>
      </c>
      <c r="K165" s="186">
        <v>0</v>
      </c>
      <c r="L165" s="186">
        <v>0</v>
      </c>
      <c r="M165" s="10">
        <v>0</v>
      </c>
      <c r="N165" s="186">
        <v>1288854</v>
      </c>
      <c r="O165" s="186">
        <v>34805</v>
      </c>
      <c r="P165" s="16"/>
      <c r="Q165" s="16"/>
      <c r="R165" s="186">
        <v>138626</v>
      </c>
      <c r="S165" s="186">
        <v>139091</v>
      </c>
      <c r="T165" s="186">
        <v>139556</v>
      </c>
      <c r="U165" s="186">
        <v>138905</v>
      </c>
      <c r="V165" s="186">
        <v>139045</v>
      </c>
      <c r="W165" s="10"/>
      <c r="X165" s="16"/>
      <c r="Y165" s="11">
        <v>81328</v>
      </c>
    </row>
    <row r="166" spans="1:25" x14ac:dyDescent="0.35">
      <c r="A166" s="19">
        <v>2730</v>
      </c>
      <c r="B166" s="20" t="s">
        <v>210</v>
      </c>
      <c r="C166" s="186">
        <v>736801</v>
      </c>
      <c r="D166" s="186">
        <v>974463</v>
      </c>
      <c r="E166" s="186">
        <v>1069540</v>
      </c>
      <c r="F166" s="10">
        <v>1497355</v>
      </c>
      <c r="G166" s="189">
        <v>0</v>
      </c>
      <c r="H166" s="211">
        <v>0</v>
      </c>
      <c r="I166" s="16">
        <v>0</v>
      </c>
      <c r="J166" s="186">
        <v>0</v>
      </c>
      <c r="K166" s="186">
        <v>0</v>
      </c>
      <c r="L166" s="186">
        <v>0</v>
      </c>
      <c r="M166" s="10">
        <v>0</v>
      </c>
      <c r="N166" s="186">
        <v>517916</v>
      </c>
      <c r="O166" s="186">
        <v>17145</v>
      </c>
      <c r="P166" s="16"/>
      <c r="Q166" s="16"/>
      <c r="R166" s="186">
        <v>54759</v>
      </c>
      <c r="S166" s="186">
        <v>54942</v>
      </c>
      <c r="T166" s="186">
        <v>55127</v>
      </c>
      <c r="U166" s="186">
        <v>54869</v>
      </c>
      <c r="V166" s="186">
        <v>54924</v>
      </c>
      <c r="W166" s="10"/>
      <c r="X166" s="16"/>
      <c r="Y166" s="11">
        <v>36974</v>
      </c>
    </row>
    <row r="167" spans="1:25" x14ac:dyDescent="0.35">
      <c r="A167" s="19">
        <v>2737</v>
      </c>
      <c r="B167" s="20" t="s">
        <v>211</v>
      </c>
      <c r="C167" s="186">
        <v>254526</v>
      </c>
      <c r="D167" s="186">
        <v>402988</v>
      </c>
      <c r="E167" s="186">
        <v>410947</v>
      </c>
      <c r="F167" s="10">
        <v>575325</v>
      </c>
      <c r="G167" s="189">
        <v>0</v>
      </c>
      <c r="H167" s="211">
        <v>0</v>
      </c>
      <c r="I167" s="16">
        <v>0</v>
      </c>
      <c r="J167" s="186">
        <v>12207</v>
      </c>
      <c r="K167" s="186">
        <v>0</v>
      </c>
      <c r="L167" s="186">
        <v>0</v>
      </c>
      <c r="M167" s="10">
        <v>0</v>
      </c>
      <c r="N167" s="186">
        <v>169918</v>
      </c>
      <c r="O167" s="186">
        <v>6840</v>
      </c>
      <c r="P167" s="16"/>
      <c r="Q167" s="16"/>
      <c r="R167" s="186">
        <v>20386</v>
      </c>
      <c r="S167" s="186">
        <v>20455</v>
      </c>
      <c r="T167" s="186">
        <v>20524</v>
      </c>
      <c r="U167" s="186">
        <v>20427</v>
      </c>
      <c r="V167" s="186">
        <v>20448</v>
      </c>
      <c r="W167" s="10"/>
      <c r="X167" s="16"/>
      <c r="Y167" s="11">
        <v>10170</v>
      </c>
    </row>
    <row r="168" spans="1:25" x14ac:dyDescent="0.35">
      <c r="A168" s="19">
        <v>2758</v>
      </c>
      <c r="B168" s="20" t="s">
        <v>212</v>
      </c>
      <c r="C168" s="186">
        <v>4725941</v>
      </c>
      <c r="D168" s="186">
        <v>9118281</v>
      </c>
      <c r="E168" s="186">
        <v>8652639</v>
      </c>
      <c r="F168" s="10">
        <v>12113695</v>
      </c>
      <c r="G168" s="189">
        <v>0</v>
      </c>
      <c r="H168" s="211">
        <v>0</v>
      </c>
      <c r="I168" s="16">
        <v>0</v>
      </c>
      <c r="J168" s="186">
        <v>0</v>
      </c>
      <c r="K168" s="186">
        <v>0</v>
      </c>
      <c r="L168" s="186">
        <v>0</v>
      </c>
      <c r="M168" s="10">
        <v>0</v>
      </c>
      <c r="N168" s="186">
        <v>3446590</v>
      </c>
      <c r="O168" s="186">
        <v>60285</v>
      </c>
      <c r="P168" s="16"/>
      <c r="Q168" s="16"/>
      <c r="R168" s="186">
        <v>310508</v>
      </c>
      <c r="S168" s="186">
        <v>311550</v>
      </c>
      <c r="T168" s="186">
        <v>312593</v>
      </c>
      <c r="U168" s="186">
        <v>311133</v>
      </c>
      <c r="V168" s="186">
        <v>311446</v>
      </c>
      <c r="W168" s="10"/>
      <c r="X168" s="16"/>
      <c r="Y168" s="11">
        <v>171307</v>
      </c>
    </row>
    <row r="169" spans="1:25" x14ac:dyDescent="0.35">
      <c r="A169" s="19">
        <v>2793</v>
      </c>
      <c r="B169" s="20" t="s">
        <v>213</v>
      </c>
      <c r="C169" s="186">
        <v>21968629</v>
      </c>
      <c r="D169" s="186">
        <v>37595858</v>
      </c>
      <c r="E169" s="186">
        <v>37227805</v>
      </c>
      <c r="F169" s="10">
        <v>52118926</v>
      </c>
      <c r="G169" s="189">
        <v>0</v>
      </c>
      <c r="H169" s="211">
        <v>0</v>
      </c>
      <c r="I169" s="16">
        <v>0</v>
      </c>
      <c r="J169" s="186">
        <v>1073240</v>
      </c>
      <c r="K169" s="186">
        <v>0</v>
      </c>
      <c r="L169" s="186">
        <v>0</v>
      </c>
      <c r="M169" s="10">
        <v>0</v>
      </c>
      <c r="N169" s="186">
        <v>14668598</v>
      </c>
      <c r="O169" s="186">
        <v>140430</v>
      </c>
      <c r="P169" s="16"/>
      <c r="Q169" s="16"/>
      <c r="R169" s="186">
        <v>1789779</v>
      </c>
      <c r="S169" s="186">
        <v>1795787</v>
      </c>
      <c r="T169" s="186">
        <v>1801795</v>
      </c>
      <c r="U169" s="186">
        <v>1793384</v>
      </c>
      <c r="V169" s="186">
        <v>1795186</v>
      </c>
      <c r="W169" s="10"/>
      <c r="X169" s="16"/>
      <c r="Y169" s="11">
        <v>1010857</v>
      </c>
    </row>
    <row r="170" spans="1:25" x14ac:dyDescent="0.35">
      <c r="A170" s="19">
        <v>1376</v>
      </c>
      <c r="B170" s="20" t="s">
        <v>214</v>
      </c>
      <c r="C170" s="186">
        <v>1375667</v>
      </c>
      <c r="D170" s="186">
        <v>0</v>
      </c>
      <c r="E170" s="186">
        <v>0</v>
      </c>
      <c r="F170" s="10">
        <v>0</v>
      </c>
      <c r="G170" s="189">
        <v>2514210</v>
      </c>
      <c r="H170" s="211">
        <v>1664203</v>
      </c>
      <c r="I170" s="16">
        <v>2329884</v>
      </c>
      <c r="J170" s="186">
        <v>0</v>
      </c>
      <c r="K170" s="186">
        <v>0</v>
      </c>
      <c r="L170" s="186">
        <v>0</v>
      </c>
      <c r="M170" s="10">
        <v>0</v>
      </c>
      <c r="N170" s="186">
        <v>2468634</v>
      </c>
      <c r="O170" s="186">
        <v>76130</v>
      </c>
      <c r="P170" s="16"/>
      <c r="Q170" s="16"/>
      <c r="R170" s="186">
        <v>284763</v>
      </c>
      <c r="S170" s="186">
        <v>285719</v>
      </c>
      <c r="T170" s="186">
        <v>286676</v>
      </c>
      <c r="U170" s="186">
        <v>285336</v>
      </c>
      <c r="V170" s="186">
        <v>285624</v>
      </c>
      <c r="W170" s="10"/>
      <c r="X170" s="16"/>
      <c r="Y170" s="11">
        <v>140443</v>
      </c>
    </row>
    <row r="171" spans="1:25" x14ac:dyDescent="0.35">
      <c r="A171" s="19">
        <v>2800</v>
      </c>
      <c r="B171" s="20" t="s">
        <v>215</v>
      </c>
      <c r="C171" s="186">
        <v>1395077</v>
      </c>
      <c r="D171" s="186">
        <v>2382522</v>
      </c>
      <c r="E171" s="186">
        <v>2360999</v>
      </c>
      <c r="F171" s="10">
        <v>3305399</v>
      </c>
      <c r="G171" s="189">
        <v>0</v>
      </c>
      <c r="H171" s="211">
        <v>0</v>
      </c>
      <c r="I171" s="16">
        <v>0</v>
      </c>
      <c r="J171" s="186">
        <v>0</v>
      </c>
      <c r="K171" s="186">
        <v>0</v>
      </c>
      <c r="L171" s="186">
        <v>0</v>
      </c>
      <c r="M171" s="10">
        <v>0</v>
      </c>
      <c r="N171" s="186">
        <v>1347472</v>
      </c>
      <c r="O171" s="186">
        <v>53715</v>
      </c>
      <c r="P171" s="16"/>
      <c r="Q171" s="16"/>
      <c r="R171" s="186">
        <v>101102</v>
      </c>
      <c r="S171" s="186">
        <v>101442</v>
      </c>
      <c r="T171" s="186">
        <v>101779</v>
      </c>
      <c r="U171" s="186">
        <v>101306</v>
      </c>
      <c r="V171" s="186">
        <v>101408</v>
      </c>
      <c r="W171" s="10"/>
      <c r="X171" s="16"/>
      <c r="Y171" s="11">
        <v>82210</v>
      </c>
    </row>
    <row r="172" spans="1:25" x14ac:dyDescent="0.35">
      <c r="A172" s="19">
        <v>2814</v>
      </c>
      <c r="B172" s="20" t="s">
        <v>216</v>
      </c>
      <c r="C172" s="186">
        <v>929279</v>
      </c>
      <c r="D172" s="186">
        <v>1686351</v>
      </c>
      <c r="E172" s="186">
        <v>1634769</v>
      </c>
      <c r="F172" s="10">
        <v>2288677</v>
      </c>
      <c r="G172" s="189">
        <v>0</v>
      </c>
      <c r="H172" s="211">
        <v>0</v>
      </c>
      <c r="I172" s="16">
        <v>0</v>
      </c>
      <c r="J172" s="186">
        <v>0</v>
      </c>
      <c r="K172" s="186">
        <v>0</v>
      </c>
      <c r="L172" s="186">
        <v>0</v>
      </c>
      <c r="M172" s="10">
        <v>0</v>
      </c>
      <c r="N172" s="186">
        <v>710094</v>
      </c>
      <c r="O172" s="186">
        <v>46775</v>
      </c>
      <c r="P172" s="16"/>
      <c r="Q172" s="16"/>
      <c r="R172" s="186">
        <v>66511</v>
      </c>
      <c r="S172" s="186">
        <v>66734</v>
      </c>
      <c r="T172" s="186">
        <v>66957</v>
      </c>
      <c r="U172" s="186">
        <v>66646</v>
      </c>
      <c r="V172" s="186">
        <v>66712</v>
      </c>
      <c r="W172" s="10"/>
      <c r="X172" s="16"/>
      <c r="Y172" s="11">
        <v>44884</v>
      </c>
    </row>
    <row r="173" spans="1:25" x14ac:dyDescent="0.35">
      <c r="A173" s="19">
        <v>5960</v>
      </c>
      <c r="B173" s="20" t="s">
        <v>217</v>
      </c>
      <c r="C173" s="186">
        <v>494794</v>
      </c>
      <c r="D173" s="186">
        <v>814869</v>
      </c>
      <c r="E173" s="186">
        <v>818539</v>
      </c>
      <c r="F173" s="10">
        <v>1145955</v>
      </c>
      <c r="G173" s="189">
        <v>0</v>
      </c>
      <c r="H173" s="211">
        <v>0</v>
      </c>
      <c r="I173" s="16">
        <v>0</v>
      </c>
      <c r="J173" s="186">
        <v>22968</v>
      </c>
      <c r="K173" s="186">
        <v>57710</v>
      </c>
      <c r="L173" s="186">
        <v>57710</v>
      </c>
      <c r="M173" s="10">
        <v>57710.83</v>
      </c>
      <c r="N173" s="186">
        <v>325738</v>
      </c>
      <c r="O173" s="186">
        <v>33180</v>
      </c>
      <c r="P173" s="16"/>
      <c r="Q173" s="16"/>
      <c r="R173" s="186">
        <v>35268</v>
      </c>
      <c r="S173" s="186">
        <v>35386</v>
      </c>
      <c r="T173" s="186">
        <v>35506</v>
      </c>
      <c r="U173" s="186">
        <v>35338</v>
      </c>
      <c r="V173" s="186">
        <v>35375</v>
      </c>
      <c r="W173" s="10"/>
      <c r="X173" s="16"/>
      <c r="Y173" s="11">
        <v>29346</v>
      </c>
    </row>
    <row r="174" spans="1:25" x14ac:dyDescent="0.35">
      <c r="A174" s="19">
        <v>2828</v>
      </c>
      <c r="B174" s="20" t="s">
        <v>218</v>
      </c>
      <c r="C174" s="186">
        <v>1107422</v>
      </c>
      <c r="D174" s="186">
        <v>1894259</v>
      </c>
      <c r="E174" s="186">
        <v>1876051</v>
      </c>
      <c r="F174" s="10">
        <v>2626471</v>
      </c>
      <c r="G174" s="189">
        <v>0</v>
      </c>
      <c r="H174" s="211">
        <v>0</v>
      </c>
      <c r="I174" s="16">
        <v>0</v>
      </c>
      <c r="J174" s="186">
        <v>0</v>
      </c>
      <c r="K174" s="186">
        <v>0</v>
      </c>
      <c r="L174" s="186">
        <v>0</v>
      </c>
      <c r="M174" s="10">
        <v>0</v>
      </c>
      <c r="N174" s="186">
        <v>903756</v>
      </c>
      <c r="O174" s="186">
        <v>34055</v>
      </c>
      <c r="P174" s="16"/>
      <c r="Q174" s="16"/>
      <c r="R174" s="186">
        <v>47234</v>
      </c>
      <c r="S174" s="186">
        <v>47392</v>
      </c>
      <c r="T174" s="186">
        <v>47551</v>
      </c>
      <c r="U174" s="186">
        <v>47329</v>
      </c>
      <c r="V174" s="186">
        <v>47377</v>
      </c>
      <c r="W174" s="10"/>
      <c r="X174" s="16"/>
      <c r="Y174" s="11">
        <v>61870</v>
      </c>
    </row>
    <row r="175" spans="1:25" x14ac:dyDescent="0.35">
      <c r="A175" s="19">
        <v>2835</v>
      </c>
      <c r="B175" s="20" t="s">
        <v>219</v>
      </c>
      <c r="C175" s="186">
        <v>5169451</v>
      </c>
      <c r="D175" s="186">
        <v>9229152</v>
      </c>
      <c r="E175" s="186">
        <v>8999127</v>
      </c>
      <c r="F175" s="10">
        <v>12598777</v>
      </c>
      <c r="G175" s="189">
        <v>0</v>
      </c>
      <c r="H175" s="211">
        <v>0</v>
      </c>
      <c r="I175" s="16">
        <v>0</v>
      </c>
      <c r="J175" s="186">
        <v>0</v>
      </c>
      <c r="K175" s="186">
        <v>0</v>
      </c>
      <c r="L175" s="186">
        <v>0</v>
      </c>
      <c r="M175" s="10">
        <v>0</v>
      </c>
      <c r="N175" s="186">
        <v>3487400</v>
      </c>
      <c r="O175" s="186">
        <v>58570</v>
      </c>
      <c r="P175" s="16"/>
      <c r="Q175" s="16"/>
      <c r="R175" s="186">
        <v>329886</v>
      </c>
      <c r="S175" s="186">
        <v>330992</v>
      </c>
      <c r="T175" s="186">
        <v>332101</v>
      </c>
      <c r="U175" s="186">
        <v>330549</v>
      </c>
      <c r="V175" s="186">
        <v>330882</v>
      </c>
      <c r="W175" s="10"/>
      <c r="X175" s="16"/>
      <c r="Y175" s="11">
        <v>216262</v>
      </c>
    </row>
    <row r="176" spans="1:25" x14ac:dyDescent="0.35">
      <c r="A176" s="19">
        <v>2842</v>
      </c>
      <c r="B176" s="20" t="s">
        <v>220</v>
      </c>
      <c r="C176" s="186">
        <v>15031</v>
      </c>
      <c r="D176" s="186">
        <v>802</v>
      </c>
      <c r="E176" s="186">
        <v>9896</v>
      </c>
      <c r="F176" s="10">
        <v>13854</v>
      </c>
      <c r="G176" s="189">
        <v>31058</v>
      </c>
      <c r="H176" s="211">
        <v>19411</v>
      </c>
      <c r="I176" s="16">
        <v>27176</v>
      </c>
      <c r="J176" s="186">
        <v>0</v>
      </c>
      <c r="K176" s="186">
        <v>0</v>
      </c>
      <c r="L176" s="186">
        <v>0</v>
      </c>
      <c r="M176" s="10">
        <v>0</v>
      </c>
      <c r="N176" s="186">
        <v>352450</v>
      </c>
      <c r="O176" s="186">
        <v>1970</v>
      </c>
      <c r="P176" s="16"/>
      <c r="Q176" s="16"/>
      <c r="R176" s="186">
        <v>25921</v>
      </c>
      <c r="S176" s="186">
        <v>26007</v>
      </c>
      <c r="T176" s="186">
        <v>26094</v>
      </c>
      <c r="U176" s="186">
        <v>25972</v>
      </c>
      <c r="V176" s="186">
        <v>25999</v>
      </c>
      <c r="W176" s="10"/>
      <c r="X176" s="16"/>
      <c r="Y176" s="11">
        <v>21435</v>
      </c>
    </row>
    <row r="177" spans="1:26" x14ac:dyDescent="0.35">
      <c r="A177" s="19">
        <v>1848</v>
      </c>
      <c r="B177" s="20" t="s">
        <v>7</v>
      </c>
      <c r="C177" s="186">
        <v>83518</v>
      </c>
      <c r="D177" s="186">
        <v>671194</v>
      </c>
      <c r="E177" s="186">
        <v>471695</v>
      </c>
      <c r="F177" s="10">
        <v>660372</v>
      </c>
      <c r="G177" s="189">
        <v>0</v>
      </c>
      <c r="H177" s="211">
        <v>0</v>
      </c>
      <c r="I177" s="16">
        <v>0</v>
      </c>
      <c r="J177" s="186">
        <v>30410</v>
      </c>
      <c r="K177" s="186">
        <v>166240</v>
      </c>
      <c r="L177" s="186">
        <v>166240</v>
      </c>
      <c r="M177" s="10">
        <v>166240.14000000001</v>
      </c>
      <c r="N177" s="186">
        <v>421456</v>
      </c>
      <c r="O177" s="186">
        <v>15305</v>
      </c>
      <c r="P177" s="16"/>
      <c r="Q177" s="16"/>
      <c r="R177" s="186">
        <v>120785</v>
      </c>
      <c r="S177" s="186">
        <v>121143</v>
      </c>
      <c r="T177" s="186">
        <v>121573</v>
      </c>
      <c r="U177" s="186">
        <v>121002</v>
      </c>
      <c r="V177" s="186">
        <v>121126</v>
      </c>
      <c r="W177" s="10"/>
      <c r="X177" s="16"/>
      <c r="Y177" s="11">
        <v>20411</v>
      </c>
    </row>
    <row r="178" spans="1:26" x14ac:dyDescent="0.35">
      <c r="A178" s="19">
        <v>2849</v>
      </c>
      <c r="B178" s="20" t="s">
        <v>221</v>
      </c>
      <c r="C178" s="186">
        <v>4940370</v>
      </c>
      <c r="D178" s="186">
        <v>8457483</v>
      </c>
      <c r="E178" s="186">
        <v>8373658</v>
      </c>
      <c r="F178" s="10">
        <v>11723121</v>
      </c>
      <c r="G178" s="189">
        <v>0</v>
      </c>
      <c r="H178" s="211">
        <v>0</v>
      </c>
      <c r="I178" s="16">
        <v>0</v>
      </c>
      <c r="J178" s="186">
        <v>337295</v>
      </c>
      <c r="K178" s="186">
        <v>770045</v>
      </c>
      <c r="L178" s="186">
        <v>770045</v>
      </c>
      <c r="M178" s="10">
        <v>770043.7</v>
      </c>
      <c r="N178" s="186">
        <v>4563300</v>
      </c>
      <c r="O178" s="186">
        <v>46395</v>
      </c>
      <c r="P178" s="16"/>
      <c r="Q178" s="16"/>
      <c r="R178" s="186">
        <v>655857</v>
      </c>
      <c r="S178" s="186">
        <v>658058</v>
      </c>
      <c r="T178" s="186">
        <v>660261</v>
      </c>
      <c r="U178" s="186">
        <v>657179</v>
      </c>
      <c r="V178" s="186">
        <v>657838</v>
      </c>
      <c r="W178" s="10"/>
      <c r="X178" s="16"/>
      <c r="Y178" s="11">
        <v>322803</v>
      </c>
    </row>
    <row r="179" spans="1:26" x14ac:dyDescent="0.35">
      <c r="A179" s="19">
        <v>2856</v>
      </c>
      <c r="B179" s="20" t="s">
        <v>222</v>
      </c>
      <c r="C179" s="186">
        <v>996796</v>
      </c>
      <c r="D179" s="186">
        <v>1738072</v>
      </c>
      <c r="E179" s="186">
        <v>1709293</v>
      </c>
      <c r="F179" s="10">
        <v>2393009</v>
      </c>
      <c r="G179" s="189">
        <v>0</v>
      </c>
      <c r="H179" s="211">
        <v>0</v>
      </c>
      <c r="I179" s="16">
        <v>0</v>
      </c>
      <c r="J179" s="186">
        <v>40529</v>
      </c>
      <c r="K179" s="186">
        <v>124895</v>
      </c>
      <c r="L179" s="186">
        <v>124895</v>
      </c>
      <c r="M179" s="10">
        <v>124896.12</v>
      </c>
      <c r="N179" s="186">
        <v>551306</v>
      </c>
      <c r="O179" s="186">
        <v>13915</v>
      </c>
      <c r="P179" s="16"/>
      <c r="Q179" s="16"/>
      <c r="R179" s="186">
        <v>62170</v>
      </c>
      <c r="S179" s="186">
        <v>62379</v>
      </c>
      <c r="T179" s="186">
        <v>62588</v>
      </c>
      <c r="U179" s="186">
        <v>62296</v>
      </c>
      <c r="V179" s="186">
        <v>62359</v>
      </c>
      <c r="W179" s="10"/>
      <c r="X179" s="16"/>
      <c r="Y179" s="11">
        <v>37079</v>
      </c>
    </row>
    <row r="180" spans="1:26" x14ac:dyDescent="0.35">
      <c r="A180" s="19">
        <v>2863</v>
      </c>
      <c r="B180" s="20" t="s">
        <v>223</v>
      </c>
      <c r="C180" s="186">
        <v>284875</v>
      </c>
      <c r="D180" s="186">
        <v>523157</v>
      </c>
      <c r="E180" s="186">
        <v>505020</v>
      </c>
      <c r="F180" s="10">
        <v>707028</v>
      </c>
      <c r="G180" s="189">
        <v>0</v>
      </c>
      <c r="H180" s="211">
        <v>0</v>
      </c>
      <c r="I180" s="16">
        <v>0</v>
      </c>
      <c r="J180" s="186">
        <v>13385</v>
      </c>
      <c r="K180" s="186">
        <v>38761</v>
      </c>
      <c r="L180" s="186">
        <v>38761</v>
      </c>
      <c r="M180" s="10">
        <v>38759.9</v>
      </c>
      <c r="N180" s="186">
        <v>185500</v>
      </c>
      <c r="O180" s="186">
        <v>8970</v>
      </c>
      <c r="P180" s="16"/>
      <c r="Q180" s="16"/>
      <c r="R180" s="186">
        <v>14698</v>
      </c>
      <c r="S180" s="186">
        <v>14748</v>
      </c>
      <c r="T180" s="186">
        <v>14798</v>
      </c>
      <c r="U180" s="186">
        <v>14726</v>
      </c>
      <c r="V180" s="186">
        <v>14743</v>
      </c>
      <c r="W180" s="10"/>
      <c r="X180" s="16"/>
      <c r="Y180" s="11">
        <v>20129</v>
      </c>
    </row>
    <row r="181" spans="1:26" x14ac:dyDescent="0.35">
      <c r="A181" s="19">
        <v>3862</v>
      </c>
      <c r="B181" s="20" t="s">
        <v>224</v>
      </c>
      <c r="C181" s="186">
        <v>418</v>
      </c>
      <c r="D181" s="186">
        <v>0</v>
      </c>
      <c r="E181" s="186">
        <v>0</v>
      </c>
      <c r="F181" s="10">
        <v>0</v>
      </c>
      <c r="G181" s="189">
        <v>10539</v>
      </c>
      <c r="H181" s="211">
        <v>6848</v>
      </c>
      <c r="I181" s="16">
        <v>9587</v>
      </c>
      <c r="J181" s="186">
        <v>0</v>
      </c>
      <c r="K181" s="186">
        <v>0</v>
      </c>
      <c r="L181" s="186">
        <v>0</v>
      </c>
      <c r="M181" s="10">
        <v>0</v>
      </c>
      <c r="N181" s="186">
        <v>266378</v>
      </c>
      <c r="O181" s="186">
        <v>6360</v>
      </c>
      <c r="P181" s="16"/>
      <c r="Q181" s="16"/>
      <c r="R181" s="186">
        <v>16108</v>
      </c>
      <c r="S181" s="186">
        <v>22645</v>
      </c>
      <c r="T181" s="186">
        <v>19677</v>
      </c>
      <c r="U181" s="186">
        <v>19451</v>
      </c>
      <c r="V181" s="186">
        <v>19470</v>
      </c>
      <c r="W181" s="10"/>
      <c r="X181" s="16"/>
      <c r="Y181" s="11">
        <v>15185</v>
      </c>
    </row>
    <row r="182" spans="1:26" x14ac:dyDescent="0.35">
      <c r="A182" s="19">
        <v>2885</v>
      </c>
      <c r="B182" s="20" t="s">
        <v>225</v>
      </c>
      <c r="C182" s="186">
        <v>834375</v>
      </c>
      <c r="D182" s="186">
        <v>1528627</v>
      </c>
      <c r="E182" s="186">
        <v>1476876</v>
      </c>
      <c r="F182" s="10">
        <v>2067627</v>
      </c>
      <c r="G182" s="189">
        <v>0</v>
      </c>
      <c r="H182" s="211">
        <v>0</v>
      </c>
      <c r="I182" s="16">
        <v>0</v>
      </c>
      <c r="J182" s="186">
        <v>0</v>
      </c>
      <c r="K182" s="186">
        <v>249791</v>
      </c>
      <c r="L182" s="186">
        <v>249791</v>
      </c>
      <c r="M182" s="10">
        <v>249790.23</v>
      </c>
      <c r="N182" s="186">
        <v>1355634</v>
      </c>
      <c r="O182" s="186">
        <v>33905</v>
      </c>
      <c r="P182" s="16"/>
      <c r="Q182" s="16"/>
      <c r="R182" s="186">
        <v>145055</v>
      </c>
      <c r="S182" s="186">
        <v>145541</v>
      </c>
      <c r="T182" s="186">
        <v>146028</v>
      </c>
      <c r="U182" s="186">
        <v>145346</v>
      </c>
      <c r="V182" s="186">
        <v>145493</v>
      </c>
      <c r="W182" s="10"/>
      <c r="X182" s="16"/>
      <c r="Y182" s="11">
        <v>88814</v>
      </c>
    </row>
    <row r="183" spans="1:26" x14ac:dyDescent="0.35">
      <c r="A183" s="19">
        <v>2884</v>
      </c>
      <c r="B183" s="20" t="s">
        <v>226</v>
      </c>
      <c r="C183" s="186">
        <v>76354</v>
      </c>
      <c r="D183" s="186">
        <v>354919</v>
      </c>
      <c r="E183" s="186">
        <v>269546</v>
      </c>
      <c r="F183" s="10">
        <v>377363</v>
      </c>
      <c r="G183" s="189">
        <v>58100</v>
      </c>
      <c r="H183" s="211">
        <v>36313</v>
      </c>
      <c r="I183" s="16">
        <v>50838</v>
      </c>
      <c r="J183" s="186">
        <v>0</v>
      </c>
      <c r="K183" s="186">
        <v>0</v>
      </c>
      <c r="L183" s="186">
        <v>0</v>
      </c>
      <c r="M183" s="10">
        <v>0</v>
      </c>
      <c r="N183" s="186">
        <v>943082</v>
      </c>
      <c r="O183" s="186">
        <v>28110</v>
      </c>
      <c r="P183" s="16"/>
      <c r="Q183" s="16"/>
      <c r="R183" s="186">
        <v>46980</v>
      </c>
      <c r="S183" s="186">
        <v>47138</v>
      </c>
      <c r="T183" s="186">
        <v>47296</v>
      </c>
      <c r="U183" s="186">
        <v>47074</v>
      </c>
      <c r="V183" s="186">
        <v>47122</v>
      </c>
      <c r="W183" s="10"/>
      <c r="X183" s="16"/>
      <c r="Y183" s="11">
        <v>66213</v>
      </c>
    </row>
    <row r="184" spans="1:26" x14ac:dyDescent="0.35">
      <c r="A184" s="19">
        <v>2891</v>
      </c>
      <c r="B184" s="20" t="s">
        <v>45</v>
      </c>
      <c r="C184" s="186">
        <v>12641</v>
      </c>
      <c r="D184" s="186">
        <v>7841</v>
      </c>
      <c r="E184" s="186">
        <v>12801</v>
      </c>
      <c r="F184" s="10">
        <v>17921</v>
      </c>
      <c r="G184" s="189">
        <v>30252</v>
      </c>
      <c r="H184" s="211">
        <v>18907</v>
      </c>
      <c r="I184" s="16">
        <v>26470</v>
      </c>
      <c r="J184" s="186">
        <v>15152</v>
      </c>
      <c r="K184" s="186">
        <v>39622</v>
      </c>
      <c r="L184" s="186">
        <v>39622</v>
      </c>
      <c r="M184" s="10">
        <v>39621.94</v>
      </c>
      <c r="N184" s="186">
        <v>215922</v>
      </c>
      <c r="O184" s="186">
        <v>15055</v>
      </c>
      <c r="P184" s="16"/>
      <c r="Q184" s="16"/>
      <c r="R184" s="186">
        <v>25571</v>
      </c>
      <c r="S184" s="186">
        <v>25655</v>
      </c>
      <c r="T184" s="186">
        <v>25742</v>
      </c>
      <c r="U184" s="186">
        <v>25622</v>
      </c>
      <c r="V184" s="186">
        <v>25648</v>
      </c>
      <c r="W184" s="10"/>
      <c r="X184" s="16"/>
      <c r="Y184" s="11">
        <v>12678</v>
      </c>
    </row>
    <row r="185" spans="1:26" x14ac:dyDescent="0.35">
      <c r="A185" s="19">
        <v>2898</v>
      </c>
      <c r="B185" s="20" t="s">
        <v>227</v>
      </c>
      <c r="C185" s="186">
        <v>1334062</v>
      </c>
      <c r="D185" s="186">
        <v>2246554</v>
      </c>
      <c r="E185" s="186">
        <v>2237885</v>
      </c>
      <c r="F185" s="10">
        <v>3133040</v>
      </c>
      <c r="G185" s="189">
        <v>0</v>
      </c>
      <c r="H185" s="211">
        <v>0</v>
      </c>
      <c r="I185" s="16">
        <v>0</v>
      </c>
      <c r="J185" s="186">
        <v>0</v>
      </c>
      <c r="K185" s="186">
        <v>0</v>
      </c>
      <c r="L185" s="186">
        <v>0</v>
      </c>
      <c r="M185" s="10">
        <v>0</v>
      </c>
      <c r="N185" s="186">
        <v>1150100</v>
      </c>
      <c r="O185" s="186">
        <v>11765</v>
      </c>
      <c r="P185" s="16"/>
      <c r="Q185" s="16"/>
      <c r="R185" s="186">
        <v>123781</v>
      </c>
      <c r="S185" s="186">
        <v>124197</v>
      </c>
      <c r="T185" s="186">
        <v>122457</v>
      </c>
      <c r="U185" s="186">
        <v>123313</v>
      </c>
      <c r="V185" s="186">
        <v>123437</v>
      </c>
      <c r="W185" s="10"/>
      <c r="X185" s="16"/>
      <c r="Y185" s="11">
        <v>65119</v>
      </c>
    </row>
    <row r="186" spans="1:26" x14ac:dyDescent="0.35">
      <c r="A186" s="19">
        <v>3647</v>
      </c>
      <c r="B186" s="20" t="s">
        <v>54</v>
      </c>
      <c r="C186" s="186">
        <v>0</v>
      </c>
      <c r="D186" s="186">
        <v>0</v>
      </c>
      <c r="E186" s="186">
        <v>0</v>
      </c>
      <c r="F186" s="10">
        <v>0</v>
      </c>
      <c r="G186" s="189">
        <v>7455</v>
      </c>
      <c r="H186" s="211">
        <v>4659</v>
      </c>
      <c r="I186" s="16">
        <v>6523</v>
      </c>
      <c r="J186" s="186">
        <v>39137</v>
      </c>
      <c r="K186" s="186">
        <v>0</v>
      </c>
      <c r="L186" s="186">
        <v>0</v>
      </c>
      <c r="M186" s="10">
        <v>0</v>
      </c>
      <c r="N186" s="186">
        <v>549822</v>
      </c>
      <c r="O186" s="186">
        <v>60700</v>
      </c>
      <c r="P186" s="16"/>
      <c r="Q186" s="16"/>
      <c r="R186" s="186">
        <v>116805</v>
      </c>
      <c r="S186" s="186">
        <v>117197</v>
      </c>
      <c r="T186" s="186">
        <v>117589</v>
      </c>
      <c r="U186" s="186">
        <v>117040</v>
      </c>
      <c r="V186" s="186">
        <v>117158</v>
      </c>
      <c r="W186" s="10"/>
      <c r="X186" s="16"/>
      <c r="Y186" s="11">
        <v>36444</v>
      </c>
    </row>
    <row r="187" spans="1:26" x14ac:dyDescent="0.35">
      <c r="A187" s="19">
        <v>2912</v>
      </c>
      <c r="B187" s="20" t="s">
        <v>228</v>
      </c>
      <c r="C187" s="186">
        <v>1121465</v>
      </c>
      <c r="D187" s="186">
        <v>1882453</v>
      </c>
      <c r="E187" s="186">
        <v>1877449</v>
      </c>
      <c r="F187" s="10">
        <v>2628428</v>
      </c>
      <c r="G187" s="189">
        <v>0</v>
      </c>
      <c r="H187" s="211">
        <v>0</v>
      </c>
      <c r="I187" s="16">
        <v>0</v>
      </c>
      <c r="J187" s="186">
        <v>0</v>
      </c>
      <c r="K187" s="186">
        <v>94748</v>
      </c>
      <c r="L187" s="186">
        <v>94748</v>
      </c>
      <c r="M187" s="10">
        <v>94748.64</v>
      </c>
      <c r="N187" s="186">
        <v>725676</v>
      </c>
      <c r="O187" s="186">
        <v>19880</v>
      </c>
      <c r="P187" s="16"/>
      <c r="Q187" s="16"/>
      <c r="R187" s="186">
        <v>82499</v>
      </c>
      <c r="S187" s="186">
        <v>82777</v>
      </c>
      <c r="T187" s="186">
        <v>83053</v>
      </c>
      <c r="U187" s="186">
        <v>82666</v>
      </c>
      <c r="V187" s="186">
        <v>82749</v>
      </c>
      <c r="W187" s="10"/>
      <c r="X187" s="16"/>
      <c r="Y187" s="11">
        <v>48874</v>
      </c>
    </row>
    <row r="188" spans="1:26" x14ac:dyDescent="0.35">
      <c r="A188" s="19">
        <v>2940</v>
      </c>
      <c r="B188" s="20" t="s">
        <v>229</v>
      </c>
      <c r="C188" s="186">
        <v>199902</v>
      </c>
      <c r="D188" s="186">
        <v>412075</v>
      </c>
      <c r="E188" s="186">
        <v>382486</v>
      </c>
      <c r="F188" s="10">
        <v>535479</v>
      </c>
      <c r="G188" s="189">
        <v>0</v>
      </c>
      <c r="H188" s="211">
        <v>0</v>
      </c>
      <c r="I188" s="16">
        <v>0</v>
      </c>
      <c r="J188" s="186">
        <v>0</v>
      </c>
      <c r="K188" s="186">
        <v>35315</v>
      </c>
      <c r="L188" s="186">
        <v>35315</v>
      </c>
      <c r="M188" s="10">
        <v>35315.730000000003</v>
      </c>
      <c r="N188" s="186">
        <v>175854</v>
      </c>
      <c r="O188" s="186">
        <v>14320</v>
      </c>
      <c r="P188" s="16"/>
      <c r="Q188" s="16"/>
      <c r="R188" s="186">
        <v>14503</v>
      </c>
      <c r="S188" s="186">
        <v>14552</v>
      </c>
      <c r="T188" s="186">
        <v>14601</v>
      </c>
      <c r="U188" s="186">
        <v>14532</v>
      </c>
      <c r="V188" s="186">
        <v>14547</v>
      </c>
      <c r="W188" s="10"/>
      <c r="X188" s="16"/>
      <c r="Y188" s="11">
        <v>9853</v>
      </c>
    </row>
    <row r="189" spans="1:26" x14ac:dyDescent="0.35">
      <c r="A189" s="19">
        <v>2961</v>
      </c>
      <c r="B189" s="20" t="s">
        <v>230</v>
      </c>
      <c r="C189" s="186">
        <v>449329</v>
      </c>
      <c r="D189" s="186">
        <v>769997</v>
      </c>
      <c r="E189" s="186">
        <v>762079</v>
      </c>
      <c r="F189" s="10">
        <v>1066910</v>
      </c>
      <c r="G189" s="189">
        <v>0</v>
      </c>
      <c r="H189" s="211">
        <v>0</v>
      </c>
      <c r="I189" s="16">
        <v>0</v>
      </c>
      <c r="J189" s="186">
        <v>0</v>
      </c>
      <c r="K189" s="186">
        <v>0</v>
      </c>
      <c r="L189" s="186">
        <v>0</v>
      </c>
      <c r="M189" s="10">
        <v>0</v>
      </c>
      <c r="N189" s="186">
        <v>299768</v>
      </c>
      <c r="O189" s="186">
        <v>10460</v>
      </c>
      <c r="P189" s="16"/>
      <c r="Q189" s="16"/>
      <c r="R189" s="186">
        <v>32662</v>
      </c>
      <c r="S189" s="186">
        <v>32771</v>
      </c>
      <c r="T189" s="186">
        <v>32881</v>
      </c>
      <c r="U189" s="186">
        <v>32728</v>
      </c>
      <c r="V189" s="186">
        <v>32761</v>
      </c>
      <c r="W189" s="10"/>
      <c r="X189" s="16"/>
      <c r="Y189" s="11">
        <v>19846</v>
      </c>
    </row>
    <row r="190" spans="1:26" x14ac:dyDescent="0.35">
      <c r="A190" s="19">
        <v>3087</v>
      </c>
      <c r="B190" s="20" t="s">
        <v>42</v>
      </c>
      <c r="C190" s="186">
        <v>0</v>
      </c>
      <c r="D190" s="186">
        <v>0</v>
      </c>
      <c r="E190" s="186">
        <v>0</v>
      </c>
      <c r="F190" s="10">
        <v>0</v>
      </c>
      <c r="G190" s="189">
        <v>1001</v>
      </c>
      <c r="H190" s="211">
        <v>626</v>
      </c>
      <c r="I190" s="16">
        <v>875</v>
      </c>
      <c r="J190" s="186">
        <v>0</v>
      </c>
      <c r="K190" s="186">
        <v>0</v>
      </c>
      <c r="L190" s="186">
        <v>0</v>
      </c>
      <c r="M190" s="10">
        <v>0</v>
      </c>
      <c r="N190" s="186">
        <v>74942</v>
      </c>
      <c r="O190" s="186">
        <v>1355</v>
      </c>
      <c r="P190" s="16"/>
      <c r="Q190" s="16"/>
      <c r="R190" s="186">
        <v>3673</v>
      </c>
      <c r="S190" s="186">
        <v>3685</v>
      </c>
      <c r="T190" s="186">
        <v>3697</v>
      </c>
      <c r="U190" s="186">
        <v>3680</v>
      </c>
      <c r="V190" s="186">
        <v>3684</v>
      </c>
      <c r="W190" s="10"/>
      <c r="X190" s="16"/>
      <c r="Y190" s="11">
        <v>3814</v>
      </c>
      <c r="Z190" s="24"/>
    </row>
    <row r="191" spans="1:26" x14ac:dyDescent="0.35">
      <c r="A191" s="19">
        <v>3094</v>
      </c>
      <c r="B191" s="20" t="s">
        <v>231</v>
      </c>
      <c r="C191" s="186">
        <v>0</v>
      </c>
      <c r="D191" s="186">
        <v>0</v>
      </c>
      <c r="E191" s="186">
        <v>0</v>
      </c>
      <c r="F191" s="10">
        <v>0</v>
      </c>
      <c r="G191" s="189">
        <v>233</v>
      </c>
      <c r="H191" s="211">
        <v>146</v>
      </c>
      <c r="I191" s="16">
        <v>203</v>
      </c>
      <c r="J191" s="186">
        <v>0</v>
      </c>
      <c r="K191" s="186">
        <v>0</v>
      </c>
      <c r="L191" s="186">
        <v>0</v>
      </c>
      <c r="M191" s="10">
        <v>0</v>
      </c>
      <c r="N191" s="186">
        <v>65296</v>
      </c>
      <c r="O191" s="186">
        <v>1450</v>
      </c>
      <c r="P191" s="16"/>
      <c r="Q191" s="16"/>
      <c r="R191" s="186">
        <v>5804</v>
      </c>
      <c r="S191" s="186">
        <v>5823</v>
      </c>
      <c r="T191" s="186">
        <v>5843</v>
      </c>
      <c r="U191" s="186">
        <v>5814</v>
      </c>
      <c r="V191" s="186">
        <v>5821</v>
      </c>
      <c r="W191" s="10"/>
      <c r="X191" s="16"/>
      <c r="Y191" s="11">
        <v>3743</v>
      </c>
    </row>
    <row r="192" spans="1:26" x14ac:dyDescent="0.35">
      <c r="A192" s="19">
        <v>3129</v>
      </c>
      <c r="B192" s="20" t="s">
        <v>232</v>
      </c>
      <c r="C192" s="186">
        <v>1425346</v>
      </c>
      <c r="D192" s="186">
        <v>2675754</v>
      </c>
      <c r="E192" s="186">
        <v>2563187</v>
      </c>
      <c r="F192" s="10">
        <v>3588462</v>
      </c>
      <c r="G192" s="189">
        <v>0</v>
      </c>
      <c r="H192" s="211">
        <v>0</v>
      </c>
      <c r="I192" s="16">
        <v>0</v>
      </c>
      <c r="J192" s="186">
        <v>0</v>
      </c>
      <c r="K192" s="186">
        <v>0</v>
      </c>
      <c r="L192" s="186">
        <v>0</v>
      </c>
      <c r="M192" s="10">
        <v>0</v>
      </c>
      <c r="N192" s="186">
        <v>911918</v>
      </c>
      <c r="O192" s="186">
        <v>1610</v>
      </c>
      <c r="P192" s="16"/>
      <c r="Q192" s="16"/>
      <c r="R192" s="186">
        <v>118399</v>
      </c>
      <c r="S192" s="186">
        <v>118797</v>
      </c>
      <c r="T192" s="186">
        <v>119193</v>
      </c>
      <c r="U192" s="186">
        <v>118638</v>
      </c>
      <c r="V192" s="186">
        <v>118756</v>
      </c>
      <c r="W192" s="10"/>
      <c r="X192" s="16"/>
      <c r="Y192" s="11">
        <v>61022</v>
      </c>
    </row>
    <row r="193" spans="1:25" x14ac:dyDescent="0.35">
      <c r="A193" s="19">
        <v>3150</v>
      </c>
      <c r="B193" s="20" t="s">
        <v>233</v>
      </c>
      <c r="C193" s="186">
        <v>835124</v>
      </c>
      <c r="D193" s="186">
        <v>1524731</v>
      </c>
      <c r="E193" s="186">
        <v>1474910</v>
      </c>
      <c r="F193" s="10">
        <v>2064873</v>
      </c>
      <c r="G193" s="189">
        <v>0</v>
      </c>
      <c r="H193" s="211">
        <v>0</v>
      </c>
      <c r="I193" s="16">
        <v>0</v>
      </c>
      <c r="J193" s="186">
        <v>0</v>
      </c>
      <c r="K193" s="186">
        <v>0</v>
      </c>
      <c r="L193" s="186">
        <v>0</v>
      </c>
      <c r="M193" s="10">
        <v>0</v>
      </c>
      <c r="N193" s="186">
        <v>1084804</v>
      </c>
      <c r="O193" s="186">
        <v>23725</v>
      </c>
      <c r="P193" s="16"/>
      <c r="Q193" s="16"/>
      <c r="R193" s="186">
        <v>134236</v>
      </c>
      <c r="S193" s="186">
        <v>134687</v>
      </c>
      <c r="T193" s="186">
        <v>135137</v>
      </c>
      <c r="U193" s="186">
        <v>134507</v>
      </c>
      <c r="V193" s="186">
        <v>134641</v>
      </c>
      <c r="W193" s="10"/>
      <c r="X193" s="16"/>
      <c r="Y193" s="11">
        <v>68156</v>
      </c>
    </row>
    <row r="194" spans="1:25" x14ac:dyDescent="0.35">
      <c r="A194" s="19">
        <v>3171</v>
      </c>
      <c r="B194" s="20" t="s">
        <v>234</v>
      </c>
      <c r="C194" s="186">
        <v>1122846</v>
      </c>
      <c r="D194" s="186">
        <v>1902065</v>
      </c>
      <c r="E194" s="186">
        <v>1890570</v>
      </c>
      <c r="F194" s="10">
        <v>2646797</v>
      </c>
      <c r="G194" s="189">
        <v>0</v>
      </c>
      <c r="H194" s="211">
        <v>0</v>
      </c>
      <c r="I194" s="16">
        <v>0</v>
      </c>
      <c r="J194" s="186">
        <v>0</v>
      </c>
      <c r="K194" s="186">
        <v>0</v>
      </c>
      <c r="L194" s="186">
        <v>0</v>
      </c>
      <c r="M194" s="10">
        <v>0</v>
      </c>
      <c r="N194" s="186">
        <v>765744</v>
      </c>
      <c r="O194" s="186">
        <v>27700</v>
      </c>
      <c r="P194" s="16"/>
      <c r="Q194" s="16"/>
      <c r="R194" s="186">
        <v>66191</v>
      </c>
      <c r="S194" s="186">
        <v>66414</v>
      </c>
      <c r="T194" s="186">
        <v>66636</v>
      </c>
      <c r="U194" s="186">
        <v>66324</v>
      </c>
      <c r="V194" s="186">
        <v>66391</v>
      </c>
      <c r="W194" s="10"/>
      <c r="X194" s="16"/>
      <c r="Y194" s="11">
        <v>48027</v>
      </c>
    </row>
    <row r="195" spans="1:25" x14ac:dyDescent="0.35">
      <c r="A195" s="19">
        <v>3206</v>
      </c>
      <c r="B195" s="20" t="s">
        <v>235</v>
      </c>
      <c r="C195" s="186">
        <v>649754</v>
      </c>
      <c r="D195" s="186">
        <v>1147164</v>
      </c>
      <c r="E195" s="186">
        <v>1123074</v>
      </c>
      <c r="F195" s="10">
        <v>1572303</v>
      </c>
      <c r="G195" s="189">
        <v>0</v>
      </c>
      <c r="H195" s="211">
        <v>0</v>
      </c>
      <c r="I195" s="16">
        <v>0</v>
      </c>
      <c r="J195" s="186">
        <v>0</v>
      </c>
      <c r="K195" s="186">
        <v>34454</v>
      </c>
      <c r="L195" s="186">
        <v>34454</v>
      </c>
      <c r="M195" s="10">
        <v>34453.69</v>
      </c>
      <c r="N195" s="186">
        <v>384356</v>
      </c>
      <c r="O195" s="186">
        <v>18240</v>
      </c>
      <c r="P195" s="16"/>
      <c r="Q195" s="16"/>
      <c r="R195" s="186">
        <v>9687</v>
      </c>
      <c r="S195" s="186">
        <v>5720</v>
      </c>
      <c r="T195" s="186">
        <v>7741</v>
      </c>
      <c r="U195" s="186">
        <v>7706</v>
      </c>
      <c r="V195" s="186">
        <v>7810</v>
      </c>
      <c r="W195" s="10"/>
      <c r="X195" s="16"/>
      <c r="Y195" s="11">
        <v>35667</v>
      </c>
    </row>
    <row r="196" spans="1:25" x14ac:dyDescent="0.35">
      <c r="A196" s="19">
        <v>3213</v>
      </c>
      <c r="B196" s="20" t="s">
        <v>236</v>
      </c>
      <c r="C196" s="186">
        <v>432360</v>
      </c>
      <c r="D196" s="186">
        <v>708692</v>
      </c>
      <c r="E196" s="186">
        <v>713158</v>
      </c>
      <c r="F196" s="10">
        <v>998420</v>
      </c>
      <c r="G196" s="189">
        <v>0</v>
      </c>
      <c r="H196" s="211">
        <v>0</v>
      </c>
      <c r="I196" s="16">
        <v>0</v>
      </c>
      <c r="J196" s="186">
        <v>26823</v>
      </c>
      <c r="K196" s="186">
        <v>43929</v>
      </c>
      <c r="L196" s="186">
        <v>43929</v>
      </c>
      <c r="M196" s="10">
        <v>43928.15</v>
      </c>
      <c r="N196" s="186">
        <v>356160</v>
      </c>
      <c r="O196" s="186">
        <v>10765</v>
      </c>
      <c r="P196" s="16"/>
      <c r="Q196" s="16"/>
      <c r="R196" s="186">
        <v>20888</v>
      </c>
      <c r="S196" s="186">
        <v>20958</v>
      </c>
      <c r="T196" s="186">
        <v>21028</v>
      </c>
      <c r="U196" s="186">
        <v>20930</v>
      </c>
      <c r="V196" s="186">
        <v>20952</v>
      </c>
      <c r="W196" s="10"/>
      <c r="X196" s="16"/>
      <c r="Y196" s="11">
        <v>20129</v>
      </c>
    </row>
    <row r="197" spans="1:25" x14ac:dyDescent="0.35">
      <c r="A197" s="19">
        <v>3220</v>
      </c>
      <c r="B197" s="20" t="s">
        <v>237</v>
      </c>
      <c r="C197" s="186">
        <v>1720009</v>
      </c>
      <c r="D197" s="186">
        <v>3004597</v>
      </c>
      <c r="E197" s="186">
        <v>2952879</v>
      </c>
      <c r="F197" s="10">
        <v>4134031</v>
      </c>
      <c r="G197" s="189">
        <v>0</v>
      </c>
      <c r="H197" s="211">
        <v>0</v>
      </c>
      <c r="I197" s="16">
        <v>0</v>
      </c>
      <c r="J197" s="186">
        <v>0</v>
      </c>
      <c r="K197" s="186">
        <v>0</v>
      </c>
      <c r="L197" s="186">
        <v>0</v>
      </c>
      <c r="M197" s="10">
        <v>0</v>
      </c>
      <c r="N197" s="186">
        <v>1311114</v>
      </c>
      <c r="O197" s="186">
        <v>97200</v>
      </c>
      <c r="P197" s="16"/>
      <c r="Q197" s="16"/>
      <c r="R197" s="186">
        <v>126648</v>
      </c>
      <c r="S197" s="186">
        <v>127073</v>
      </c>
      <c r="T197" s="186">
        <v>127498</v>
      </c>
      <c r="U197" s="186">
        <v>126902</v>
      </c>
      <c r="V197" s="186">
        <v>127031</v>
      </c>
      <c r="W197" s="10"/>
      <c r="X197" s="16"/>
      <c r="Y197" s="11">
        <v>94959</v>
      </c>
    </row>
    <row r="198" spans="1:25" x14ac:dyDescent="0.35">
      <c r="A198" s="19">
        <v>3269</v>
      </c>
      <c r="B198" s="20" t="s">
        <v>238</v>
      </c>
      <c r="C198" s="186">
        <v>5829695</v>
      </c>
      <c r="D198" s="186">
        <v>10247288</v>
      </c>
      <c r="E198" s="186">
        <v>10048115</v>
      </c>
      <c r="F198" s="10">
        <v>14067360</v>
      </c>
      <c r="G198" s="189">
        <v>0</v>
      </c>
      <c r="H198" s="211">
        <v>0</v>
      </c>
      <c r="I198" s="16">
        <v>0</v>
      </c>
      <c r="J198" s="186">
        <v>1443569</v>
      </c>
      <c r="K198" s="186">
        <v>2146478</v>
      </c>
      <c r="L198" s="186">
        <v>2146478</v>
      </c>
      <c r="M198" s="10">
        <v>2146477.1</v>
      </c>
      <c r="N198" s="186">
        <v>19617738</v>
      </c>
      <c r="O198" s="186">
        <v>126210</v>
      </c>
      <c r="P198" s="16"/>
      <c r="Q198" s="16"/>
      <c r="R198" s="186">
        <v>3294716</v>
      </c>
      <c r="S198" s="186">
        <v>3291362</v>
      </c>
      <c r="T198" s="186">
        <v>3290292</v>
      </c>
      <c r="U198" s="186">
        <v>3305541</v>
      </c>
      <c r="V198" s="186">
        <v>3295477</v>
      </c>
      <c r="W198" s="10"/>
      <c r="X198" s="16"/>
      <c r="Y198" s="11">
        <v>951494</v>
      </c>
    </row>
    <row r="199" spans="1:25" x14ac:dyDescent="0.35">
      <c r="A199" s="19">
        <v>3276</v>
      </c>
      <c r="B199" s="20" t="s">
        <v>239</v>
      </c>
      <c r="C199" s="186">
        <v>668476</v>
      </c>
      <c r="D199" s="186">
        <v>1245785</v>
      </c>
      <c r="E199" s="186">
        <v>1196413</v>
      </c>
      <c r="F199" s="10">
        <v>1674979</v>
      </c>
      <c r="G199" s="189">
        <v>0</v>
      </c>
      <c r="H199" s="211">
        <v>0</v>
      </c>
      <c r="I199" s="16">
        <v>0</v>
      </c>
      <c r="J199" s="186">
        <v>0</v>
      </c>
      <c r="K199" s="186">
        <v>0</v>
      </c>
      <c r="L199" s="186">
        <v>0</v>
      </c>
      <c r="M199" s="10">
        <v>0</v>
      </c>
      <c r="N199" s="186">
        <v>491946</v>
      </c>
      <c r="O199" s="186">
        <v>12045</v>
      </c>
      <c r="P199" s="16"/>
      <c r="Q199" s="16"/>
      <c r="R199" s="186">
        <v>29857</v>
      </c>
      <c r="S199" s="186">
        <v>29958</v>
      </c>
      <c r="T199" s="186">
        <v>30058</v>
      </c>
      <c r="U199" s="186">
        <v>29918</v>
      </c>
      <c r="V199" s="186">
        <v>29947</v>
      </c>
      <c r="W199" s="10"/>
      <c r="X199" s="16"/>
      <c r="Y199" s="11">
        <v>37079</v>
      </c>
    </row>
    <row r="200" spans="1:25" x14ac:dyDescent="0.35">
      <c r="A200" s="19">
        <v>3290</v>
      </c>
      <c r="B200" s="20" t="s">
        <v>240</v>
      </c>
      <c r="C200" s="186">
        <v>5274876</v>
      </c>
      <c r="D200" s="186">
        <v>9397160</v>
      </c>
      <c r="E200" s="186">
        <v>9170023</v>
      </c>
      <c r="F200" s="10">
        <v>12838032</v>
      </c>
      <c r="G200" s="189">
        <v>0</v>
      </c>
      <c r="H200" s="211">
        <v>0</v>
      </c>
      <c r="I200" s="16">
        <v>0</v>
      </c>
      <c r="J200" s="186">
        <v>0</v>
      </c>
      <c r="K200" s="186">
        <v>301472</v>
      </c>
      <c r="L200" s="186">
        <v>301472</v>
      </c>
      <c r="M200" s="10">
        <v>301470.76</v>
      </c>
      <c r="N200" s="186">
        <v>3686256</v>
      </c>
      <c r="O200" s="186">
        <v>28865</v>
      </c>
      <c r="P200" s="16"/>
      <c r="Q200" s="16"/>
      <c r="R200" s="186">
        <v>463145</v>
      </c>
      <c r="S200" s="186">
        <v>464699</v>
      </c>
      <c r="T200" s="186">
        <v>466253</v>
      </c>
      <c r="U200" s="186">
        <v>464078</v>
      </c>
      <c r="V200" s="186">
        <v>464544</v>
      </c>
      <c r="W200" s="10"/>
      <c r="X200" s="16"/>
      <c r="Y200" s="11">
        <v>262346</v>
      </c>
    </row>
    <row r="201" spans="1:25" x14ac:dyDescent="0.35">
      <c r="A201" s="19">
        <v>3297</v>
      </c>
      <c r="B201" s="20" t="s">
        <v>241</v>
      </c>
      <c r="C201" s="186">
        <v>953301</v>
      </c>
      <c r="D201" s="186">
        <v>1930785</v>
      </c>
      <c r="E201" s="186">
        <v>1802554</v>
      </c>
      <c r="F201" s="10">
        <v>2523575</v>
      </c>
      <c r="G201" s="189">
        <v>0</v>
      </c>
      <c r="H201" s="211">
        <v>0</v>
      </c>
      <c r="I201" s="16">
        <v>0</v>
      </c>
      <c r="J201" s="186">
        <v>0</v>
      </c>
      <c r="K201" s="186">
        <v>0</v>
      </c>
      <c r="L201" s="186">
        <v>0</v>
      </c>
      <c r="M201" s="10">
        <v>0</v>
      </c>
      <c r="N201" s="186">
        <v>921564</v>
      </c>
      <c r="O201" s="186">
        <v>80255</v>
      </c>
      <c r="P201" s="16"/>
      <c r="Q201" s="16"/>
      <c r="R201" s="186">
        <v>95194</v>
      </c>
      <c r="S201" s="186">
        <v>95513</v>
      </c>
      <c r="T201" s="186">
        <v>95833</v>
      </c>
      <c r="U201" s="186">
        <v>95383</v>
      </c>
      <c r="V201" s="186">
        <v>95481</v>
      </c>
      <c r="W201" s="10"/>
      <c r="X201" s="16"/>
      <c r="Y201" s="11">
        <v>54489</v>
      </c>
    </row>
    <row r="202" spans="1:25" x14ac:dyDescent="0.35">
      <c r="A202" s="19">
        <v>1897</v>
      </c>
      <c r="B202" s="20" t="s">
        <v>242</v>
      </c>
      <c r="C202" s="186">
        <v>9535</v>
      </c>
      <c r="D202" s="186">
        <v>10115</v>
      </c>
      <c r="E202" s="186">
        <v>12281</v>
      </c>
      <c r="F202" s="10">
        <v>17193</v>
      </c>
      <c r="G202" s="189">
        <v>22941</v>
      </c>
      <c r="H202" s="211">
        <v>14338</v>
      </c>
      <c r="I202" s="16">
        <v>20074</v>
      </c>
      <c r="J202" s="186">
        <v>0</v>
      </c>
      <c r="K202" s="186">
        <v>0</v>
      </c>
      <c r="L202" s="186">
        <v>0</v>
      </c>
      <c r="M202" s="10">
        <v>0</v>
      </c>
      <c r="N202" s="186">
        <v>296800</v>
      </c>
      <c r="O202" s="186">
        <v>3005</v>
      </c>
      <c r="P202" s="16"/>
      <c r="Q202" s="16"/>
      <c r="R202" s="186">
        <v>51121</v>
      </c>
      <c r="S202" s="186">
        <v>51293</v>
      </c>
      <c r="T202" s="186">
        <v>51465</v>
      </c>
      <c r="U202" s="186">
        <v>51223</v>
      </c>
      <c r="V202" s="186">
        <v>51276</v>
      </c>
      <c r="W202" s="10"/>
      <c r="X202" s="16"/>
      <c r="Y202" s="11">
        <v>19105</v>
      </c>
    </row>
    <row r="203" spans="1:25" x14ac:dyDescent="0.35">
      <c r="A203" s="19">
        <v>3304</v>
      </c>
      <c r="B203" s="20" t="s">
        <v>243</v>
      </c>
      <c r="C203" s="186">
        <v>596903</v>
      </c>
      <c r="D203" s="186">
        <v>1162735</v>
      </c>
      <c r="E203" s="186">
        <v>1099774</v>
      </c>
      <c r="F203" s="10">
        <v>1539683</v>
      </c>
      <c r="G203" s="189">
        <v>0</v>
      </c>
      <c r="H203" s="211">
        <v>0</v>
      </c>
      <c r="I203" s="16">
        <v>0</v>
      </c>
      <c r="J203" s="186">
        <v>0</v>
      </c>
      <c r="K203" s="186">
        <v>0</v>
      </c>
      <c r="L203" s="186">
        <v>0</v>
      </c>
      <c r="M203" s="10">
        <v>0</v>
      </c>
      <c r="N203" s="186">
        <v>496398</v>
      </c>
      <c r="O203" s="186">
        <v>18550</v>
      </c>
      <c r="P203" s="16"/>
      <c r="Q203" s="16"/>
      <c r="R203" s="186">
        <v>3549</v>
      </c>
      <c r="S203" s="186">
        <v>3562</v>
      </c>
      <c r="T203" s="186">
        <v>3572</v>
      </c>
      <c r="U203" s="186">
        <v>3557</v>
      </c>
      <c r="V203" s="186">
        <v>3561</v>
      </c>
      <c r="W203" s="10"/>
      <c r="X203" s="16"/>
      <c r="Y203" s="11">
        <v>34749</v>
      </c>
    </row>
    <row r="204" spans="1:25" x14ac:dyDescent="0.35">
      <c r="A204" s="19">
        <v>3311</v>
      </c>
      <c r="B204" s="20" t="s">
        <v>244</v>
      </c>
      <c r="C204" s="186">
        <v>2226912</v>
      </c>
      <c r="D204" s="186">
        <v>4214584</v>
      </c>
      <c r="E204" s="186">
        <v>4025935</v>
      </c>
      <c r="F204" s="10">
        <v>5636310</v>
      </c>
      <c r="G204" s="189">
        <v>0</v>
      </c>
      <c r="H204" s="211">
        <v>0</v>
      </c>
      <c r="I204" s="16">
        <v>0</v>
      </c>
      <c r="J204" s="186">
        <v>115858</v>
      </c>
      <c r="K204" s="186">
        <v>212753</v>
      </c>
      <c r="L204" s="186">
        <v>212753</v>
      </c>
      <c r="M204" s="10">
        <v>212752.42</v>
      </c>
      <c r="N204" s="186">
        <v>1554490</v>
      </c>
      <c r="O204" s="186">
        <v>35885</v>
      </c>
      <c r="P204" s="16"/>
      <c r="Q204" s="16"/>
      <c r="R204" s="186">
        <v>152061</v>
      </c>
      <c r="S204" s="186">
        <v>152573</v>
      </c>
      <c r="T204" s="186">
        <v>153081</v>
      </c>
      <c r="U204" s="186">
        <v>152369</v>
      </c>
      <c r="V204" s="186">
        <v>152521</v>
      </c>
      <c r="W204" s="10"/>
      <c r="X204" s="16"/>
      <c r="Y204" s="11">
        <v>91357</v>
      </c>
    </row>
    <row r="205" spans="1:25" x14ac:dyDescent="0.35">
      <c r="A205" s="19">
        <v>3318</v>
      </c>
      <c r="B205" s="20" t="s">
        <v>245</v>
      </c>
      <c r="C205" s="186">
        <v>449742</v>
      </c>
      <c r="D205" s="186">
        <v>758802</v>
      </c>
      <c r="E205" s="186">
        <v>755340</v>
      </c>
      <c r="F205" s="10">
        <v>1057476</v>
      </c>
      <c r="G205" s="189">
        <v>0</v>
      </c>
      <c r="H205" s="211">
        <v>0</v>
      </c>
      <c r="I205" s="16">
        <v>0</v>
      </c>
      <c r="J205" s="186">
        <v>25592</v>
      </c>
      <c r="K205" s="186">
        <v>42206</v>
      </c>
      <c r="L205" s="186">
        <v>42206</v>
      </c>
      <c r="M205" s="10">
        <v>42206.07</v>
      </c>
      <c r="N205" s="186">
        <v>346514</v>
      </c>
      <c r="O205" s="186">
        <v>11460</v>
      </c>
      <c r="P205" s="16"/>
      <c r="Q205" s="16"/>
      <c r="R205" s="186">
        <v>28146</v>
      </c>
      <c r="S205" s="186">
        <v>28241</v>
      </c>
      <c r="T205" s="186">
        <v>28335</v>
      </c>
      <c r="U205" s="186">
        <v>28203</v>
      </c>
      <c r="V205" s="186">
        <v>28231</v>
      </c>
      <c r="W205" s="10"/>
      <c r="X205" s="16"/>
      <c r="Y205" s="11">
        <v>27121</v>
      </c>
    </row>
    <row r="206" spans="1:25" x14ac:dyDescent="0.35">
      <c r="A206" s="19">
        <v>3325</v>
      </c>
      <c r="B206" s="20" t="s">
        <v>246</v>
      </c>
      <c r="C206" s="186">
        <v>578264</v>
      </c>
      <c r="D206" s="186">
        <v>1122274</v>
      </c>
      <c r="E206" s="186">
        <v>1062837</v>
      </c>
      <c r="F206" s="10">
        <v>1487971</v>
      </c>
      <c r="G206" s="189">
        <v>0</v>
      </c>
      <c r="H206" s="211">
        <v>0</v>
      </c>
      <c r="I206" s="16">
        <v>0</v>
      </c>
      <c r="J206" s="186">
        <v>0</v>
      </c>
      <c r="K206" s="186">
        <v>0</v>
      </c>
      <c r="L206" s="186">
        <v>0</v>
      </c>
      <c r="M206" s="10">
        <v>0</v>
      </c>
      <c r="N206" s="186">
        <v>608440</v>
      </c>
      <c r="O206" s="186">
        <v>42750</v>
      </c>
      <c r="P206" s="16"/>
      <c r="Q206" s="16"/>
      <c r="R206" s="186">
        <v>39304</v>
      </c>
      <c r="S206" s="186">
        <v>39436</v>
      </c>
      <c r="T206" s="186">
        <v>39567</v>
      </c>
      <c r="U206" s="186">
        <v>39384</v>
      </c>
      <c r="V206" s="186">
        <v>39423</v>
      </c>
      <c r="W206" s="10"/>
      <c r="X206" s="16"/>
      <c r="Y206" s="11">
        <v>58409</v>
      </c>
    </row>
    <row r="207" spans="1:25" x14ac:dyDescent="0.35">
      <c r="A207" s="19">
        <v>3332</v>
      </c>
      <c r="B207" s="20" t="s">
        <v>247</v>
      </c>
      <c r="C207" s="186">
        <v>1170284</v>
      </c>
      <c r="D207" s="186">
        <v>2078652</v>
      </c>
      <c r="E207" s="186">
        <v>2030585</v>
      </c>
      <c r="F207" s="10">
        <v>2842818</v>
      </c>
      <c r="G207" s="189">
        <v>0</v>
      </c>
      <c r="H207" s="211">
        <v>0</v>
      </c>
      <c r="I207" s="16">
        <v>0</v>
      </c>
      <c r="J207" s="186">
        <v>0</v>
      </c>
      <c r="K207" s="186">
        <v>105084</v>
      </c>
      <c r="L207" s="186">
        <v>105084</v>
      </c>
      <c r="M207" s="10">
        <v>105085.15</v>
      </c>
      <c r="N207" s="186">
        <v>718998</v>
      </c>
      <c r="O207" s="186">
        <v>8610</v>
      </c>
      <c r="P207" s="16"/>
      <c r="Q207" s="16"/>
      <c r="R207" s="186">
        <v>77059</v>
      </c>
      <c r="S207" s="186">
        <v>77317</v>
      </c>
      <c r="T207" s="186">
        <v>77577</v>
      </c>
      <c r="U207" s="186">
        <v>76807</v>
      </c>
      <c r="V207" s="186">
        <v>77190</v>
      </c>
      <c r="W207" s="10"/>
      <c r="X207" s="16"/>
      <c r="Y207" s="11">
        <v>41741</v>
      </c>
    </row>
    <row r="208" spans="1:25" x14ac:dyDescent="0.35">
      <c r="A208" s="19">
        <v>3339</v>
      </c>
      <c r="B208" s="20" t="s">
        <v>248</v>
      </c>
      <c r="C208" s="186">
        <v>3631861</v>
      </c>
      <c r="D208" s="186">
        <v>6427937</v>
      </c>
      <c r="E208" s="186">
        <v>6287374</v>
      </c>
      <c r="F208" s="10">
        <v>8802324</v>
      </c>
      <c r="G208" s="189">
        <v>0</v>
      </c>
      <c r="H208" s="211">
        <v>0</v>
      </c>
      <c r="I208" s="16">
        <v>0</v>
      </c>
      <c r="J208" s="186">
        <v>0</v>
      </c>
      <c r="K208" s="186">
        <v>0</v>
      </c>
      <c r="L208" s="186">
        <v>0</v>
      </c>
      <c r="M208" s="10">
        <v>0</v>
      </c>
      <c r="N208" s="186">
        <v>2773596</v>
      </c>
      <c r="O208" s="186">
        <v>88860</v>
      </c>
      <c r="P208" s="16"/>
      <c r="Q208" s="16"/>
      <c r="R208" s="186">
        <v>261567</v>
      </c>
      <c r="S208" s="186">
        <v>262446</v>
      </c>
      <c r="T208" s="186">
        <v>263324</v>
      </c>
      <c r="U208" s="186">
        <v>262094</v>
      </c>
      <c r="V208" s="186">
        <v>262357</v>
      </c>
      <c r="W208" s="10"/>
      <c r="X208" s="16"/>
      <c r="Y208" s="11">
        <v>197510</v>
      </c>
    </row>
    <row r="209" spans="1:25" x14ac:dyDescent="0.35">
      <c r="A209" s="19">
        <v>3360</v>
      </c>
      <c r="B209" s="20" t="s">
        <v>249</v>
      </c>
      <c r="C209" s="186">
        <v>1457753</v>
      </c>
      <c r="D209" s="186">
        <v>2740610</v>
      </c>
      <c r="E209" s="186">
        <v>2623977</v>
      </c>
      <c r="F209" s="10">
        <v>3673568</v>
      </c>
      <c r="G209" s="189">
        <v>0</v>
      </c>
      <c r="H209" s="211">
        <v>0</v>
      </c>
      <c r="I209" s="16">
        <v>0</v>
      </c>
      <c r="J209" s="186">
        <v>74419</v>
      </c>
      <c r="K209" s="186">
        <v>205862</v>
      </c>
      <c r="L209" s="186">
        <v>205862</v>
      </c>
      <c r="M209" s="10">
        <v>205862.08</v>
      </c>
      <c r="N209" s="186">
        <v>1033606</v>
      </c>
      <c r="O209" s="186">
        <v>54105</v>
      </c>
      <c r="P209" s="16"/>
      <c r="Q209" s="16"/>
      <c r="R209" s="186">
        <v>109005</v>
      </c>
      <c r="S209" s="186">
        <v>109370</v>
      </c>
      <c r="T209" s="186">
        <v>109736</v>
      </c>
      <c r="U209" s="186">
        <v>109225</v>
      </c>
      <c r="V209" s="186">
        <v>109335</v>
      </c>
      <c r="W209" s="10"/>
      <c r="X209" s="16"/>
      <c r="Y209" s="11">
        <v>62470</v>
      </c>
    </row>
    <row r="210" spans="1:25" x14ac:dyDescent="0.35">
      <c r="A210" s="19">
        <v>3367</v>
      </c>
      <c r="B210" s="20" t="s">
        <v>250</v>
      </c>
      <c r="C210" s="186">
        <v>1000865</v>
      </c>
      <c r="D210" s="186">
        <v>1701825</v>
      </c>
      <c r="E210" s="186">
        <v>1689181</v>
      </c>
      <c r="F210" s="10">
        <v>2364854</v>
      </c>
      <c r="G210" s="189">
        <v>0</v>
      </c>
      <c r="H210" s="211">
        <v>0</v>
      </c>
      <c r="I210" s="16">
        <v>0</v>
      </c>
      <c r="J210" s="186">
        <v>0</v>
      </c>
      <c r="K210" s="186">
        <v>0</v>
      </c>
      <c r="L210" s="186">
        <v>0</v>
      </c>
      <c r="M210" s="10">
        <v>0</v>
      </c>
      <c r="N210" s="186">
        <v>766486</v>
      </c>
      <c r="O210" s="186">
        <v>12760</v>
      </c>
      <c r="P210" s="16"/>
      <c r="Q210" s="16"/>
      <c r="R210" s="186">
        <v>92284</v>
      </c>
      <c r="S210" s="186">
        <v>92594</v>
      </c>
      <c r="T210" s="186">
        <v>92904</v>
      </c>
      <c r="U210" s="186">
        <v>92470</v>
      </c>
      <c r="V210" s="186">
        <v>92563</v>
      </c>
      <c r="W210" s="10"/>
      <c r="X210" s="16"/>
      <c r="Y210" s="11">
        <v>58197</v>
      </c>
    </row>
    <row r="211" spans="1:25" x14ac:dyDescent="0.35">
      <c r="A211" s="19">
        <v>3381</v>
      </c>
      <c r="B211" s="20" t="s">
        <v>251</v>
      </c>
      <c r="C211" s="186">
        <v>1947086</v>
      </c>
      <c r="D211" s="186">
        <v>3329281</v>
      </c>
      <c r="E211" s="186">
        <v>3297730</v>
      </c>
      <c r="F211" s="10">
        <v>4616821</v>
      </c>
      <c r="G211" s="189">
        <v>0</v>
      </c>
      <c r="H211" s="211">
        <v>0</v>
      </c>
      <c r="I211" s="16">
        <v>0</v>
      </c>
      <c r="J211" s="186">
        <v>0</v>
      </c>
      <c r="K211" s="186">
        <v>0</v>
      </c>
      <c r="L211" s="186">
        <v>0</v>
      </c>
      <c r="M211" s="10">
        <v>0</v>
      </c>
      <c r="N211" s="186">
        <v>1698438</v>
      </c>
      <c r="O211" s="186">
        <v>16060</v>
      </c>
      <c r="P211" s="16"/>
      <c r="Q211" s="16"/>
      <c r="R211" s="186">
        <v>318484</v>
      </c>
      <c r="S211" s="186">
        <v>319554</v>
      </c>
      <c r="T211" s="186">
        <v>320621</v>
      </c>
      <c r="U211" s="186">
        <v>319127</v>
      </c>
      <c r="V211" s="186">
        <v>319446</v>
      </c>
      <c r="W211" s="10"/>
      <c r="X211" s="16"/>
      <c r="Y211" s="11">
        <v>98349</v>
      </c>
    </row>
    <row r="212" spans="1:25" x14ac:dyDescent="0.35">
      <c r="A212" s="19">
        <v>3409</v>
      </c>
      <c r="B212" s="20" t="s">
        <v>252</v>
      </c>
      <c r="C212" s="186">
        <v>2240245</v>
      </c>
      <c r="D212" s="186">
        <v>4223474</v>
      </c>
      <c r="E212" s="186">
        <v>4039825</v>
      </c>
      <c r="F212" s="10">
        <v>5655754</v>
      </c>
      <c r="G212" s="189">
        <v>0</v>
      </c>
      <c r="H212" s="211">
        <v>0</v>
      </c>
      <c r="I212" s="16">
        <v>0</v>
      </c>
      <c r="J212" s="186">
        <v>0</v>
      </c>
      <c r="K212" s="186">
        <v>0</v>
      </c>
      <c r="L212" s="186">
        <v>0</v>
      </c>
      <c r="M212" s="10">
        <v>0</v>
      </c>
      <c r="N212" s="186">
        <v>1538908</v>
      </c>
      <c r="O212" s="186">
        <v>111120</v>
      </c>
      <c r="P212" s="16"/>
      <c r="Q212" s="16"/>
      <c r="R212" s="186">
        <v>258443</v>
      </c>
      <c r="S212" s="186">
        <v>256710</v>
      </c>
      <c r="T212" s="186">
        <v>252776</v>
      </c>
      <c r="U212" s="186">
        <v>263758</v>
      </c>
      <c r="V212" s="186">
        <v>257922</v>
      </c>
      <c r="W212" s="10"/>
      <c r="X212" s="16"/>
      <c r="Y212" s="11">
        <v>101633</v>
      </c>
    </row>
    <row r="213" spans="1:25" x14ac:dyDescent="0.35">
      <c r="A213" s="19">
        <v>3427</v>
      </c>
      <c r="B213" s="20" t="s">
        <v>253</v>
      </c>
      <c r="C213" s="186">
        <v>301416</v>
      </c>
      <c r="D213" s="186">
        <v>524604</v>
      </c>
      <c r="E213" s="186">
        <v>516262</v>
      </c>
      <c r="F213" s="10">
        <v>722767</v>
      </c>
      <c r="G213" s="189">
        <v>0</v>
      </c>
      <c r="H213" s="211">
        <v>0</v>
      </c>
      <c r="I213" s="16">
        <v>0</v>
      </c>
      <c r="J213" s="186">
        <v>14509</v>
      </c>
      <c r="K213" s="186">
        <v>44790</v>
      </c>
      <c r="L213" s="186">
        <v>44790</v>
      </c>
      <c r="M213" s="10">
        <v>44790.19</v>
      </c>
      <c r="N213" s="186">
        <v>201824</v>
      </c>
      <c r="O213" s="186">
        <v>6380</v>
      </c>
      <c r="P213" s="16"/>
      <c r="Q213" s="16"/>
      <c r="R213" s="186">
        <v>14152</v>
      </c>
      <c r="S213" s="186">
        <v>14200</v>
      </c>
      <c r="T213" s="186">
        <v>14246</v>
      </c>
      <c r="U213" s="186">
        <v>14181</v>
      </c>
      <c r="V213" s="186">
        <v>14195</v>
      </c>
      <c r="W213" s="10"/>
      <c r="X213" s="16"/>
      <c r="Y213" s="11">
        <v>12925</v>
      </c>
    </row>
    <row r="214" spans="1:25" x14ac:dyDescent="0.35">
      <c r="A214" s="19">
        <v>3428</v>
      </c>
      <c r="B214" s="20" t="s">
        <v>254</v>
      </c>
      <c r="C214" s="186">
        <v>890957</v>
      </c>
      <c r="D214" s="186">
        <v>1464857</v>
      </c>
      <c r="E214" s="186">
        <v>1472384</v>
      </c>
      <c r="F214" s="10">
        <v>2061338</v>
      </c>
      <c r="G214" s="189">
        <v>0</v>
      </c>
      <c r="H214" s="211">
        <v>0</v>
      </c>
      <c r="I214" s="16">
        <v>0</v>
      </c>
      <c r="J214" s="186">
        <v>0</v>
      </c>
      <c r="K214" s="186">
        <v>0</v>
      </c>
      <c r="L214" s="186">
        <v>0</v>
      </c>
      <c r="M214" s="10">
        <v>0</v>
      </c>
      <c r="N214" s="186">
        <v>554274</v>
      </c>
      <c r="O214" s="186">
        <v>35010</v>
      </c>
      <c r="P214" s="16"/>
      <c r="Q214" s="16"/>
      <c r="R214" s="186">
        <v>49476</v>
      </c>
      <c r="S214" s="186">
        <v>49642</v>
      </c>
      <c r="T214" s="186">
        <v>49808</v>
      </c>
      <c r="U214" s="186">
        <v>49576</v>
      </c>
      <c r="V214" s="186">
        <v>49625</v>
      </c>
      <c r="W214" s="10"/>
      <c r="X214" s="16"/>
      <c r="Y214" s="11">
        <v>34784</v>
      </c>
    </row>
    <row r="215" spans="1:25" x14ac:dyDescent="0.35">
      <c r="A215" s="19">
        <v>3430</v>
      </c>
      <c r="B215" s="20" t="s">
        <v>255</v>
      </c>
      <c r="C215" s="186">
        <v>4507535</v>
      </c>
      <c r="D215" s="186">
        <v>8080779</v>
      </c>
      <c r="E215" s="186">
        <v>7867696</v>
      </c>
      <c r="F215" s="10">
        <v>11014774</v>
      </c>
      <c r="G215" s="189">
        <v>0</v>
      </c>
      <c r="H215" s="211">
        <v>0</v>
      </c>
      <c r="I215" s="16">
        <v>0</v>
      </c>
      <c r="J215" s="186">
        <v>187707</v>
      </c>
      <c r="K215" s="186">
        <v>0</v>
      </c>
      <c r="L215" s="186">
        <v>0</v>
      </c>
      <c r="M215" s="10">
        <v>0</v>
      </c>
      <c r="N215" s="186">
        <v>2568804</v>
      </c>
      <c r="O215" s="186">
        <v>52430</v>
      </c>
      <c r="P215" s="16"/>
      <c r="Q215" s="16"/>
      <c r="R215" s="186">
        <v>393545</v>
      </c>
      <c r="S215" s="186">
        <v>394866</v>
      </c>
      <c r="T215" s="186">
        <v>396186</v>
      </c>
      <c r="U215" s="186">
        <v>394336</v>
      </c>
      <c r="V215" s="186">
        <v>394733</v>
      </c>
      <c r="W215" s="10"/>
      <c r="X215" s="16"/>
      <c r="Y215" s="11">
        <v>152379</v>
      </c>
    </row>
    <row r="216" spans="1:25" x14ac:dyDescent="0.35">
      <c r="A216" s="19">
        <v>3434</v>
      </c>
      <c r="B216" s="20" t="s">
        <v>256</v>
      </c>
      <c r="C216" s="186">
        <v>1162777</v>
      </c>
      <c r="D216" s="186">
        <v>2165672</v>
      </c>
      <c r="E216" s="186">
        <v>2080281</v>
      </c>
      <c r="F216" s="10">
        <v>2912392</v>
      </c>
      <c r="G216" s="189">
        <v>0</v>
      </c>
      <c r="H216" s="211">
        <v>0</v>
      </c>
      <c r="I216" s="16">
        <v>0</v>
      </c>
      <c r="J216" s="186">
        <v>52789</v>
      </c>
      <c r="K216" s="186">
        <v>218782</v>
      </c>
      <c r="L216" s="186">
        <v>218782</v>
      </c>
      <c r="M216" s="10">
        <v>218782.71</v>
      </c>
      <c r="N216" s="186">
        <v>724934</v>
      </c>
      <c r="O216" s="186">
        <v>139155</v>
      </c>
      <c r="P216" s="16"/>
      <c r="Q216" s="16"/>
      <c r="R216" s="186">
        <v>78107</v>
      </c>
      <c r="S216" s="186">
        <v>78368</v>
      </c>
      <c r="T216" s="186">
        <v>78632</v>
      </c>
      <c r="U216" s="186">
        <v>78262</v>
      </c>
      <c r="V216" s="186">
        <v>78343</v>
      </c>
      <c r="W216" s="10"/>
      <c r="X216" s="16"/>
      <c r="Y216" s="11">
        <v>52582</v>
      </c>
    </row>
    <row r="217" spans="1:25" x14ac:dyDescent="0.35">
      <c r="A217" s="19">
        <v>3437</v>
      </c>
      <c r="B217" s="20" t="s">
        <v>257</v>
      </c>
      <c r="C217" s="186">
        <v>1267483</v>
      </c>
      <c r="D217" s="186">
        <v>3143042</v>
      </c>
      <c r="E217" s="186">
        <v>2756578</v>
      </c>
      <c r="F217" s="10">
        <v>3859209</v>
      </c>
      <c r="G217" s="189">
        <v>0</v>
      </c>
      <c r="H217" s="211">
        <v>0</v>
      </c>
      <c r="I217" s="16">
        <v>0</v>
      </c>
      <c r="J217" s="186">
        <v>0</v>
      </c>
      <c r="K217" s="186">
        <v>0</v>
      </c>
      <c r="L217" s="186">
        <v>0</v>
      </c>
      <c r="M217" s="10">
        <v>0</v>
      </c>
      <c r="N217" s="186">
        <v>2784726</v>
      </c>
      <c r="O217" s="186">
        <v>37225</v>
      </c>
      <c r="P217" s="16"/>
      <c r="Q217" s="16"/>
      <c r="R217" s="186">
        <v>277680</v>
      </c>
      <c r="S217" s="186">
        <v>278612</v>
      </c>
      <c r="T217" s="186">
        <v>279545</v>
      </c>
      <c r="U217" s="186">
        <v>278238</v>
      </c>
      <c r="V217" s="186">
        <v>278518</v>
      </c>
      <c r="W217" s="10"/>
      <c r="X217" s="16"/>
      <c r="Y217" s="11">
        <v>179323</v>
      </c>
    </row>
    <row r="218" spans="1:25" x14ac:dyDescent="0.35">
      <c r="A218" s="19">
        <v>3444</v>
      </c>
      <c r="B218" s="20" t="s">
        <v>258</v>
      </c>
      <c r="C218" s="186">
        <v>3213842</v>
      </c>
      <c r="D218" s="186">
        <v>5556357</v>
      </c>
      <c r="E218" s="186">
        <v>5481375</v>
      </c>
      <c r="F218" s="10">
        <v>7673924</v>
      </c>
      <c r="G218" s="189">
        <v>0</v>
      </c>
      <c r="H218" s="211">
        <v>0</v>
      </c>
      <c r="I218" s="16">
        <v>0</v>
      </c>
      <c r="J218" s="186">
        <v>0</v>
      </c>
      <c r="K218" s="186">
        <v>0</v>
      </c>
      <c r="L218" s="186">
        <v>0</v>
      </c>
      <c r="M218" s="10">
        <v>0</v>
      </c>
      <c r="N218" s="186">
        <v>2490894</v>
      </c>
      <c r="O218" s="186">
        <v>71280</v>
      </c>
      <c r="P218" s="16"/>
      <c r="Q218" s="16"/>
      <c r="R218" s="186">
        <v>233690</v>
      </c>
      <c r="S218" s="186">
        <v>234250</v>
      </c>
      <c r="T218" s="186">
        <v>235145</v>
      </c>
      <c r="U218" s="186">
        <v>234048</v>
      </c>
      <c r="V218" s="186">
        <v>234283</v>
      </c>
      <c r="W218" s="10"/>
      <c r="X218" s="16"/>
      <c r="Y218" s="11">
        <v>162161</v>
      </c>
    </row>
    <row r="219" spans="1:25" x14ac:dyDescent="0.35">
      <c r="A219" s="19">
        <v>3479</v>
      </c>
      <c r="B219" s="20" t="s">
        <v>259</v>
      </c>
      <c r="C219" s="186">
        <v>126045</v>
      </c>
      <c r="D219" s="186">
        <v>141191</v>
      </c>
      <c r="E219" s="186">
        <v>167023</v>
      </c>
      <c r="F219" s="10">
        <v>233831</v>
      </c>
      <c r="G219" s="189">
        <v>0</v>
      </c>
      <c r="H219" s="211">
        <v>0</v>
      </c>
      <c r="I219" s="16">
        <v>0</v>
      </c>
      <c r="J219" s="186">
        <v>0</v>
      </c>
      <c r="K219" s="186">
        <v>0</v>
      </c>
      <c r="L219" s="186">
        <v>0</v>
      </c>
      <c r="M219" s="10">
        <v>0</v>
      </c>
      <c r="N219" s="186">
        <v>2561384</v>
      </c>
      <c r="O219" s="186">
        <v>42180</v>
      </c>
      <c r="P219" s="16"/>
      <c r="Q219" s="16"/>
      <c r="R219" s="186">
        <v>265071</v>
      </c>
      <c r="S219" s="186">
        <v>265956</v>
      </c>
      <c r="T219" s="186">
        <v>266850</v>
      </c>
      <c r="U219" s="186">
        <v>265603</v>
      </c>
      <c r="V219" s="186">
        <v>265870</v>
      </c>
      <c r="W219" s="10"/>
      <c r="X219" s="16"/>
      <c r="Y219" s="11">
        <v>160395</v>
      </c>
    </row>
    <row r="220" spans="1:25" x14ac:dyDescent="0.35">
      <c r="A220" s="19">
        <v>3484</v>
      </c>
      <c r="B220" s="20" t="s">
        <v>9</v>
      </c>
      <c r="C220" s="186">
        <v>0</v>
      </c>
      <c r="D220" s="186">
        <v>0</v>
      </c>
      <c r="E220" s="186">
        <v>0</v>
      </c>
      <c r="F220" s="10">
        <v>0</v>
      </c>
      <c r="G220" s="189">
        <v>0</v>
      </c>
      <c r="H220" s="211">
        <v>0</v>
      </c>
      <c r="I220" s="16">
        <v>0</v>
      </c>
      <c r="J220" s="186">
        <v>7710</v>
      </c>
      <c r="K220" s="186">
        <v>14643</v>
      </c>
      <c r="L220" s="186">
        <v>14643</v>
      </c>
      <c r="M220" s="10">
        <v>14642.72</v>
      </c>
      <c r="N220" s="186">
        <v>109074</v>
      </c>
      <c r="O220" s="186">
        <v>4070</v>
      </c>
      <c r="P220" s="16"/>
      <c r="Q220" s="16"/>
      <c r="R220" s="186">
        <v>8679</v>
      </c>
      <c r="S220" s="186">
        <v>8708</v>
      </c>
      <c r="T220" s="186">
        <v>8737</v>
      </c>
      <c r="U220" s="186">
        <v>8696</v>
      </c>
      <c r="V220" s="186">
        <v>8706</v>
      </c>
      <c r="W220" s="10"/>
      <c r="X220" s="16"/>
      <c r="Y220" s="11">
        <v>6462</v>
      </c>
    </row>
    <row r="221" spans="1:25" x14ac:dyDescent="0.35">
      <c r="A221" s="19">
        <v>3500</v>
      </c>
      <c r="B221" s="20" t="s">
        <v>260</v>
      </c>
      <c r="C221" s="186">
        <v>2591936</v>
      </c>
      <c r="D221" s="186">
        <v>4827809</v>
      </c>
      <c r="E221" s="186">
        <v>4637341</v>
      </c>
      <c r="F221" s="10">
        <v>6492277</v>
      </c>
      <c r="G221" s="189">
        <v>0</v>
      </c>
      <c r="H221" s="211">
        <v>0</v>
      </c>
      <c r="I221" s="16">
        <v>0</v>
      </c>
      <c r="J221" s="186">
        <v>0</v>
      </c>
      <c r="K221" s="186">
        <v>229118</v>
      </c>
      <c r="L221" s="186">
        <v>229118</v>
      </c>
      <c r="M221" s="10">
        <v>229119.22</v>
      </c>
      <c r="N221" s="186">
        <v>1800834</v>
      </c>
      <c r="O221" s="186">
        <v>136780</v>
      </c>
      <c r="P221" s="16"/>
      <c r="Q221" s="16"/>
      <c r="R221" s="186">
        <v>227625</v>
      </c>
      <c r="S221" s="186">
        <v>222773</v>
      </c>
      <c r="T221" s="186">
        <v>235848</v>
      </c>
      <c r="U221" s="186">
        <v>228443</v>
      </c>
      <c r="V221" s="186">
        <v>228673</v>
      </c>
      <c r="W221" s="10"/>
      <c r="X221" s="16"/>
      <c r="Y221" s="11">
        <v>115052</v>
      </c>
    </row>
    <row r="222" spans="1:25" x14ac:dyDescent="0.35">
      <c r="A222" s="19">
        <v>3528</v>
      </c>
      <c r="B222" s="20" t="s">
        <v>261</v>
      </c>
      <c r="C222" s="186">
        <v>493049</v>
      </c>
      <c r="D222" s="186">
        <v>972675</v>
      </c>
      <c r="E222" s="186">
        <v>916078</v>
      </c>
      <c r="F222" s="10">
        <v>1282508</v>
      </c>
      <c r="G222" s="189">
        <v>0</v>
      </c>
      <c r="H222" s="211">
        <v>0</v>
      </c>
      <c r="I222" s="16">
        <v>0</v>
      </c>
      <c r="J222" s="186">
        <v>0</v>
      </c>
      <c r="K222" s="186">
        <v>0</v>
      </c>
      <c r="L222" s="186">
        <v>0</v>
      </c>
      <c r="M222" s="10">
        <v>0</v>
      </c>
      <c r="N222" s="186">
        <v>580244</v>
      </c>
      <c r="O222" s="186">
        <v>6750</v>
      </c>
      <c r="P222" s="16"/>
      <c r="Q222" s="16"/>
      <c r="R222" s="186">
        <v>50943</v>
      </c>
      <c r="S222" s="186">
        <v>51115</v>
      </c>
      <c r="T222" s="186">
        <v>51285</v>
      </c>
      <c r="U222" s="186">
        <v>51046</v>
      </c>
      <c r="V222" s="186">
        <v>51097</v>
      </c>
      <c r="W222" s="10"/>
      <c r="X222" s="16"/>
      <c r="Y222" s="11">
        <v>32312</v>
      </c>
    </row>
    <row r="223" spans="1:25" x14ac:dyDescent="0.35">
      <c r="A223" s="19">
        <v>3549</v>
      </c>
      <c r="B223" s="20" t="s">
        <v>262</v>
      </c>
      <c r="C223" s="186">
        <v>2579654</v>
      </c>
      <c r="D223" s="186">
        <v>4975874</v>
      </c>
      <c r="E223" s="186">
        <v>4722205</v>
      </c>
      <c r="F223" s="10">
        <v>6611088</v>
      </c>
      <c r="G223" s="189">
        <v>0</v>
      </c>
      <c r="H223" s="211">
        <v>0</v>
      </c>
      <c r="I223" s="16">
        <v>0</v>
      </c>
      <c r="J223" s="186">
        <v>0</v>
      </c>
      <c r="K223" s="186">
        <v>94748</v>
      </c>
      <c r="L223" s="186">
        <v>94748</v>
      </c>
      <c r="M223" s="10">
        <v>94748.64</v>
      </c>
      <c r="N223" s="186">
        <v>5456668</v>
      </c>
      <c r="O223" s="186">
        <v>101285</v>
      </c>
      <c r="P223" s="16"/>
      <c r="Q223" s="16"/>
      <c r="R223" s="186">
        <v>695145</v>
      </c>
      <c r="S223" s="186">
        <v>697479</v>
      </c>
      <c r="T223" s="186">
        <v>699811</v>
      </c>
      <c r="U223" s="186">
        <v>696546</v>
      </c>
      <c r="V223" s="186">
        <v>697246</v>
      </c>
      <c r="W223" s="10"/>
      <c r="X223" s="16"/>
      <c r="Y223" s="11">
        <v>334563</v>
      </c>
    </row>
    <row r="224" spans="1:25" x14ac:dyDescent="0.35">
      <c r="A224" s="19">
        <v>3612</v>
      </c>
      <c r="B224" s="20" t="s">
        <v>263</v>
      </c>
      <c r="C224" s="186">
        <v>3324998</v>
      </c>
      <c r="D224" s="186">
        <v>6231016</v>
      </c>
      <c r="E224" s="186">
        <v>5972509</v>
      </c>
      <c r="F224" s="10">
        <v>8361512</v>
      </c>
      <c r="G224" s="189">
        <v>0</v>
      </c>
      <c r="H224" s="211">
        <v>0</v>
      </c>
      <c r="I224" s="16">
        <v>0</v>
      </c>
      <c r="J224" s="186">
        <v>0</v>
      </c>
      <c r="K224" s="186">
        <v>0</v>
      </c>
      <c r="L224" s="186">
        <v>0</v>
      </c>
      <c r="M224" s="10">
        <v>0</v>
      </c>
      <c r="N224" s="186">
        <v>2571772</v>
      </c>
      <c r="O224" s="186">
        <v>51525</v>
      </c>
      <c r="P224" s="16"/>
      <c r="Q224" s="16"/>
      <c r="R224" s="186">
        <v>234997</v>
      </c>
      <c r="S224" s="186">
        <v>235785</v>
      </c>
      <c r="T224" s="186">
        <v>236574</v>
      </c>
      <c r="U224" s="186">
        <v>235471</v>
      </c>
      <c r="V224" s="186">
        <v>235707</v>
      </c>
      <c r="W224" s="10"/>
      <c r="X224" s="16"/>
      <c r="Y224" s="11">
        <v>160430</v>
      </c>
    </row>
    <row r="225" spans="1:25" x14ac:dyDescent="0.35">
      <c r="A225" s="19">
        <v>3619</v>
      </c>
      <c r="B225" s="20" t="s">
        <v>264</v>
      </c>
      <c r="C225" s="186">
        <v>76980822</v>
      </c>
      <c r="D225" s="186">
        <v>145818194</v>
      </c>
      <c r="E225" s="186">
        <v>139249385</v>
      </c>
      <c r="F225" s="10">
        <v>194949138.40000001</v>
      </c>
      <c r="G225" s="189">
        <v>0</v>
      </c>
      <c r="H225" s="211">
        <v>0</v>
      </c>
      <c r="I225" s="16">
        <v>0</v>
      </c>
      <c r="J225" s="186">
        <v>3929164</v>
      </c>
      <c r="K225" s="186">
        <v>7937316</v>
      </c>
      <c r="L225" s="186">
        <v>7937316</v>
      </c>
      <c r="M225" s="10">
        <v>7937316.6299999999</v>
      </c>
      <c r="N225" s="186">
        <v>53416580</v>
      </c>
      <c r="O225" s="186">
        <v>926995</v>
      </c>
      <c r="P225" s="16"/>
      <c r="Q225" s="16"/>
      <c r="R225" s="186">
        <v>7522420</v>
      </c>
      <c r="S225" s="186">
        <v>8064598</v>
      </c>
      <c r="T225" s="186">
        <v>7461541</v>
      </c>
      <c r="U225" s="186">
        <v>7672570</v>
      </c>
      <c r="V225" s="186">
        <v>7680283</v>
      </c>
      <c r="W225" s="10"/>
      <c r="X225" s="16"/>
      <c r="Y225" s="11">
        <v>5321535</v>
      </c>
    </row>
    <row r="226" spans="1:25" x14ac:dyDescent="0.35">
      <c r="A226" s="19">
        <v>3633</v>
      </c>
      <c r="B226" s="20" t="s">
        <v>265</v>
      </c>
      <c r="C226" s="186">
        <v>734352</v>
      </c>
      <c r="D226" s="186">
        <v>1389260</v>
      </c>
      <c r="E226" s="186">
        <v>1327257</v>
      </c>
      <c r="F226" s="10">
        <v>1858160</v>
      </c>
      <c r="G226" s="189">
        <v>0</v>
      </c>
      <c r="H226" s="211">
        <v>0</v>
      </c>
      <c r="I226" s="16">
        <v>0</v>
      </c>
      <c r="J226" s="186">
        <v>0</v>
      </c>
      <c r="K226" s="186">
        <v>0</v>
      </c>
      <c r="L226" s="186">
        <v>0</v>
      </c>
      <c r="M226" s="10">
        <v>0</v>
      </c>
      <c r="N226" s="186">
        <v>523110</v>
      </c>
      <c r="O226" s="186">
        <v>14545</v>
      </c>
      <c r="P226" s="16"/>
      <c r="Q226" s="16"/>
      <c r="R226" s="186">
        <v>64875</v>
      </c>
      <c r="S226" s="186">
        <v>65987</v>
      </c>
      <c r="T226" s="186">
        <v>65759</v>
      </c>
      <c r="U226" s="186">
        <v>65454</v>
      </c>
      <c r="V226" s="186">
        <v>65518</v>
      </c>
      <c r="W226" s="10"/>
      <c r="X226" s="16"/>
      <c r="Y226" s="11">
        <v>32065</v>
      </c>
    </row>
    <row r="227" spans="1:25" x14ac:dyDescent="0.35">
      <c r="A227" s="19">
        <v>3640</v>
      </c>
      <c r="B227" s="20" t="s">
        <v>266</v>
      </c>
      <c r="C227" s="186">
        <v>0</v>
      </c>
      <c r="D227" s="186">
        <v>0</v>
      </c>
      <c r="E227" s="186">
        <v>0</v>
      </c>
      <c r="F227" s="10">
        <v>0</v>
      </c>
      <c r="G227" s="189">
        <v>476</v>
      </c>
      <c r="H227" s="211">
        <v>297</v>
      </c>
      <c r="I227" s="16">
        <v>416</v>
      </c>
      <c r="J227" s="186">
        <v>0</v>
      </c>
      <c r="K227" s="186">
        <v>73215</v>
      </c>
      <c r="L227" s="186">
        <v>73215</v>
      </c>
      <c r="M227" s="10">
        <v>73213.58</v>
      </c>
      <c r="N227" s="186">
        <v>432586</v>
      </c>
      <c r="O227" s="186">
        <v>46425</v>
      </c>
      <c r="P227" s="16"/>
      <c r="Q227" s="16"/>
      <c r="R227" s="186">
        <v>55373</v>
      </c>
      <c r="S227" s="186">
        <v>55559</v>
      </c>
      <c r="T227" s="186">
        <v>55745</v>
      </c>
      <c r="U227" s="186">
        <v>55485</v>
      </c>
      <c r="V227" s="186">
        <v>55541</v>
      </c>
      <c r="W227" s="10"/>
      <c r="X227" s="16"/>
      <c r="Y227" s="11">
        <v>23095</v>
      </c>
    </row>
    <row r="228" spans="1:25" x14ac:dyDescent="0.35">
      <c r="A228" s="19">
        <v>3661</v>
      </c>
      <c r="B228" s="20" t="s">
        <v>267</v>
      </c>
      <c r="C228" s="186">
        <v>780724</v>
      </c>
      <c r="D228" s="186">
        <v>1475744</v>
      </c>
      <c r="E228" s="186">
        <v>1410293</v>
      </c>
      <c r="F228" s="10">
        <v>1974409</v>
      </c>
      <c r="G228" s="189">
        <v>0</v>
      </c>
      <c r="H228" s="211">
        <v>0</v>
      </c>
      <c r="I228" s="16">
        <v>0</v>
      </c>
      <c r="J228" s="186">
        <v>0</v>
      </c>
      <c r="K228" s="186">
        <v>0</v>
      </c>
      <c r="L228" s="186">
        <v>0</v>
      </c>
      <c r="M228" s="10">
        <v>0</v>
      </c>
      <c r="N228" s="186">
        <v>602504</v>
      </c>
      <c r="O228" s="186">
        <v>23575</v>
      </c>
      <c r="P228" s="16"/>
      <c r="Q228" s="16"/>
      <c r="R228" s="186">
        <v>49428</v>
      </c>
      <c r="S228" s="186">
        <v>49594</v>
      </c>
      <c r="T228" s="186">
        <v>49760</v>
      </c>
      <c r="U228" s="186">
        <v>49527</v>
      </c>
      <c r="V228" s="186">
        <v>49577</v>
      </c>
      <c r="W228" s="10"/>
      <c r="X228" s="16"/>
      <c r="Y228" s="11">
        <v>37574</v>
      </c>
    </row>
    <row r="229" spans="1:25" x14ac:dyDescent="0.35">
      <c r="A229" s="19">
        <v>3668</v>
      </c>
      <c r="B229" s="20" t="s">
        <v>268</v>
      </c>
      <c r="C229" s="186">
        <v>996765</v>
      </c>
      <c r="D229" s="186">
        <v>1752839</v>
      </c>
      <c r="E229" s="186">
        <v>1718502</v>
      </c>
      <c r="F229" s="10">
        <v>2405903</v>
      </c>
      <c r="G229" s="189">
        <v>0</v>
      </c>
      <c r="H229" s="211">
        <v>0</v>
      </c>
      <c r="I229" s="16">
        <v>0</v>
      </c>
      <c r="J229" s="186">
        <v>0</v>
      </c>
      <c r="K229" s="186">
        <v>86996</v>
      </c>
      <c r="L229" s="186">
        <v>86996</v>
      </c>
      <c r="M229" s="10">
        <v>86996.26</v>
      </c>
      <c r="N229" s="186">
        <v>663348</v>
      </c>
      <c r="O229" s="186">
        <v>27550</v>
      </c>
      <c r="P229" s="16"/>
      <c r="Q229" s="16"/>
      <c r="R229" s="186">
        <v>55461</v>
      </c>
      <c r="S229" s="186">
        <v>55648</v>
      </c>
      <c r="T229" s="186">
        <v>55834</v>
      </c>
      <c r="U229" s="186">
        <v>55573</v>
      </c>
      <c r="V229" s="186">
        <v>55629</v>
      </c>
      <c r="W229" s="10"/>
      <c r="X229" s="16"/>
      <c r="Y229" s="11">
        <v>36938</v>
      </c>
    </row>
    <row r="230" spans="1:25" x14ac:dyDescent="0.35">
      <c r="A230" s="19">
        <v>3675</v>
      </c>
      <c r="B230" s="20" t="s">
        <v>269</v>
      </c>
      <c r="C230" s="186">
        <v>2230676</v>
      </c>
      <c r="D230" s="186">
        <v>4047512</v>
      </c>
      <c r="E230" s="186">
        <v>3923867</v>
      </c>
      <c r="F230" s="10">
        <v>5493414</v>
      </c>
      <c r="G230" s="189">
        <v>0</v>
      </c>
      <c r="H230" s="211">
        <v>0</v>
      </c>
      <c r="I230" s="16">
        <v>0</v>
      </c>
      <c r="J230" s="186">
        <v>0</v>
      </c>
      <c r="K230" s="186">
        <v>0</v>
      </c>
      <c r="L230" s="186">
        <v>0</v>
      </c>
      <c r="M230" s="10">
        <v>0</v>
      </c>
      <c r="N230" s="186">
        <v>2330622</v>
      </c>
      <c r="O230" s="186">
        <v>37050</v>
      </c>
      <c r="P230" s="16"/>
      <c r="Q230" s="16"/>
      <c r="R230" s="186">
        <v>275299</v>
      </c>
      <c r="S230" s="186">
        <v>276224</v>
      </c>
      <c r="T230" s="186">
        <v>259278</v>
      </c>
      <c r="U230" s="186">
        <v>269905</v>
      </c>
      <c r="V230" s="186">
        <v>270177</v>
      </c>
      <c r="W230" s="10"/>
      <c r="X230" s="16"/>
      <c r="Y230" s="11">
        <v>151178</v>
      </c>
    </row>
    <row r="231" spans="1:25" x14ac:dyDescent="0.35">
      <c r="A231" s="19">
        <v>3682</v>
      </c>
      <c r="B231" s="20" t="s">
        <v>270</v>
      </c>
      <c r="C231" s="186">
        <v>2523728</v>
      </c>
      <c r="D231" s="186">
        <v>3984601</v>
      </c>
      <c r="E231" s="186">
        <v>4067706</v>
      </c>
      <c r="F231" s="10">
        <v>5694787</v>
      </c>
      <c r="G231" s="189">
        <v>0</v>
      </c>
      <c r="H231" s="211">
        <v>0</v>
      </c>
      <c r="I231" s="16">
        <v>0</v>
      </c>
      <c r="J231" s="186">
        <v>0</v>
      </c>
      <c r="K231" s="186">
        <v>0</v>
      </c>
      <c r="L231" s="186">
        <v>0</v>
      </c>
      <c r="M231" s="10">
        <v>0</v>
      </c>
      <c r="N231" s="186">
        <v>1720698</v>
      </c>
      <c r="O231" s="186">
        <v>24395</v>
      </c>
      <c r="P231" s="16"/>
      <c r="Q231" s="16"/>
      <c r="R231" s="186">
        <v>258708</v>
      </c>
      <c r="S231" s="186">
        <v>259575</v>
      </c>
      <c r="T231" s="186">
        <v>260444</v>
      </c>
      <c r="U231" s="186">
        <v>259229</v>
      </c>
      <c r="V231" s="186">
        <v>259489</v>
      </c>
      <c r="W231" s="10"/>
      <c r="X231" s="16"/>
      <c r="Y231" s="11">
        <v>98949</v>
      </c>
    </row>
    <row r="232" spans="1:25" x14ac:dyDescent="0.35">
      <c r="A232" s="19">
        <v>3689</v>
      </c>
      <c r="B232" s="20" t="s">
        <v>271</v>
      </c>
      <c r="C232" s="186">
        <v>393362</v>
      </c>
      <c r="D232" s="186">
        <v>730418</v>
      </c>
      <c r="E232" s="186">
        <v>702363</v>
      </c>
      <c r="F232" s="10">
        <v>983308</v>
      </c>
      <c r="G232" s="189">
        <v>0</v>
      </c>
      <c r="H232" s="211">
        <v>0</v>
      </c>
      <c r="I232" s="16">
        <v>0</v>
      </c>
      <c r="J232" s="186">
        <v>37638</v>
      </c>
      <c r="K232" s="186">
        <v>67185</v>
      </c>
      <c r="L232" s="186">
        <v>67185</v>
      </c>
      <c r="M232" s="10">
        <v>67185.289999999994</v>
      </c>
      <c r="N232" s="186">
        <v>518658</v>
      </c>
      <c r="O232" s="186">
        <v>20970</v>
      </c>
      <c r="P232" s="16"/>
      <c r="Q232" s="16"/>
      <c r="R232" s="186">
        <v>69286</v>
      </c>
      <c r="S232" s="186">
        <v>69519</v>
      </c>
      <c r="T232" s="186">
        <v>69752</v>
      </c>
      <c r="U232" s="186">
        <v>69425</v>
      </c>
      <c r="V232" s="186">
        <v>69495</v>
      </c>
      <c r="W232" s="10"/>
      <c r="X232" s="16"/>
      <c r="Y232" s="11">
        <v>37609</v>
      </c>
    </row>
    <row r="233" spans="1:25" x14ac:dyDescent="0.35">
      <c r="A233" s="19">
        <v>3696</v>
      </c>
      <c r="B233" s="20" t="s">
        <v>272</v>
      </c>
      <c r="C233" s="186">
        <v>311346</v>
      </c>
      <c r="D233" s="186">
        <v>618307</v>
      </c>
      <c r="E233" s="186">
        <v>581033</v>
      </c>
      <c r="F233" s="10">
        <v>813446</v>
      </c>
      <c r="G233" s="189">
        <v>0</v>
      </c>
      <c r="H233" s="211">
        <v>0</v>
      </c>
      <c r="I233" s="16">
        <v>0</v>
      </c>
      <c r="J233" s="186">
        <v>0</v>
      </c>
      <c r="K233" s="186">
        <v>0</v>
      </c>
      <c r="L233" s="186">
        <v>0</v>
      </c>
      <c r="M233" s="10">
        <v>0</v>
      </c>
      <c r="N233" s="186">
        <v>255248</v>
      </c>
      <c r="O233" s="186">
        <v>10290</v>
      </c>
      <c r="P233" s="16"/>
      <c r="Q233" s="16"/>
      <c r="R233" s="186">
        <v>21042</v>
      </c>
      <c r="S233" s="186">
        <v>21113</v>
      </c>
      <c r="T233" s="186">
        <v>21183</v>
      </c>
      <c r="U233" s="186">
        <v>21084</v>
      </c>
      <c r="V233" s="186">
        <v>21106</v>
      </c>
      <c r="W233" s="10"/>
      <c r="X233" s="16"/>
      <c r="Y233" s="11">
        <v>13702</v>
      </c>
    </row>
    <row r="234" spans="1:25" x14ac:dyDescent="0.35">
      <c r="A234" s="19">
        <v>3787</v>
      </c>
      <c r="B234" s="20" t="s">
        <v>273</v>
      </c>
      <c r="C234" s="186">
        <v>1896272</v>
      </c>
      <c r="D234" s="186">
        <v>3550530</v>
      </c>
      <c r="E234" s="186">
        <v>3404251</v>
      </c>
      <c r="F234" s="10">
        <v>4765951</v>
      </c>
      <c r="G234" s="189">
        <v>0</v>
      </c>
      <c r="H234" s="211">
        <v>0</v>
      </c>
      <c r="I234" s="16">
        <v>0</v>
      </c>
      <c r="J234" s="186">
        <v>0</v>
      </c>
      <c r="K234" s="186">
        <v>0</v>
      </c>
      <c r="L234" s="186">
        <v>0</v>
      </c>
      <c r="M234" s="10">
        <v>0</v>
      </c>
      <c r="N234" s="186">
        <v>1469902</v>
      </c>
      <c r="O234" s="186">
        <v>66475</v>
      </c>
      <c r="P234" s="16"/>
      <c r="Q234" s="16"/>
      <c r="R234" s="186">
        <v>166549</v>
      </c>
      <c r="S234" s="186">
        <v>167107</v>
      </c>
      <c r="T234" s="186">
        <v>167667</v>
      </c>
      <c r="U234" s="186">
        <v>166883</v>
      </c>
      <c r="V234" s="186">
        <v>167052</v>
      </c>
      <c r="W234" s="10"/>
      <c r="X234" s="16"/>
      <c r="Y234" s="11">
        <v>82670</v>
      </c>
    </row>
    <row r="235" spans="1:25" x14ac:dyDescent="0.35">
      <c r="A235" s="19">
        <v>3794</v>
      </c>
      <c r="B235" s="20" t="s">
        <v>274</v>
      </c>
      <c r="C235" s="186">
        <v>2131313</v>
      </c>
      <c r="D235" s="186">
        <v>3704402</v>
      </c>
      <c r="E235" s="186">
        <v>3647322</v>
      </c>
      <c r="F235" s="10">
        <v>5106251</v>
      </c>
      <c r="G235" s="189">
        <v>0</v>
      </c>
      <c r="H235" s="211">
        <v>0</v>
      </c>
      <c r="I235" s="16">
        <v>0</v>
      </c>
      <c r="J235" s="186">
        <v>0</v>
      </c>
      <c r="K235" s="186">
        <v>0</v>
      </c>
      <c r="L235" s="186">
        <v>0</v>
      </c>
      <c r="M235" s="10">
        <v>0</v>
      </c>
      <c r="N235" s="186">
        <v>1781542</v>
      </c>
      <c r="O235" s="186">
        <v>24215</v>
      </c>
      <c r="P235" s="16"/>
      <c r="Q235" s="16"/>
      <c r="R235" s="186">
        <v>156024</v>
      </c>
      <c r="S235" s="186">
        <v>156548</v>
      </c>
      <c r="T235" s="186">
        <v>157072</v>
      </c>
      <c r="U235" s="186">
        <v>156338</v>
      </c>
      <c r="V235" s="186">
        <v>156496</v>
      </c>
      <c r="W235" s="10"/>
      <c r="X235" s="16"/>
      <c r="Y235" s="11">
        <v>109402</v>
      </c>
    </row>
    <row r="236" spans="1:25" x14ac:dyDescent="0.35">
      <c r="A236" s="19">
        <v>3822</v>
      </c>
      <c r="B236" s="20" t="s">
        <v>275</v>
      </c>
      <c r="C236" s="186">
        <v>3499143</v>
      </c>
      <c r="D236" s="186">
        <v>6026343</v>
      </c>
      <c r="E236" s="186">
        <v>5953429</v>
      </c>
      <c r="F236" s="10">
        <v>8334801</v>
      </c>
      <c r="G236" s="189">
        <v>0</v>
      </c>
      <c r="H236" s="211">
        <v>0</v>
      </c>
      <c r="I236" s="16">
        <v>0</v>
      </c>
      <c r="J236" s="186">
        <v>0</v>
      </c>
      <c r="K236" s="186">
        <v>0</v>
      </c>
      <c r="L236" s="186">
        <v>0</v>
      </c>
      <c r="M236" s="10">
        <v>0</v>
      </c>
      <c r="N236" s="186">
        <v>3471818</v>
      </c>
      <c r="O236" s="186">
        <v>134925</v>
      </c>
      <c r="P236" s="16"/>
      <c r="Q236" s="16"/>
      <c r="R236" s="186">
        <v>391176</v>
      </c>
      <c r="S236" s="186">
        <v>392488</v>
      </c>
      <c r="T236" s="186">
        <v>393801</v>
      </c>
      <c r="U236" s="186">
        <v>390522</v>
      </c>
      <c r="V236" s="186">
        <v>391996</v>
      </c>
      <c r="W236" s="10"/>
      <c r="X236" s="16"/>
      <c r="Y236" s="11">
        <v>205950</v>
      </c>
    </row>
    <row r="237" spans="1:25" x14ac:dyDescent="0.35">
      <c r="A237" s="19">
        <v>3857</v>
      </c>
      <c r="B237" s="20" t="s">
        <v>276</v>
      </c>
      <c r="C237" s="186">
        <v>3513901</v>
      </c>
      <c r="D237" s="186">
        <v>7260498</v>
      </c>
      <c r="E237" s="186">
        <v>6734000</v>
      </c>
      <c r="F237" s="10">
        <v>9427599</v>
      </c>
      <c r="G237" s="189">
        <v>0</v>
      </c>
      <c r="H237" s="211">
        <v>0</v>
      </c>
      <c r="I237" s="16">
        <v>0</v>
      </c>
      <c r="J237" s="186">
        <v>0</v>
      </c>
      <c r="K237" s="186">
        <v>0</v>
      </c>
      <c r="L237" s="186">
        <v>0</v>
      </c>
      <c r="M237" s="10">
        <v>0</v>
      </c>
      <c r="N237" s="186">
        <v>3577924</v>
      </c>
      <c r="O237" s="186">
        <v>98940</v>
      </c>
      <c r="P237" s="16"/>
      <c r="Q237" s="16"/>
      <c r="R237" s="186">
        <v>284698</v>
      </c>
      <c r="S237" s="186">
        <v>285654</v>
      </c>
      <c r="T237" s="186">
        <v>286610</v>
      </c>
      <c r="U237" s="186">
        <v>285270</v>
      </c>
      <c r="V237" s="186">
        <v>285558</v>
      </c>
      <c r="W237" s="10"/>
      <c r="X237" s="16"/>
      <c r="Y237" s="11">
        <v>262699</v>
      </c>
    </row>
    <row r="238" spans="1:25" x14ac:dyDescent="0.35">
      <c r="A238" s="19">
        <v>3871</v>
      </c>
      <c r="B238" s="20" t="s">
        <v>277</v>
      </c>
      <c r="C238" s="186">
        <v>489015</v>
      </c>
      <c r="D238" s="186">
        <v>944674</v>
      </c>
      <c r="E238" s="186">
        <v>896056</v>
      </c>
      <c r="F238" s="10">
        <v>1254477</v>
      </c>
      <c r="G238" s="189">
        <v>0</v>
      </c>
      <c r="H238" s="211">
        <v>0</v>
      </c>
      <c r="I238" s="16">
        <v>0</v>
      </c>
      <c r="J238" s="186">
        <v>38387</v>
      </c>
      <c r="K238" s="186">
        <v>92164</v>
      </c>
      <c r="L238" s="186">
        <v>92164</v>
      </c>
      <c r="M238" s="10">
        <v>92164.51</v>
      </c>
      <c r="N238" s="186">
        <v>523110</v>
      </c>
      <c r="O238" s="186">
        <v>33540</v>
      </c>
      <c r="P238" s="16"/>
      <c r="Q238" s="16"/>
      <c r="R238" s="186">
        <v>37926</v>
      </c>
      <c r="S238" s="186">
        <v>38054</v>
      </c>
      <c r="T238" s="186">
        <v>38181</v>
      </c>
      <c r="U238" s="186">
        <v>38002</v>
      </c>
      <c r="V238" s="186">
        <v>38041</v>
      </c>
      <c r="W238" s="10"/>
      <c r="X238" s="16"/>
      <c r="Y238" s="11">
        <v>33054</v>
      </c>
    </row>
    <row r="239" spans="1:25" x14ac:dyDescent="0.35">
      <c r="A239" s="19">
        <v>3892</v>
      </c>
      <c r="B239" s="20" t="s">
        <v>278</v>
      </c>
      <c r="C239" s="186">
        <v>5733309</v>
      </c>
      <c r="D239" s="186">
        <v>10563785</v>
      </c>
      <c r="E239" s="186">
        <v>10185684</v>
      </c>
      <c r="F239" s="10">
        <v>14259956</v>
      </c>
      <c r="G239" s="189">
        <v>0</v>
      </c>
      <c r="H239" s="211">
        <v>0</v>
      </c>
      <c r="I239" s="16">
        <v>0</v>
      </c>
      <c r="J239" s="186">
        <v>0</v>
      </c>
      <c r="K239" s="186">
        <v>0</v>
      </c>
      <c r="L239" s="186">
        <v>0</v>
      </c>
      <c r="M239" s="10">
        <v>0</v>
      </c>
      <c r="N239" s="186">
        <v>5038922</v>
      </c>
      <c r="O239" s="186">
        <v>59235</v>
      </c>
      <c r="P239" s="16"/>
      <c r="Q239" s="16"/>
      <c r="R239" s="186">
        <v>428048</v>
      </c>
      <c r="S239" s="186">
        <v>429484</v>
      </c>
      <c r="T239" s="186">
        <v>430922</v>
      </c>
      <c r="U239" s="186">
        <v>428910</v>
      </c>
      <c r="V239" s="186">
        <v>429341</v>
      </c>
      <c r="W239" s="10"/>
      <c r="X239" s="16"/>
      <c r="Y239" s="11">
        <v>375279</v>
      </c>
    </row>
    <row r="240" spans="1:25" x14ac:dyDescent="0.35">
      <c r="A240" s="19">
        <v>3899</v>
      </c>
      <c r="B240" s="20" t="s">
        <v>279</v>
      </c>
      <c r="C240" s="186">
        <v>844821</v>
      </c>
      <c r="D240" s="186">
        <v>1223981</v>
      </c>
      <c r="E240" s="186">
        <v>1293001</v>
      </c>
      <c r="F240" s="10">
        <v>1810202</v>
      </c>
      <c r="G240" s="189">
        <v>0</v>
      </c>
      <c r="H240" s="211">
        <v>0</v>
      </c>
      <c r="I240" s="16">
        <v>0</v>
      </c>
      <c r="J240" s="186">
        <v>0</v>
      </c>
      <c r="K240" s="186">
        <v>87857</v>
      </c>
      <c r="L240" s="186">
        <v>87857</v>
      </c>
      <c r="M240" s="10">
        <v>87858.3</v>
      </c>
      <c r="N240" s="186">
        <v>657412</v>
      </c>
      <c r="O240" s="186">
        <v>25875</v>
      </c>
      <c r="P240" s="16"/>
      <c r="Q240" s="16"/>
      <c r="R240" s="186">
        <v>691</v>
      </c>
      <c r="S240" s="186">
        <v>692</v>
      </c>
      <c r="T240" s="186">
        <v>696</v>
      </c>
      <c r="U240" s="186">
        <v>692</v>
      </c>
      <c r="V240" s="186">
        <v>693</v>
      </c>
      <c r="W240" s="10"/>
      <c r="X240" s="16"/>
      <c r="Y240" s="11">
        <v>43754</v>
      </c>
    </row>
    <row r="241" spans="1:25" x14ac:dyDescent="0.35">
      <c r="A241" s="19">
        <v>3906</v>
      </c>
      <c r="B241" s="20" t="s">
        <v>280</v>
      </c>
      <c r="C241" s="186">
        <v>566297</v>
      </c>
      <c r="D241" s="186">
        <v>392749</v>
      </c>
      <c r="E241" s="186">
        <v>599404</v>
      </c>
      <c r="F241" s="10">
        <v>839166</v>
      </c>
      <c r="G241" s="189">
        <v>341220</v>
      </c>
      <c r="H241" s="211">
        <v>213262</v>
      </c>
      <c r="I241" s="16">
        <v>298567</v>
      </c>
      <c r="J241" s="186">
        <v>58625</v>
      </c>
      <c r="K241" s="186">
        <v>140400</v>
      </c>
      <c r="L241" s="186">
        <v>140400</v>
      </c>
      <c r="M241" s="10">
        <v>140398.87</v>
      </c>
      <c r="N241" s="186">
        <v>798392</v>
      </c>
      <c r="O241" s="186">
        <v>41430</v>
      </c>
      <c r="P241" s="16"/>
      <c r="Q241" s="16"/>
      <c r="R241" s="186">
        <v>79578</v>
      </c>
      <c r="S241" s="186">
        <v>79847</v>
      </c>
      <c r="T241" s="186">
        <v>80112</v>
      </c>
      <c r="U241" s="186">
        <v>79738</v>
      </c>
      <c r="V241" s="186">
        <v>79819</v>
      </c>
      <c r="W241" s="10"/>
      <c r="X241" s="16"/>
      <c r="Y241" s="11">
        <v>51382</v>
      </c>
    </row>
    <row r="242" spans="1:25" x14ac:dyDescent="0.35">
      <c r="A242" s="19">
        <v>3920</v>
      </c>
      <c r="B242" s="20" t="s">
        <v>281</v>
      </c>
      <c r="C242" s="186">
        <v>82787</v>
      </c>
      <c r="D242" s="186">
        <v>90395</v>
      </c>
      <c r="E242" s="186">
        <v>108239</v>
      </c>
      <c r="F242" s="10">
        <v>151533</v>
      </c>
      <c r="G242" s="189">
        <v>16308</v>
      </c>
      <c r="H242" s="211">
        <v>10192</v>
      </c>
      <c r="I242" s="16">
        <v>14269</v>
      </c>
      <c r="J242" s="186">
        <v>14884</v>
      </c>
      <c r="K242" s="186">
        <v>36177</v>
      </c>
      <c r="L242" s="186">
        <v>36177</v>
      </c>
      <c r="M242" s="10">
        <v>36175.769999999997</v>
      </c>
      <c r="N242" s="186">
        <v>209986</v>
      </c>
      <c r="O242" s="186">
        <v>23460</v>
      </c>
      <c r="P242" s="16"/>
      <c r="Q242" s="16"/>
      <c r="R242" s="186">
        <v>18805</v>
      </c>
      <c r="S242" s="186">
        <v>18869</v>
      </c>
      <c r="T242" s="186">
        <v>18930</v>
      </c>
      <c r="U242" s="186">
        <v>18844</v>
      </c>
      <c r="V242" s="186">
        <v>18862</v>
      </c>
      <c r="W242" s="10"/>
      <c r="X242" s="16"/>
      <c r="Y242" s="11">
        <v>15256</v>
      </c>
    </row>
    <row r="243" spans="1:25" x14ac:dyDescent="0.35">
      <c r="A243" s="19">
        <v>3925</v>
      </c>
      <c r="B243" s="20" t="s">
        <v>282</v>
      </c>
      <c r="C243" s="186">
        <v>1106013</v>
      </c>
      <c r="D243" s="186">
        <v>3256269</v>
      </c>
      <c r="E243" s="186">
        <v>2726427</v>
      </c>
      <c r="F243" s="10">
        <v>3816997</v>
      </c>
      <c r="G243" s="189">
        <v>0</v>
      </c>
      <c r="H243" s="211">
        <v>0</v>
      </c>
      <c r="I243" s="16">
        <v>0</v>
      </c>
      <c r="J243" s="186">
        <v>0</v>
      </c>
      <c r="K243" s="186">
        <v>0</v>
      </c>
      <c r="L243" s="186">
        <v>0</v>
      </c>
      <c r="M243" s="10">
        <v>0</v>
      </c>
      <c r="N243" s="186">
        <v>3238088</v>
      </c>
      <c r="O243" s="186">
        <v>53705</v>
      </c>
      <c r="P243" s="16"/>
      <c r="Q243" s="16"/>
      <c r="R243" s="186">
        <v>295660</v>
      </c>
      <c r="S243" s="186">
        <v>296652</v>
      </c>
      <c r="T243" s="186">
        <v>297644</v>
      </c>
      <c r="U243" s="186">
        <v>296256</v>
      </c>
      <c r="V243" s="186">
        <v>296553</v>
      </c>
      <c r="W243" s="10"/>
      <c r="X243" s="16"/>
      <c r="Y243" s="11">
        <v>193272</v>
      </c>
    </row>
    <row r="244" spans="1:25" x14ac:dyDescent="0.35">
      <c r="A244" s="19">
        <v>3934</v>
      </c>
      <c r="B244" s="20" t="s">
        <v>283</v>
      </c>
      <c r="C244" s="186">
        <v>967123</v>
      </c>
      <c r="D244" s="186">
        <v>1696140</v>
      </c>
      <c r="E244" s="186">
        <v>1664540</v>
      </c>
      <c r="F244" s="10">
        <v>2330355</v>
      </c>
      <c r="G244" s="189">
        <v>0</v>
      </c>
      <c r="H244" s="211">
        <v>0</v>
      </c>
      <c r="I244" s="16">
        <v>0</v>
      </c>
      <c r="J244" s="186">
        <v>0</v>
      </c>
      <c r="K244" s="186">
        <v>0</v>
      </c>
      <c r="L244" s="186">
        <v>0</v>
      </c>
      <c r="M244" s="10">
        <v>0</v>
      </c>
      <c r="N244" s="186">
        <v>672252</v>
      </c>
      <c r="O244" s="186">
        <v>10910</v>
      </c>
      <c r="P244" s="16"/>
      <c r="Q244" s="16"/>
      <c r="R244" s="186">
        <v>62596</v>
      </c>
      <c r="S244" s="186">
        <v>62805</v>
      </c>
      <c r="T244" s="186">
        <v>63016</v>
      </c>
      <c r="U244" s="186">
        <v>62722</v>
      </c>
      <c r="V244" s="186">
        <v>62785</v>
      </c>
      <c r="W244" s="10"/>
      <c r="X244" s="16"/>
      <c r="Y244" s="11">
        <v>41388</v>
      </c>
    </row>
    <row r="245" spans="1:25" x14ac:dyDescent="0.35">
      <c r="A245" s="19">
        <v>3941</v>
      </c>
      <c r="B245" s="20" t="s">
        <v>284</v>
      </c>
      <c r="C245" s="186">
        <v>960789</v>
      </c>
      <c r="D245" s="186">
        <v>1709985</v>
      </c>
      <c r="E245" s="186">
        <v>1669234</v>
      </c>
      <c r="F245" s="10">
        <v>2336927</v>
      </c>
      <c r="G245" s="189">
        <v>0</v>
      </c>
      <c r="H245" s="211">
        <v>0</v>
      </c>
      <c r="I245" s="16">
        <v>0</v>
      </c>
      <c r="J245" s="186">
        <v>0</v>
      </c>
      <c r="K245" s="186">
        <v>66324</v>
      </c>
      <c r="L245" s="186">
        <v>66324</v>
      </c>
      <c r="M245" s="10">
        <v>66323.25</v>
      </c>
      <c r="N245" s="186">
        <v>826588</v>
      </c>
      <c r="O245" s="186">
        <v>122480</v>
      </c>
      <c r="P245" s="16"/>
      <c r="Q245" s="16"/>
      <c r="R245" s="186">
        <v>28751</v>
      </c>
      <c r="S245" s="186">
        <v>28848</v>
      </c>
      <c r="T245" s="186">
        <v>28944</v>
      </c>
      <c r="U245" s="186">
        <v>28809</v>
      </c>
      <c r="V245" s="186">
        <v>28838</v>
      </c>
      <c r="W245" s="10"/>
      <c r="X245" s="16"/>
      <c r="Y245" s="11">
        <v>63176</v>
      </c>
    </row>
    <row r="246" spans="1:25" x14ac:dyDescent="0.35">
      <c r="A246" s="19">
        <v>3948</v>
      </c>
      <c r="B246" s="20" t="s">
        <v>285</v>
      </c>
      <c r="C246" s="186">
        <v>486851</v>
      </c>
      <c r="D246" s="186">
        <v>981902</v>
      </c>
      <c r="E246" s="186">
        <v>917971</v>
      </c>
      <c r="F246" s="10">
        <v>1285158</v>
      </c>
      <c r="G246" s="189">
        <v>0</v>
      </c>
      <c r="H246" s="211">
        <v>0</v>
      </c>
      <c r="I246" s="16">
        <v>0</v>
      </c>
      <c r="J246" s="186">
        <v>32605</v>
      </c>
      <c r="K246" s="186">
        <v>78383</v>
      </c>
      <c r="L246" s="186">
        <v>78383</v>
      </c>
      <c r="M246" s="10">
        <v>78381.84</v>
      </c>
      <c r="N246" s="186">
        <v>448910</v>
      </c>
      <c r="O246" s="186">
        <v>20105</v>
      </c>
      <c r="P246" s="16"/>
      <c r="Q246" s="16"/>
      <c r="R246" s="186">
        <v>36777</v>
      </c>
      <c r="S246" s="186">
        <v>36901</v>
      </c>
      <c r="T246" s="186">
        <v>37024</v>
      </c>
      <c r="U246" s="186">
        <v>36852</v>
      </c>
      <c r="V246" s="186">
        <v>36889</v>
      </c>
      <c r="W246" s="10"/>
      <c r="X246" s="16"/>
      <c r="Y246" s="11">
        <v>26838</v>
      </c>
    </row>
    <row r="247" spans="1:25" x14ac:dyDescent="0.35">
      <c r="A247" s="19">
        <v>3955</v>
      </c>
      <c r="B247" s="20" t="s">
        <v>286</v>
      </c>
      <c r="C247" s="186">
        <v>2380974</v>
      </c>
      <c r="D247" s="186">
        <v>4213994</v>
      </c>
      <c r="E247" s="186">
        <v>4121855</v>
      </c>
      <c r="F247" s="10">
        <v>5770598</v>
      </c>
      <c r="G247" s="189">
        <v>0</v>
      </c>
      <c r="H247" s="211">
        <v>0</v>
      </c>
      <c r="I247" s="16">
        <v>0</v>
      </c>
      <c r="J247" s="186">
        <v>0</v>
      </c>
      <c r="K247" s="186">
        <v>0</v>
      </c>
      <c r="L247" s="186">
        <v>0</v>
      </c>
      <c r="M247" s="10">
        <v>0</v>
      </c>
      <c r="N247" s="186">
        <v>1662080</v>
      </c>
      <c r="O247" s="186">
        <v>45985</v>
      </c>
      <c r="P247" s="16"/>
      <c r="Q247" s="16"/>
      <c r="R247" s="186">
        <v>181821</v>
      </c>
      <c r="S247" s="186">
        <v>182431</v>
      </c>
      <c r="T247" s="186">
        <v>183043</v>
      </c>
      <c r="U247" s="186">
        <v>182187</v>
      </c>
      <c r="V247" s="186">
        <v>182371</v>
      </c>
      <c r="W247" s="10"/>
      <c r="X247" s="16"/>
      <c r="Y247" s="11">
        <v>113428</v>
      </c>
    </row>
    <row r="248" spans="1:25" x14ac:dyDescent="0.35">
      <c r="A248" s="19">
        <v>3962</v>
      </c>
      <c r="B248" s="20" t="s">
        <v>287</v>
      </c>
      <c r="C248" s="186">
        <v>3829990</v>
      </c>
      <c r="D248" s="186">
        <v>6574910</v>
      </c>
      <c r="E248" s="186">
        <v>6503062</v>
      </c>
      <c r="F248" s="10">
        <v>9104287</v>
      </c>
      <c r="G248" s="189">
        <v>0</v>
      </c>
      <c r="H248" s="211">
        <v>0</v>
      </c>
      <c r="I248" s="16">
        <v>0</v>
      </c>
      <c r="J248" s="186">
        <v>0</v>
      </c>
      <c r="K248" s="186">
        <v>0</v>
      </c>
      <c r="L248" s="186">
        <v>0</v>
      </c>
      <c r="M248" s="10">
        <v>0</v>
      </c>
      <c r="N248" s="186">
        <v>2613324</v>
      </c>
      <c r="O248" s="186">
        <v>95040</v>
      </c>
      <c r="P248" s="16"/>
      <c r="Q248" s="16"/>
      <c r="R248" s="186">
        <v>262212</v>
      </c>
      <c r="S248" s="186">
        <v>258934</v>
      </c>
      <c r="T248" s="186">
        <v>261883</v>
      </c>
      <c r="U248" s="186">
        <v>260660</v>
      </c>
      <c r="V248" s="186">
        <v>260923</v>
      </c>
      <c r="W248" s="10"/>
      <c r="X248" s="16"/>
      <c r="Y248" s="11">
        <v>155592</v>
      </c>
    </row>
    <row r="249" spans="1:25" x14ac:dyDescent="0.35">
      <c r="A249" s="19">
        <v>3969</v>
      </c>
      <c r="B249" s="20" t="s">
        <v>288</v>
      </c>
      <c r="C249" s="186">
        <v>375930</v>
      </c>
      <c r="D249" s="186">
        <v>691732</v>
      </c>
      <c r="E249" s="186">
        <v>667289</v>
      </c>
      <c r="F249" s="10">
        <v>934205</v>
      </c>
      <c r="G249" s="189">
        <v>0</v>
      </c>
      <c r="H249" s="211">
        <v>0</v>
      </c>
      <c r="I249" s="16">
        <v>0</v>
      </c>
      <c r="J249" s="186">
        <v>0</v>
      </c>
      <c r="K249" s="186">
        <v>0</v>
      </c>
      <c r="L249" s="186">
        <v>0</v>
      </c>
      <c r="M249" s="10">
        <v>0</v>
      </c>
      <c r="N249" s="186">
        <v>245602</v>
      </c>
      <c r="O249" s="186">
        <v>9995</v>
      </c>
      <c r="P249" s="16"/>
      <c r="Q249" s="16"/>
      <c r="R249" s="186">
        <v>33621</v>
      </c>
      <c r="S249" s="186">
        <v>33734</v>
      </c>
      <c r="T249" s="186">
        <v>33847</v>
      </c>
      <c r="U249" s="186">
        <v>33689</v>
      </c>
      <c r="V249" s="186">
        <v>33723</v>
      </c>
      <c r="W249" s="10"/>
      <c r="X249" s="16"/>
      <c r="Y249" s="11">
        <v>13490</v>
      </c>
    </row>
    <row r="250" spans="1:25" x14ac:dyDescent="0.35">
      <c r="A250" s="19">
        <v>2177</v>
      </c>
      <c r="B250" s="20" t="s">
        <v>289</v>
      </c>
      <c r="C250" s="186">
        <v>43684</v>
      </c>
      <c r="D250" s="186">
        <v>74140</v>
      </c>
      <c r="E250" s="186">
        <v>73640</v>
      </c>
      <c r="F250" s="10">
        <v>103097</v>
      </c>
      <c r="G250" s="189">
        <v>0</v>
      </c>
      <c r="H250" s="211">
        <v>0</v>
      </c>
      <c r="I250" s="16">
        <v>0</v>
      </c>
      <c r="J250" s="186">
        <v>0</v>
      </c>
      <c r="K250" s="186">
        <v>0</v>
      </c>
      <c r="L250" s="186">
        <v>0</v>
      </c>
      <c r="M250" s="10">
        <v>0</v>
      </c>
      <c r="N250" s="186">
        <v>777616</v>
      </c>
      <c r="O250" s="186">
        <v>8855</v>
      </c>
      <c r="P250" s="16"/>
      <c r="Q250" s="16"/>
      <c r="R250" s="186">
        <v>105271</v>
      </c>
      <c r="S250" s="186">
        <v>105624</v>
      </c>
      <c r="T250" s="186">
        <v>105977</v>
      </c>
      <c r="U250" s="186">
        <v>105484</v>
      </c>
      <c r="V250" s="186">
        <v>105589</v>
      </c>
      <c r="W250" s="10"/>
      <c r="X250" s="16"/>
      <c r="Y250" s="11">
        <v>69745</v>
      </c>
    </row>
    <row r="251" spans="1:25" x14ac:dyDescent="0.35">
      <c r="A251" s="19">
        <v>3976</v>
      </c>
      <c r="B251" s="20" t="s">
        <v>290</v>
      </c>
      <c r="C251" s="186">
        <v>84459</v>
      </c>
      <c r="D251" s="186">
        <v>43808</v>
      </c>
      <c r="E251" s="186">
        <v>80167</v>
      </c>
      <c r="F251" s="10">
        <v>112234</v>
      </c>
      <c r="G251" s="189">
        <v>348</v>
      </c>
      <c r="H251" s="211">
        <v>217</v>
      </c>
      <c r="I251" s="16">
        <v>304</v>
      </c>
      <c r="J251" s="186">
        <v>0</v>
      </c>
      <c r="K251" s="186">
        <v>0</v>
      </c>
      <c r="L251" s="186">
        <v>0</v>
      </c>
      <c r="M251" s="10">
        <v>0</v>
      </c>
      <c r="N251" s="186">
        <v>11872</v>
      </c>
      <c r="O251" s="186">
        <v>0</v>
      </c>
      <c r="P251" s="16"/>
      <c r="Q251" s="16"/>
      <c r="R251" s="186">
        <v>35088</v>
      </c>
      <c r="S251" s="186">
        <v>6758</v>
      </c>
      <c r="T251" s="186">
        <v>18084</v>
      </c>
      <c r="U251" s="186">
        <v>19949</v>
      </c>
      <c r="V251" s="186">
        <v>19970</v>
      </c>
      <c r="W251" s="10"/>
      <c r="X251" s="16"/>
      <c r="Y251" s="11">
        <v>565</v>
      </c>
    </row>
    <row r="252" spans="1:25" x14ac:dyDescent="0.35">
      <c r="A252" s="19">
        <v>4690</v>
      </c>
      <c r="B252" s="20" t="s">
        <v>291</v>
      </c>
      <c r="C252" s="186">
        <v>116589</v>
      </c>
      <c r="D252" s="186">
        <v>168664</v>
      </c>
      <c r="E252" s="186">
        <v>178283</v>
      </c>
      <c r="F252" s="10">
        <v>249597</v>
      </c>
      <c r="G252" s="189">
        <v>0</v>
      </c>
      <c r="H252" s="211">
        <v>0</v>
      </c>
      <c r="I252" s="16">
        <v>0</v>
      </c>
      <c r="J252" s="186">
        <v>0</v>
      </c>
      <c r="K252" s="186">
        <v>0</v>
      </c>
      <c r="L252" s="186">
        <v>0</v>
      </c>
      <c r="M252" s="10">
        <v>0</v>
      </c>
      <c r="N252" s="186">
        <v>143948</v>
      </c>
      <c r="O252" s="186">
        <v>4900</v>
      </c>
      <c r="P252" s="16"/>
      <c r="Q252" s="16"/>
      <c r="R252" s="186">
        <v>9373</v>
      </c>
      <c r="S252" s="186">
        <v>9405</v>
      </c>
      <c r="T252" s="186">
        <v>9436</v>
      </c>
      <c r="U252" s="186">
        <v>9392</v>
      </c>
      <c r="V252" s="186">
        <v>9402</v>
      </c>
      <c r="W252" s="10"/>
      <c r="X252" s="16"/>
      <c r="Y252" s="11">
        <v>6992</v>
      </c>
    </row>
    <row r="253" spans="1:25" x14ac:dyDescent="0.35">
      <c r="A253" s="19">
        <v>2016</v>
      </c>
      <c r="B253" s="20" t="s">
        <v>292</v>
      </c>
      <c r="C253" s="186">
        <v>506677</v>
      </c>
      <c r="D253" s="186">
        <v>821985</v>
      </c>
      <c r="E253" s="186">
        <v>830414</v>
      </c>
      <c r="F253" s="10">
        <v>1162578</v>
      </c>
      <c r="G253" s="189">
        <v>0</v>
      </c>
      <c r="H253" s="211">
        <v>0</v>
      </c>
      <c r="I253" s="16">
        <v>0</v>
      </c>
      <c r="J253" s="186">
        <v>23611</v>
      </c>
      <c r="K253" s="186">
        <v>45651</v>
      </c>
      <c r="L253" s="186">
        <v>45651</v>
      </c>
      <c r="M253" s="10">
        <v>45652.24</v>
      </c>
      <c r="N253" s="186">
        <v>331674</v>
      </c>
      <c r="O253" s="186">
        <v>16770</v>
      </c>
      <c r="P253" s="16"/>
      <c r="Q253" s="16"/>
      <c r="R253" s="186">
        <v>48959</v>
      </c>
      <c r="S253" s="186">
        <v>49124</v>
      </c>
      <c r="T253" s="186">
        <v>49287</v>
      </c>
      <c r="U253" s="186">
        <v>49056</v>
      </c>
      <c r="V253" s="186">
        <v>49107</v>
      </c>
      <c r="W253" s="10"/>
      <c r="X253" s="16"/>
      <c r="Y253" s="11">
        <v>21824</v>
      </c>
    </row>
    <row r="254" spans="1:25" x14ac:dyDescent="0.35">
      <c r="A254" s="19">
        <v>3983</v>
      </c>
      <c r="B254" s="20" t="s">
        <v>293</v>
      </c>
      <c r="C254" s="186">
        <v>1590713</v>
      </c>
      <c r="D254" s="186">
        <v>2944273</v>
      </c>
      <c r="E254" s="186">
        <v>2834367</v>
      </c>
      <c r="F254" s="10">
        <v>3968113</v>
      </c>
      <c r="G254" s="189">
        <v>0</v>
      </c>
      <c r="H254" s="211">
        <v>0</v>
      </c>
      <c r="I254" s="16">
        <v>0</v>
      </c>
      <c r="J254" s="186">
        <v>73777</v>
      </c>
      <c r="K254" s="186">
        <v>0</v>
      </c>
      <c r="L254" s="186">
        <v>0</v>
      </c>
      <c r="M254" s="10">
        <v>0</v>
      </c>
      <c r="N254" s="186">
        <v>998732</v>
      </c>
      <c r="O254" s="186">
        <v>17290</v>
      </c>
      <c r="P254" s="16"/>
      <c r="Q254" s="16"/>
      <c r="R254" s="186">
        <v>172225</v>
      </c>
      <c r="S254" s="186">
        <v>169451</v>
      </c>
      <c r="T254" s="186">
        <v>176781</v>
      </c>
      <c r="U254" s="186">
        <v>172589</v>
      </c>
      <c r="V254" s="186">
        <v>172761</v>
      </c>
      <c r="W254" s="10"/>
      <c r="X254" s="16"/>
      <c r="Y254" s="11">
        <v>77019</v>
      </c>
    </row>
    <row r="255" spans="1:25" x14ac:dyDescent="0.35">
      <c r="A255" s="19">
        <v>3514</v>
      </c>
      <c r="B255" s="20" t="s">
        <v>294</v>
      </c>
      <c r="C255" s="186">
        <v>14948</v>
      </c>
      <c r="D255" s="186">
        <v>9973</v>
      </c>
      <c r="E255" s="186">
        <v>15576</v>
      </c>
      <c r="F255" s="10">
        <v>21806</v>
      </c>
      <c r="G255" s="189">
        <v>98630</v>
      </c>
      <c r="H255" s="211">
        <v>61644</v>
      </c>
      <c r="I255" s="16">
        <v>86301</v>
      </c>
      <c r="J255" s="186">
        <v>0</v>
      </c>
      <c r="K255" s="186">
        <v>0</v>
      </c>
      <c r="L255" s="186">
        <v>0</v>
      </c>
      <c r="M255" s="10">
        <v>0</v>
      </c>
      <c r="N255" s="186">
        <v>184016</v>
      </c>
      <c r="O255" s="186">
        <v>6025</v>
      </c>
      <c r="P255" s="16"/>
      <c r="Q255" s="16"/>
      <c r="R255" s="186">
        <v>19395</v>
      </c>
      <c r="S255" s="186">
        <v>19460</v>
      </c>
      <c r="T255" s="186">
        <v>19525</v>
      </c>
      <c r="U255" s="186">
        <v>19435</v>
      </c>
      <c r="V255" s="186">
        <v>19453</v>
      </c>
      <c r="W255" s="10"/>
      <c r="X255" s="16"/>
      <c r="Y255" s="11">
        <v>10100</v>
      </c>
    </row>
    <row r="256" spans="1:25" x14ac:dyDescent="0.35">
      <c r="A256" s="19">
        <v>616</v>
      </c>
      <c r="B256" s="20" t="s">
        <v>295</v>
      </c>
      <c r="C256" s="186">
        <v>0</v>
      </c>
      <c r="D256" s="186">
        <v>0</v>
      </c>
      <c r="E256" s="186">
        <v>0</v>
      </c>
      <c r="F256" s="10">
        <v>0</v>
      </c>
      <c r="G256" s="189">
        <v>0</v>
      </c>
      <c r="H256" s="211">
        <v>0</v>
      </c>
      <c r="I256" s="16">
        <v>0</v>
      </c>
      <c r="J256" s="186">
        <v>0</v>
      </c>
      <c r="K256" s="186">
        <v>23256</v>
      </c>
      <c r="L256" s="186">
        <v>23256</v>
      </c>
      <c r="M256" s="10">
        <v>23257.14</v>
      </c>
      <c r="N256" s="186">
        <v>94234</v>
      </c>
      <c r="O256" s="186">
        <v>16985</v>
      </c>
      <c r="P256" s="16"/>
      <c r="Q256" s="16"/>
      <c r="R256" s="186">
        <v>29875</v>
      </c>
      <c r="S256" s="186">
        <v>29976</v>
      </c>
      <c r="T256" s="186">
        <v>30076</v>
      </c>
      <c r="U256" s="186">
        <v>29936</v>
      </c>
      <c r="V256" s="186">
        <v>29965</v>
      </c>
      <c r="W256" s="10"/>
      <c r="X256" s="16"/>
      <c r="Y256" s="11">
        <v>4909</v>
      </c>
    </row>
    <row r="257" spans="1:25" x14ac:dyDescent="0.35">
      <c r="A257" s="19">
        <v>1945</v>
      </c>
      <c r="B257" s="20" t="s">
        <v>296</v>
      </c>
      <c r="C257" s="186">
        <v>415238</v>
      </c>
      <c r="D257" s="186">
        <v>895349</v>
      </c>
      <c r="E257" s="186">
        <v>819117</v>
      </c>
      <c r="F257" s="10">
        <v>1146763</v>
      </c>
      <c r="G257" s="189">
        <v>0</v>
      </c>
      <c r="H257" s="211">
        <v>0</v>
      </c>
      <c r="I257" s="16">
        <v>0</v>
      </c>
      <c r="J257" s="186">
        <v>0</v>
      </c>
      <c r="K257" s="186">
        <v>0</v>
      </c>
      <c r="L257" s="186">
        <v>0</v>
      </c>
      <c r="M257" s="10">
        <v>0</v>
      </c>
      <c r="N257" s="186">
        <v>549822</v>
      </c>
      <c r="O257" s="186">
        <v>15590</v>
      </c>
      <c r="P257" s="16"/>
      <c r="Q257" s="16"/>
      <c r="R257" s="186">
        <v>77034</v>
      </c>
      <c r="S257" s="186">
        <v>77294</v>
      </c>
      <c r="T257" s="186">
        <v>77551</v>
      </c>
      <c r="U257" s="186">
        <v>77189</v>
      </c>
      <c r="V257" s="186">
        <v>77268</v>
      </c>
      <c r="W257" s="10"/>
      <c r="X257" s="16"/>
      <c r="Y257" s="11">
        <v>38104</v>
      </c>
    </row>
    <row r="258" spans="1:25" x14ac:dyDescent="0.35">
      <c r="A258" s="19">
        <v>1526</v>
      </c>
      <c r="B258" s="20" t="s">
        <v>448</v>
      </c>
      <c r="C258" s="186">
        <v>0</v>
      </c>
      <c r="D258" s="186">
        <v>0</v>
      </c>
      <c r="E258" s="186">
        <v>0</v>
      </c>
      <c r="F258" s="10">
        <v>0</v>
      </c>
      <c r="G258" s="189">
        <v>8624</v>
      </c>
      <c r="H258" s="211">
        <v>5390</v>
      </c>
      <c r="I258" s="16">
        <v>7547</v>
      </c>
      <c r="J258" s="186">
        <v>68905</v>
      </c>
      <c r="K258" s="186">
        <v>149013</v>
      </c>
      <c r="L258" s="186">
        <v>149013</v>
      </c>
      <c r="M258" s="10">
        <v>149013.29999999999</v>
      </c>
      <c r="N258" s="186">
        <v>950502</v>
      </c>
      <c r="O258" s="186">
        <v>123795</v>
      </c>
      <c r="P258" s="16"/>
      <c r="Q258" s="16"/>
      <c r="R258" s="186">
        <v>124099</v>
      </c>
      <c r="S258" s="186">
        <v>124516</v>
      </c>
      <c r="T258" s="186">
        <v>124933</v>
      </c>
      <c r="U258" s="186">
        <v>124349</v>
      </c>
      <c r="V258" s="186">
        <v>124474</v>
      </c>
      <c r="W258" s="10"/>
      <c r="X258" s="16"/>
      <c r="Y258" s="11">
        <v>53430</v>
      </c>
    </row>
    <row r="259" spans="1:25" x14ac:dyDescent="0.35">
      <c r="A259" s="19">
        <v>3654</v>
      </c>
      <c r="B259" s="20" t="s">
        <v>10</v>
      </c>
      <c r="C259" s="186">
        <v>0</v>
      </c>
      <c r="D259" s="186">
        <v>0</v>
      </c>
      <c r="E259" s="186">
        <v>0</v>
      </c>
      <c r="F259" s="10">
        <v>0</v>
      </c>
      <c r="G259" s="189">
        <v>448</v>
      </c>
      <c r="H259" s="211">
        <v>280</v>
      </c>
      <c r="I259" s="16">
        <v>392</v>
      </c>
      <c r="J259" s="186">
        <v>0</v>
      </c>
      <c r="K259" s="186">
        <v>30147</v>
      </c>
      <c r="L259" s="186">
        <v>30147</v>
      </c>
      <c r="M259" s="10">
        <v>30147.48</v>
      </c>
      <c r="N259" s="186">
        <v>235956</v>
      </c>
      <c r="O259" s="186">
        <v>18600</v>
      </c>
      <c r="P259" s="16"/>
      <c r="Q259" s="16"/>
      <c r="R259" s="186">
        <v>19356</v>
      </c>
      <c r="S259" s="186">
        <v>19421</v>
      </c>
      <c r="T259" s="186">
        <v>19488</v>
      </c>
      <c r="U259" s="186">
        <v>19395</v>
      </c>
      <c r="V259" s="186">
        <v>19415</v>
      </c>
      <c r="W259" s="10"/>
      <c r="X259" s="16"/>
      <c r="Y259" s="11">
        <v>14373</v>
      </c>
    </row>
    <row r="260" spans="1:25" x14ac:dyDescent="0.35">
      <c r="A260" s="19">
        <v>3990</v>
      </c>
      <c r="B260" s="20" t="s">
        <v>297</v>
      </c>
      <c r="C260" s="186">
        <v>813543</v>
      </c>
      <c r="D260" s="186">
        <v>1322432</v>
      </c>
      <c r="E260" s="186">
        <v>1334985</v>
      </c>
      <c r="F260" s="10">
        <v>1868978</v>
      </c>
      <c r="G260" s="189">
        <v>0</v>
      </c>
      <c r="H260" s="211">
        <v>0</v>
      </c>
      <c r="I260" s="16">
        <v>0</v>
      </c>
      <c r="J260" s="186">
        <v>32016</v>
      </c>
      <c r="K260" s="186">
        <v>74076</v>
      </c>
      <c r="L260" s="186">
        <v>74076</v>
      </c>
      <c r="M260" s="10">
        <v>74075.63</v>
      </c>
      <c r="N260" s="186">
        <v>454846</v>
      </c>
      <c r="O260" s="186">
        <v>28570</v>
      </c>
      <c r="P260" s="16"/>
      <c r="Q260" s="16"/>
      <c r="R260" s="186">
        <v>43228</v>
      </c>
      <c r="S260" s="186">
        <v>43373</v>
      </c>
      <c r="T260" s="186">
        <v>43518</v>
      </c>
      <c r="U260" s="186">
        <v>46350</v>
      </c>
      <c r="V260" s="186">
        <v>44117</v>
      </c>
      <c r="W260" s="10"/>
      <c r="X260" s="16"/>
      <c r="Y260" s="11">
        <v>28110</v>
      </c>
    </row>
    <row r="261" spans="1:25" x14ac:dyDescent="0.35">
      <c r="A261" s="19">
        <v>4011</v>
      </c>
      <c r="B261" s="20" t="s">
        <v>298</v>
      </c>
      <c r="C261" s="186">
        <v>37016</v>
      </c>
      <c r="D261" s="186">
        <v>16779</v>
      </c>
      <c r="E261" s="186">
        <v>33622</v>
      </c>
      <c r="F261" s="10">
        <v>47070</v>
      </c>
      <c r="G261" s="189">
        <v>31144</v>
      </c>
      <c r="H261" s="211">
        <v>19465</v>
      </c>
      <c r="I261" s="16">
        <v>27251</v>
      </c>
      <c r="J261" s="186">
        <v>0</v>
      </c>
      <c r="K261" s="186">
        <v>8613</v>
      </c>
      <c r="L261" s="186">
        <v>8613</v>
      </c>
      <c r="M261" s="10">
        <v>8614.42</v>
      </c>
      <c r="N261" s="186">
        <v>64554</v>
      </c>
      <c r="O261" s="186">
        <v>905</v>
      </c>
      <c r="P261" s="16"/>
      <c r="Q261" s="16"/>
      <c r="R261" s="186">
        <v>6196</v>
      </c>
      <c r="S261" s="186">
        <v>6217</v>
      </c>
      <c r="T261" s="186">
        <v>6238</v>
      </c>
      <c r="U261" s="186">
        <v>6208</v>
      </c>
      <c r="V261" s="186">
        <v>6215</v>
      </c>
      <c r="W261" s="10"/>
      <c r="X261" s="16"/>
      <c r="Y261" s="11">
        <v>3355</v>
      </c>
    </row>
    <row r="262" spans="1:25" x14ac:dyDescent="0.35">
      <c r="A262" s="19">
        <v>4018</v>
      </c>
      <c r="B262" s="20" t="s">
        <v>299</v>
      </c>
      <c r="C262" s="186">
        <v>5125992</v>
      </c>
      <c r="D262" s="186">
        <v>9727458</v>
      </c>
      <c r="E262" s="186">
        <v>9283406</v>
      </c>
      <c r="F262" s="10">
        <v>12996769</v>
      </c>
      <c r="G262" s="189">
        <v>0</v>
      </c>
      <c r="H262" s="211">
        <v>0</v>
      </c>
      <c r="I262" s="16">
        <v>0</v>
      </c>
      <c r="J262" s="186">
        <v>0</v>
      </c>
      <c r="K262" s="186">
        <v>0</v>
      </c>
      <c r="L262" s="186">
        <v>0</v>
      </c>
      <c r="M262" s="10">
        <v>0</v>
      </c>
      <c r="N262" s="186">
        <v>4569236</v>
      </c>
      <c r="O262" s="186">
        <v>74835</v>
      </c>
      <c r="P262" s="16"/>
      <c r="Q262" s="16"/>
      <c r="R262" s="186">
        <v>353133</v>
      </c>
      <c r="S262" s="186">
        <v>354319</v>
      </c>
      <c r="T262" s="186">
        <v>355504</v>
      </c>
      <c r="U262" s="186">
        <v>353844</v>
      </c>
      <c r="V262" s="186">
        <v>354200</v>
      </c>
      <c r="W262" s="10"/>
      <c r="X262" s="16"/>
      <c r="Y262" s="11">
        <v>285547</v>
      </c>
    </row>
    <row r="263" spans="1:25" x14ac:dyDescent="0.35">
      <c r="A263" s="19">
        <v>4025</v>
      </c>
      <c r="B263" s="20" t="s">
        <v>300</v>
      </c>
      <c r="C263" s="186">
        <v>540596</v>
      </c>
      <c r="D263" s="186">
        <v>891867</v>
      </c>
      <c r="E263" s="186">
        <v>895289</v>
      </c>
      <c r="F263" s="10">
        <v>1253405</v>
      </c>
      <c r="G263" s="189">
        <v>0</v>
      </c>
      <c r="H263" s="211">
        <v>0</v>
      </c>
      <c r="I263" s="16">
        <v>0</v>
      </c>
      <c r="J263" s="186">
        <v>0</v>
      </c>
      <c r="K263" s="186">
        <v>0</v>
      </c>
      <c r="L263" s="186">
        <v>0</v>
      </c>
      <c r="M263" s="10">
        <v>0</v>
      </c>
      <c r="N263" s="186">
        <v>353192</v>
      </c>
      <c r="O263" s="186">
        <v>6700</v>
      </c>
      <c r="P263" s="16"/>
      <c r="Q263" s="16"/>
      <c r="R263" s="186">
        <v>22020</v>
      </c>
      <c r="S263" s="186">
        <v>22092</v>
      </c>
      <c r="T263" s="186">
        <v>22168</v>
      </c>
      <c r="U263" s="186">
        <v>22063</v>
      </c>
      <c r="V263" s="186">
        <v>22086</v>
      </c>
      <c r="W263" s="10"/>
      <c r="X263" s="16"/>
      <c r="Y263" s="11">
        <v>24472</v>
      </c>
    </row>
    <row r="264" spans="1:25" x14ac:dyDescent="0.35">
      <c r="A264" s="19">
        <v>4060</v>
      </c>
      <c r="B264" s="20" t="s">
        <v>301</v>
      </c>
      <c r="C264" s="186">
        <v>1732521</v>
      </c>
      <c r="D264" s="186">
        <v>1275205</v>
      </c>
      <c r="E264" s="186">
        <v>1879829</v>
      </c>
      <c r="F264" s="10">
        <v>2631761</v>
      </c>
      <c r="G264" s="189">
        <v>756906</v>
      </c>
      <c r="H264" s="211">
        <v>473066</v>
      </c>
      <c r="I264" s="16">
        <v>662293</v>
      </c>
      <c r="J264" s="186">
        <v>0</v>
      </c>
      <c r="K264" s="186">
        <v>0</v>
      </c>
      <c r="L264" s="186">
        <v>0</v>
      </c>
      <c r="M264" s="10">
        <v>0</v>
      </c>
      <c r="N264" s="186">
        <v>3899210</v>
      </c>
      <c r="O264" s="186">
        <v>119450</v>
      </c>
      <c r="P264" s="16"/>
      <c r="Q264" s="16"/>
      <c r="R264" s="186">
        <v>361077</v>
      </c>
      <c r="S264" s="186">
        <v>361170</v>
      </c>
      <c r="T264" s="186">
        <v>362940</v>
      </c>
      <c r="U264" s="186">
        <v>361242</v>
      </c>
      <c r="V264" s="186">
        <v>361607</v>
      </c>
      <c r="W264" s="10"/>
      <c r="X264" s="16"/>
      <c r="Y264" s="11">
        <v>274529</v>
      </c>
    </row>
    <row r="265" spans="1:25" x14ac:dyDescent="0.35">
      <c r="A265" s="19">
        <v>4067</v>
      </c>
      <c r="B265" s="20" t="s">
        <v>302</v>
      </c>
      <c r="C265" s="186">
        <v>1129986</v>
      </c>
      <c r="D265" s="186">
        <v>2000645</v>
      </c>
      <c r="E265" s="186">
        <v>1956644</v>
      </c>
      <c r="F265" s="10">
        <v>2739302</v>
      </c>
      <c r="G265" s="189">
        <v>0</v>
      </c>
      <c r="H265" s="211">
        <v>0</v>
      </c>
      <c r="I265" s="16">
        <v>0</v>
      </c>
      <c r="J265" s="186">
        <v>55306</v>
      </c>
      <c r="K265" s="186">
        <v>99916</v>
      </c>
      <c r="L265" s="186">
        <v>99916</v>
      </c>
      <c r="M265" s="10">
        <v>99916.89</v>
      </c>
      <c r="N265" s="186">
        <v>760550</v>
      </c>
      <c r="O265" s="186">
        <v>15570</v>
      </c>
      <c r="P265" s="16"/>
      <c r="Q265" s="16"/>
      <c r="R265" s="186">
        <v>69366</v>
      </c>
      <c r="S265" s="186">
        <v>69598</v>
      </c>
      <c r="T265" s="186">
        <v>69832</v>
      </c>
      <c r="U265" s="186">
        <v>69505</v>
      </c>
      <c r="V265" s="186">
        <v>69575</v>
      </c>
      <c r="W265" s="10"/>
      <c r="X265" s="16"/>
      <c r="Y265" s="11">
        <v>43083</v>
      </c>
    </row>
    <row r="266" spans="1:25" x14ac:dyDescent="0.35">
      <c r="A266" s="19">
        <v>4074</v>
      </c>
      <c r="B266" s="20" t="s">
        <v>303</v>
      </c>
      <c r="C266" s="186">
        <v>1620096</v>
      </c>
      <c r="D266" s="186">
        <v>3096569</v>
      </c>
      <c r="E266" s="186">
        <v>2947916</v>
      </c>
      <c r="F266" s="10">
        <v>4127082</v>
      </c>
      <c r="G266" s="189">
        <v>0</v>
      </c>
      <c r="H266" s="211">
        <v>0</v>
      </c>
      <c r="I266" s="16">
        <v>0</v>
      </c>
      <c r="J266" s="186">
        <v>0</v>
      </c>
      <c r="K266" s="186">
        <v>132647</v>
      </c>
      <c r="L266" s="186">
        <v>132647</v>
      </c>
      <c r="M266" s="10">
        <v>132648.49</v>
      </c>
      <c r="N266" s="186">
        <v>1259916</v>
      </c>
      <c r="O266" s="186">
        <v>147585</v>
      </c>
      <c r="P266" s="16"/>
      <c r="Q266" s="16"/>
      <c r="R266" s="186">
        <v>138401</v>
      </c>
      <c r="S266" s="186">
        <v>138866</v>
      </c>
      <c r="T266" s="186">
        <v>139330</v>
      </c>
      <c r="U266" s="186">
        <v>138680</v>
      </c>
      <c r="V266" s="186">
        <v>138820</v>
      </c>
      <c r="W266" s="10"/>
      <c r="X266" s="16"/>
      <c r="Y266" s="11">
        <v>72782</v>
      </c>
    </row>
    <row r="267" spans="1:25" x14ac:dyDescent="0.35">
      <c r="A267" s="19">
        <v>4088</v>
      </c>
      <c r="B267" s="20" t="s">
        <v>304</v>
      </c>
      <c r="C267" s="186">
        <v>1303908</v>
      </c>
      <c r="D267" s="186">
        <v>2026396</v>
      </c>
      <c r="E267" s="186">
        <v>2081440</v>
      </c>
      <c r="F267" s="10">
        <v>2914015</v>
      </c>
      <c r="G267" s="189">
        <v>0</v>
      </c>
      <c r="H267" s="211">
        <v>0</v>
      </c>
      <c r="I267" s="16">
        <v>0</v>
      </c>
      <c r="J267" s="186">
        <v>0</v>
      </c>
      <c r="K267" s="186">
        <v>0</v>
      </c>
      <c r="L267" s="186">
        <v>0</v>
      </c>
      <c r="M267" s="10">
        <v>0</v>
      </c>
      <c r="N267" s="186">
        <v>905982</v>
      </c>
      <c r="O267" s="186">
        <v>27445</v>
      </c>
      <c r="P267" s="16"/>
      <c r="Q267" s="16"/>
      <c r="R267" s="186">
        <v>78462</v>
      </c>
      <c r="S267" s="186">
        <v>78726</v>
      </c>
      <c r="T267" s="186">
        <v>78989</v>
      </c>
      <c r="U267" s="186">
        <v>78620</v>
      </c>
      <c r="V267" s="186">
        <v>78699</v>
      </c>
      <c r="W267" s="10"/>
      <c r="X267" s="16"/>
      <c r="Y267" s="11">
        <v>59892</v>
      </c>
    </row>
    <row r="268" spans="1:25" x14ac:dyDescent="0.35">
      <c r="A268" s="19">
        <v>4095</v>
      </c>
      <c r="B268" s="20" t="s">
        <v>305</v>
      </c>
      <c r="C268" s="186">
        <v>2368686</v>
      </c>
      <c r="D268" s="186">
        <v>3596309</v>
      </c>
      <c r="E268" s="186">
        <v>3728122</v>
      </c>
      <c r="F268" s="10">
        <v>5219370</v>
      </c>
      <c r="G268" s="189">
        <v>0</v>
      </c>
      <c r="H268" s="211">
        <v>0</v>
      </c>
      <c r="I268" s="16">
        <v>0</v>
      </c>
      <c r="J268" s="186">
        <v>0</v>
      </c>
      <c r="K268" s="186">
        <v>0</v>
      </c>
      <c r="L268" s="186">
        <v>0</v>
      </c>
      <c r="M268" s="10">
        <v>0</v>
      </c>
      <c r="N268" s="186">
        <v>2042726</v>
      </c>
      <c r="O268" s="186">
        <v>18855</v>
      </c>
      <c r="P268" s="16"/>
      <c r="Q268" s="16"/>
      <c r="R268" s="186">
        <v>239792</v>
      </c>
      <c r="S268" s="186">
        <v>235554</v>
      </c>
      <c r="T268" s="186">
        <v>239479</v>
      </c>
      <c r="U268" s="186">
        <v>237956</v>
      </c>
      <c r="V268" s="186">
        <v>238196</v>
      </c>
      <c r="W268" s="10"/>
      <c r="X268" s="16"/>
      <c r="Y268" s="11">
        <v>129531</v>
      </c>
    </row>
    <row r="269" spans="1:25" x14ac:dyDescent="0.35">
      <c r="A269" s="19">
        <v>4137</v>
      </c>
      <c r="B269" s="20" t="s">
        <v>306</v>
      </c>
      <c r="C269" s="186">
        <v>894098</v>
      </c>
      <c r="D269" s="186">
        <v>1663093</v>
      </c>
      <c r="E269" s="186">
        <v>1598245</v>
      </c>
      <c r="F269" s="10">
        <v>2237542</v>
      </c>
      <c r="G269" s="189">
        <v>0</v>
      </c>
      <c r="H269" s="211">
        <v>0</v>
      </c>
      <c r="I269" s="16">
        <v>0</v>
      </c>
      <c r="J269" s="186">
        <v>0</v>
      </c>
      <c r="K269" s="186">
        <v>0</v>
      </c>
      <c r="L269" s="186">
        <v>0</v>
      </c>
      <c r="M269" s="10">
        <v>0</v>
      </c>
      <c r="N269" s="186">
        <v>700448</v>
      </c>
      <c r="O269" s="186">
        <v>22500</v>
      </c>
      <c r="P269" s="16"/>
      <c r="Q269" s="16"/>
      <c r="R269" s="186">
        <v>44992</v>
      </c>
      <c r="S269" s="186">
        <v>45143</v>
      </c>
      <c r="T269" s="186">
        <v>45293</v>
      </c>
      <c r="U269" s="186">
        <v>45083</v>
      </c>
      <c r="V269" s="186">
        <v>45128</v>
      </c>
      <c r="W269" s="10"/>
      <c r="X269" s="16"/>
      <c r="Y269" s="11">
        <v>50569</v>
      </c>
    </row>
    <row r="270" spans="1:25" x14ac:dyDescent="0.35">
      <c r="A270" s="19">
        <v>4144</v>
      </c>
      <c r="B270" s="20" t="s">
        <v>307</v>
      </c>
      <c r="C270" s="186">
        <v>3172510</v>
      </c>
      <c r="D270" s="186">
        <v>5571406</v>
      </c>
      <c r="E270" s="186">
        <v>5464947</v>
      </c>
      <c r="F270" s="10">
        <v>7650926</v>
      </c>
      <c r="G270" s="189">
        <v>0</v>
      </c>
      <c r="H270" s="211">
        <v>0</v>
      </c>
      <c r="I270" s="16">
        <v>0</v>
      </c>
      <c r="J270" s="186">
        <v>0</v>
      </c>
      <c r="K270" s="186">
        <v>0</v>
      </c>
      <c r="L270" s="186">
        <v>0</v>
      </c>
      <c r="M270" s="10">
        <v>0</v>
      </c>
      <c r="N270" s="186">
        <v>2849280</v>
      </c>
      <c r="O270" s="186">
        <v>58000</v>
      </c>
      <c r="P270" s="16"/>
      <c r="Q270" s="16"/>
      <c r="R270" s="186">
        <v>319935</v>
      </c>
      <c r="S270" s="186">
        <v>321008</v>
      </c>
      <c r="T270" s="186">
        <v>322082</v>
      </c>
      <c r="U270" s="186">
        <v>320578</v>
      </c>
      <c r="V270" s="186">
        <v>320901</v>
      </c>
      <c r="W270" s="10"/>
      <c r="X270" s="16"/>
      <c r="Y270" s="11">
        <v>160219</v>
      </c>
    </row>
    <row r="271" spans="1:25" x14ac:dyDescent="0.35">
      <c r="A271" s="19">
        <v>4165</v>
      </c>
      <c r="B271" s="20" t="s">
        <v>308</v>
      </c>
      <c r="C271" s="186">
        <v>1545303</v>
      </c>
      <c r="D271" s="186">
        <v>2028473</v>
      </c>
      <c r="E271" s="186">
        <v>2233610</v>
      </c>
      <c r="F271" s="10">
        <v>3127055</v>
      </c>
      <c r="G271" s="189">
        <v>0</v>
      </c>
      <c r="H271" s="211">
        <v>0</v>
      </c>
      <c r="I271" s="16">
        <v>0</v>
      </c>
      <c r="J271" s="186">
        <v>0</v>
      </c>
      <c r="K271" s="186">
        <v>0</v>
      </c>
      <c r="L271" s="186">
        <v>0</v>
      </c>
      <c r="M271" s="10">
        <v>0</v>
      </c>
      <c r="N271" s="186">
        <v>1113742</v>
      </c>
      <c r="O271" s="186">
        <v>66260</v>
      </c>
      <c r="P271" s="16"/>
      <c r="Q271" s="16"/>
      <c r="R271" s="186">
        <v>120452</v>
      </c>
      <c r="S271" s="186">
        <v>120856</v>
      </c>
      <c r="T271" s="186">
        <v>121262</v>
      </c>
      <c r="U271" s="186">
        <v>120693</v>
      </c>
      <c r="V271" s="186">
        <v>120816</v>
      </c>
      <c r="W271" s="10"/>
      <c r="X271" s="16"/>
      <c r="Y271" s="11">
        <v>71616</v>
      </c>
    </row>
    <row r="272" spans="1:25" x14ac:dyDescent="0.35">
      <c r="A272" s="19">
        <v>4179</v>
      </c>
      <c r="B272" s="20" t="s">
        <v>309</v>
      </c>
      <c r="C272" s="186">
        <v>9577634</v>
      </c>
      <c r="D272" s="186">
        <v>16433174</v>
      </c>
      <c r="E272" s="186">
        <v>16256755</v>
      </c>
      <c r="F272" s="10">
        <v>22759456</v>
      </c>
      <c r="G272" s="189">
        <v>0</v>
      </c>
      <c r="H272" s="211">
        <v>0</v>
      </c>
      <c r="I272" s="16">
        <v>0</v>
      </c>
      <c r="J272" s="186">
        <v>0</v>
      </c>
      <c r="K272" s="186">
        <v>294581</v>
      </c>
      <c r="L272" s="186">
        <v>294581</v>
      </c>
      <c r="M272" s="10">
        <v>294580.42</v>
      </c>
      <c r="N272" s="186">
        <v>7000770</v>
      </c>
      <c r="O272" s="186">
        <v>54255</v>
      </c>
      <c r="P272" s="16"/>
      <c r="Q272" s="16"/>
      <c r="R272" s="186">
        <v>1082180</v>
      </c>
      <c r="S272" s="186">
        <v>1085812</v>
      </c>
      <c r="T272" s="186">
        <v>1089445</v>
      </c>
      <c r="U272" s="186">
        <v>1099794</v>
      </c>
      <c r="V272" s="186">
        <v>1089307</v>
      </c>
      <c r="W272" s="10"/>
      <c r="X272" s="16"/>
      <c r="Y272" s="11">
        <v>438668</v>
      </c>
    </row>
    <row r="273" spans="1:25" x14ac:dyDescent="0.35">
      <c r="A273" s="19">
        <v>4186</v>
      </c>
      <c r="B273" s="20" t="s">
        <v>310</v>
      </c>
      <c r="C273" s="186">
        <v>965143</v>
      </c>
      <c r="D273" s="186">
        <v>1587270</v>
      </c>
      <c r="E273" s="186">
        <v>1595258</v>
      </c>
      <c r="F273" s="10">
        <v>2233361</v>
      </c>
      <c r="G273" s="189">
        <v>0</v>
      </c>
      <c r="H273" s="211">
        <v>0</v>
      </c>
      <c r="I273" s="16">
        <v>0</v>
      </c>
      <c r="J273" s="186">
        <v>0</v>
      </c>
      <c r="K273" s="186">
        <v>84412</v>
      </c>
      <c r="L273" s="186">
        <v>84412</v>
      </c>
      <c r="M273" s="10">
        <v>84412.13</v>
      </c>
      <c r="N273" s="186">
        <v>629958</v>
      </c>
      <c r="O273" s="186">
        <v>61655</v>
      </c>
      <c r="P273" s="16"/>
      <c r="Q273" s="16"/>
      <c r="R273" s="186">
        <v>53279</v>
      </c>
      <c r="S273" s="186">
        <v>53458</v>
      </c>
      <c r="T273" s="186">
        <v>53637</v>
      </c>
      <c r="U273" s="186">
        <v>53386</v>
      </c>
      <c r="V273" s="186">
        <v>53440</v>
      </c>
      <c r="W273" s="10"/>
      <c r="X273" s="16"/>
      <c r="Y273" s="11">
        <v>44954</v>
      </c>
    </row>
    <row r="274" spans="1:25" x14ac:dyDescent="0.35">
      <c r="A274" s="19">
        <v>4207</v>
      </c>
      <c r="B274" s="20" t="s">
        <v>311</v>
      </c>
      <c r="C274" s="186">
        <v>510438</v>
      </c>
      <c r="D274" s="186">
        <v>930627</v>
      </c>
      <c r="E274" s="186">
        <v>900666</v>
      </c>
      <c r="F274" s="10">
        <v>1260931</v>
      </c>
      <c r="G274" s="189">
        <v>0</v>
      </c>
      <c r="H274" s="211">
        <v>0</v>
      </c>
      <c r="I274" s="16">
        <v>0</v>
      </c>
      <c r="J274" s="186">
        <v>26020</v>
      </c>
      <c r="K274" s="186">
        <v>62878</v>
      </c>
      <c r="L274" s="186">
        <v>62878</v>
      </c>
      <c r="M274" s="10">
        <v>62879.08</v>
      </c>
      <c r="N274" s="186">
        <v>353192</v>
      </c>
      <c r="O274" s="186">
        <v>15305</v>
      </c>
      <c r="P274" s="16"/>
      <c r="Q274" s="16"/>
      <c r="R274" s="186">
        <v>22412</v>
      </c>
      <c r="S274" s="186">
        <v>19272</v>
      </c>
      <c r="T274" s="186">
        <v>20946</v>
      </c>
      <c r="U274" s="186">
        <v>20849</v>
      </c>
      <c r="V274" s="186">
        <v>20869</v>
      </c>
      <c r="W274" s="10"/>
      <c r="X274" s="16"/>
      <c r="Y274" s="11">
        <v>35526</v>
      </c>
    </row>
    <row r="275" spans="1:25" x14ac:dyDescent="0.35">
      <c r="A275" s="19">
        <v>4221</v>
      </c>
      <c r="B275" s="20" t="s">
        <v>312</v>
      </c>
      <c r="C275" s="186">
        <v>464676</v>
      </c>
      <c r="D275" s="186">
        <v>1012327</v>
      </c>
      <c r="E275" s="186">
        <v>923127</v>
      </c>
      <c r="F275" s="10">
        <v>1292377</v>
      </c>
      <c r="G275" s="189">
        <v>0</v>
      </c>
      <c r="H275" s="211">
        <v>0</v>
      </c>
      <c r="I275" s="16">
        <v>0</v>
      </c>
      <c r="J275" s="186">
        <v>0</v>
      </c>
      <c r="K275" s="186">
        <v>0</v>
      </c>
      <c r="L275" s="186">
        <v>0</v>
      </c>
      <c r="M275" s="10">
        <v>0</v>
      </c>
      <c r="N275" s="186">
        <v>717514</v>
      </c>
      <c r="O275" s="186">
        <v>14075</v>
      </c>
      <c r="P275" s="16"/>
      <c r="Q275" s="16"/>
      <c r="R275" s="186">
        <v>38193</v>
      </c>
      <c r="S275" s="186">
        <v>38321</v>
      </c>
      <c r="T275" s="186">
        <v>36524</v>
      </c>
      <c r="U275" s="186">
        <v>40195</v>
      </c>
      <c r="V275" s="186">
        <v>38309</v>
      </c>
      <c r="W275" s="10"/>
      <c r="X275" s="16"/>
      <c r="Y275" s="11">
        <v>45308</v>
      </c>
    </row>
    <row r="276" spans="1:25" x14ac:dyDescent="0.35">
      <c r="A276" s="19">
        <v>4228</v>
      </c>
      <c r="B276" s="20" t="s">
        <v>313</v>
      </c>
      <c r="C276" s="186">
        <v>694710</v>
      </c>
      <c r="D276" s="186">
        <v>1351171</v>
      </c>
      <c r="E276" s="186">
        <v>1278676</v>
      </c>
      <c r="F276" s="10">
        <v>1790145</v>
      </c>
      <c r="G276" s="189">
        <v>0</v>
      </c>
      <c r="H276" s="211">
        <v>0</v>
      </c>
      <c r="I276" s="16">
        <v>0</v>
      </c>
      <c r="J276" s="186">
        <v>0</v>
      </c>
      <c r="K276" s="186">
        <v>0</v>
      </c>
      <c r="L276" s="186">
        <v>0</v>
      </c>
      <c r="M276" s="10">
        <v>0</v>
      </c>
      <c r="N276" s="186">
        <v>635152</v>
      </c>
      <c r="O276" s="186">
        <v>22720</v>
      </c>
      <c r="P276" s="16"/>
      <c r="Q276" s="16"/>
      <c r="R276" s="186">
        <v>13859</v>
      </c>
      <c r="S276" s="186">
        <v>13905</v>
      </c>
      <c r="T276" s="186">
        <v>13952</v>
      </c>
      <c r="U276" s="186">
        <v>13886</v>
      </c>
      <c r="V276" s="186">
        <v>13901</v>
      </c>
      <c r="W276" s="10"/>
      <c r="X276" s="16"/>
      <c r="Y276" s="11">
        <v>53818</v>
      </c>
    </row>
    <row r="277" spans="1:25" x14ac:dyDescent="0.35">
      <c r="A277" s="19">
        <v>4235</v>
      </c>
      <c r="B277" s="20" t="s">
        <v>314</v>
      </c>
      <c r="C277" s="186">
        <v>5906</v>
      </c>
      <c r="D277" s="186">
        <v>0</v>
      </c>
      <c r="E277" s="186">
        <v>0</v>
      </c>
      <c r="F277" s="10">
        <v>0</v>
      </c>
      <c r="G277" s="189">
        <v>24826</v>
      </c>
      <c r="H277" s="211">
        <v>18345</v>
      </c>
      <c r="I277" s="16">
        <v>25684</v>
      </c>
      <c r="J277" s="186">
        <v>0</v>
      </c>
      <c r="K277" s="186">
        <v>0</v>
      </c>
      <c r="L277" s="186">
        <v>0</v>
      </c>
      <c r="M277" s="10">
        <v>0</v>
      </c>
      <c r="N277" s="186">
        <v>127624</v>
      </c>
      <c r="O277" s="186">
        <v>5735</v>
      </c>
      <c r="P277" s="16"/>
      <c r="Q277" s="16"/>
      <c r="R277" s="186">
        <v>14045</v>
      </c>
      <c r="S277" s="186">
        <v>14092</v>
      </c>
      <c r="T277" s="186">
        <v>14138</v>
      </c>
      <c r="U277" s="186">
        <v>14073</v>
      </c>
      <c r="V277" s="186">
        <v>14088</v>
      </c>
      <c r="W277" s="10"/>
      <c r="X277" s="16"/>
      <c r="Y277" s="11">
        <v>6568</v>
      </c>
    </row>
    <row r="278" spans="1:25" x14ac:dyDescent="0.35">
      <c r="A278" s="19">
        <v>4151</v>
      </c>
      <c r="B278" s="20" t="s">
        <v>315</v>
      </c>
      <c r="C278" s="186">
        <v>812722</v>
      </c>
      <c r="D278" s="186">
        <v>1764405</v>
      </c>
      <c r="E278" s="186">
        <v>1610704</v>
      </c>
      <c r="F278" s="10">
        <v>2254986</v>
      </c>
      <c r="G278" s="189">
        <v>0</v>
      </c>
      <c r="H278" s="211">
        <v>0</v>
      </c>
      <c r="I278" s="16">
        <v>0</v>
      </c>
      <c r="J278" s="186">
        <v>0</v>
      </c>
      <c r="K278" s="186">
        <v>0</v>
      </c>
      <c r="L278" s="186">
        <v>0</v>
      </c>
      <c r="M278" s="10">
        <v>0</v>
      </c>
      <c r="N278" s="186">
        <v>615860</v>
      </c>
      <c r="O278" s="186">
        <v>29825</v>
      </c>
      <c r="P278" s="16"/>
      <c r="Q278" s="16"/>
      <c r="R278" s="186">
        <v>56511</v>
      </c>
      <c r="S278" s="186">
        <v>56702</v>
      </c>
      <c r="T278" s="186">
        <v>56891</v>
      </c>
      <c r="U278" s="186">
        <v>56625</v>
      </c>
      <c r="V278" s="186">
        <v>56682</v>
      </c>
      <c r="W278" s="10"/>
      <c r="X278" s="16"/>
      <c r="Y278" s="11">
        <v>38986</v>
      </c>
    </row>
    <row r="279" spans="1:25" x14ac:dyDescent="0.35">
      <c r="A279" s="19">
        <v>490</v>
      </c>
      <c r="B279" s="20" t="s">
        <v>316</v>
      </c>
      <c r="C279" s="186">
        <v>391884</v>
      </c>
      <c r="D279" s="186">
        <v>767167</v>
      </c>
      <c r="E279" s="186">
        <v>724407</v>
      </c>
      <c r="F279" s="10">
        <v>1014169</v>
      </c>
      <c r="G279" s="189">
        <v>0</v>
      </c>
      <c r="H279" s="211">
        <v>0</v>
      </c>
      <c r="I279" s="16">
        <v>0</v>
      </c>
      <c r="J279" s="186">
        <v>0</v>
      </c>
      <c r="K279" s="186">
        <v>67185</v>
      </c>
      <c r="L279" s="186">
        <v>67185</v>
      </c>
      <c r="M279" s="10">
        <v>67185.289999999994</v>
      </c>
      <c r="N279" s="186">
        <v>313124</v>
      </c>
      <c r="O279" s="186">
        <v>17565</v>
      </c>
      <c r="P279" s="16"/>
      <c r="Q279" s="16"/>
      <c r="R279" s="186">
        <v>34322</v>
      </c>
      <c r="S279" s="186">
        <v>32993</v>
      </c>
      <c r="T279" s="186">
        <v>33827</v>
      </c>
      <c r="U279" s="186">
        <v>33670</v>
      </c>
      <c r="V279" s="186">
        <v>33703</v>
      </c>
      <c r="W279" s="10"/>
      <c r="X279" s="16"/>
      <c r="Y279" s="11">
        <v>16668</v>
      </c>
    </row>
    <row r="280" spans="1:25" x14ac:dyDescent="0.35">
      <c r="A280" s="19">
        <v>4270</v>
      </c>
      <c r="B280" s="20" t="s">
        <v>47</v>
      </c>
      <c r="C280" s="186">
        <v>85870</v>
      </c>
      <c r="D280" s="186">
        <v>40626</v>
      </c>
      <c r="E280" s="186">
        <v>79060</v>
      </c>
      <c r="F280" s="10">
        <v>110683</v>
      </c>
      <c r="G280" s="189">
        <v>70302</v>
      </c>
      <c r="H280" s="211">
        <v>43939</v>
      </c>
      <c r="I280" s="16">
        <v>61513</v>
      </c>
      <c r="J280" s="186">
        <v>0</v>
      </c>
      <c r="K280" s="186">
        <v>24979</v>
      </c>
      <c r="L280" s="186">
        <v>24979</v>
      </c>
      <c r="M280" s="10">
        <v>24979.22</v>
      </c>
      <c r="N280" s="186">
        <v>183274</v>
      </c>
      <c r="O280" s="186">
        <v>17165</v>
      </c>
      <c r="P280" s="16"/>
      <c r="Q280" s="16"/>
      <c r="R280" s="186">
        <v>23424</v>
      </c>
      <c r="S280" s="186">
        <v>23503</v>
      </c>
      <c r="T280" s="186">
        <v>23581</v>
      </c>
      <c r="U280" s="186">
        <v>23471</v>
      </c>
      <c r="V280" s="186">
        <v>23495</v>
      </c>
      <c r="W280" s="10"/>
      <c r="X280" s="16"/>
      <c r="Y280" s="11">
        <v>10559</v>
      </c>
    </row>
    <row r="281" spans="1:25" x14ac:dyDescent="0.35">
      <c r="A281" s="19">
        <v>4305</v>
      </c>
      <c r="B281" s="20" t="s">
        <v>317</v>
      </c>
      <c r="C281" s="186">
        <v>1126657</v>
      </c>
      <c r="D281" s="186">
        <v>2006366</v>
      </c>
      <c r="E281" s="186">
        <v>1958139</v>
      </c>
      <c r="F281" s="10">
        <v>2741395</v>
      </c>
      <c r="G281" s="189">
        <v>0</v>
      </c>
      <c r="H281" s="211">
        <v>0</v>
      </c>
      <c r="I281" s="16">
        <v>0</v>
      </c>
      <c r="J281" s="186">
        <v>0</v>
      </c>
      <c r="K281" s="186">
        <v>93026</v>
      </c>
      <c r="L281" s="186">
        <v>93026</v>
      </c>
      <c r="M281" s="10">
        <v>93024.55</v>
      </c>
      <c r="N281" s="186">
        <v>716772</v>
      </c>
      <c r="O281" s="186">
        <v>28270</v>
      </c>
      <c r="P281" s="16"/>
      <c r="Q281" s="16"/>
      <c r="R281" s="186">
        <v>59169</v>
      </c>
      <c r="S281" s="186">
        <v>59368</v>
      </c>
      <c r="T281" s="186">
        <v>59567</v>
      </c>
      <c r="U281" s="186">
        <v>59288</v>
      </c>
      <c r="V281" s="186">
        <v>59349</v>
      </c>
      <c r="W281" s="10"/>
      <c r="X281" s="16"/>
      <c r="Y281" s="11">
        <v>44601</v>
      </c>
    </row>
    <row r="282" spans="1:25" x14ac:dyDescent="0.35">
      <c r="A282" s="19">
        <v>4312</v>
      </c>
      <c r="B282" s="20" t="s">
        <v>318</v>
      </c>
      <c r="C282" s="186">
        <v>483922</v>
      </c>
      <c r="D282" s="186">
        <v>2701288</v>
      </c>
      <c r="E282" s="186">
        <v>1990756</v>
      </c>
      <c r="F282" s="10">
        <v>2787059</v>
      </c>
      <c r="G282" s="189">
        <v>0</v>
      </c>
      <c r="H282" s="211">
        <v>0</v>
      </c>
      <c r="I282" s="16">
        <v>0</v>
      </c>
      <c r="J282" s="186">
        <v>0</v>
      </c>
      <c r="K282" s="186">
        <v>0</v>
      </c>
      <c r="L282" s="186">
        <v>0</v>
      </c>
      <c r="M282" s="10">
        <v>0</v>
      </c>
      <c r="N282" s="186">
        <v>2024918</v>
      </c>
      <c r="O282" s="186">
        <v>58840</v>
      </c>
      <c r="P282" s="16"/>
      <c r="Q282" s="16"/>
      <c r="R282" s="186">
        <v>158409</v>
      </c>
      <c r="S282" s="186">
        <v>158941</v>
      </c>
      <c r="T282" s="186">
        <v>159474</v>
      </c>
      <c r="U282" s="186">
        <v>158727</v>
      </c>
      <c r="V282" s="186">
        <v>158888</v>
      </c>
      <c r="W282" s="10"/>
      <c r="X282" s="16"/>
      <c r="Y282" s="11">
        <v>124834</v>
      </c>
    </row>
    <row r="283" spans="1:25" x14ac:dyDescent="0.35">
      <c r="A283" s="19">
        <v>4330</v>
      </c>
      <c r="B283" s="20" t="s">
        <v>11</v>
      </c>
      <c r="C283" s="186">
        <v>0</v>
      </c>
      <c r="D283" s="186">
        <v>0</v>
      </c>
      <c r="E283" s="186">
        <v>0</v>
      </c>
      <c r="F283" s="10">
        <v>0</v>
      </c>
      <c r="G283" s="189">
        <v>1069</v>
      </c>
      <c r="H283" s="211">
        <v>668</v>
      </c>
      <c r="I283" s="16">
        <v>935</v>
      </c>
      <c r="J283" s="186">
        <v>5568</v>
      </c>
      <c r="K283" s="186">
        <v>10336</v>
      </c>
      <c r="L283" s="186">
        <v>10336</v>
      </c>
      <c r="M283" s="10">
        <v>10336.51</v>
      </c>
      <c r="N283" s="186">
        <v>81620</v>
      </c>
      <c r="O283" s="186">
        <v>6145</v>
      </c>
      <c r="P283" s="16"/>
      <c r="Q283" s="16"/>
      <c r="R283" s="186">
        <v>5456</v>
      </c>
      <c r="S283" s="186">
        <v>5475</v>
      </c>
      <c r="T283" s="186">
        <v>5493</v>
      </c>
      <c r="U283" s="186">
        <v>5468</v>
      </c>
      <c r="V283" s="186">
        <v>5473</v>
      </c>
      <c r="W283" s="10"/>
      <c r="X283" s="16"/>
      <c r="Y283" s="11">
        <v>5156</v>
      </c>
    </row>
    <row r="284" spans="1:25" x14ac:dyDescent="0.35">
      <c r="A284" s="19">
        <v>4347</v>
      </c>
      <c r="B284" s="20" t="s">
        <v>319</v>
      </c>
      <c r="C284" s="186">
        <v>521085</v>
      </c>
      <c r="D284" s="186">
        <v>959507</v>
      </c>
      <c r="E284" s="186">
        <v>925370</v>
      </c>
      <c r="F284" s="10">
        <v>1295518</v>
      </c>
      <c r="G284" s="189">
        <v>0</v>
      </c>
      <c r="H284" s="211">
        <v>0</v>
      </c>
      <c r="I284" s="16">
        <v>0</v>
      </c>
      <c r="J284" s="186">
        <v>0</v>
      </c>
      <c r="K284" s="186">
        <v>85273</v>
      </c>
      <c r="L284" s="186">
        <v>85273</v>
      </c>
      <c r="M284" s="10">
        <v>85274.18</v>
      </c>
      <c r="N284" s="186">
        <v>551306</v>
      </c>
      <c r="O284" s="186">
        <v>40035</v>
      </c>
      <c r="P284" s="16"/>
      <c r="Q284" s="16"/>
      <c r="R284" s="186">
        <v>54222</v>
      </c>
      <c r="S284" s="186">
        <v>54403</v>
      </c>
      <c r="T284" s="186">
        <v>54586</v>
      </c>
      <c r="U284" s="186">
        <v>54330</v>
      </c>
      <c r="V284" s="186">
        <v>54386</v>
      </c>
      <c r="W284" s="10"/>
      <c r="X284" s="16"/>
      <c r="Y284" s="11">
        <v>33548</v>
      </c>
    </row>
    <row r="285" spans="1:25" x14ac:dyDescent="0.35">
      <c r="A285" s="19">
        <v>4368</v>
      </c>
      <c r="B285" s="20" t="s">
        <v>320</v>
      </c>
      <c r="C285" s="186">
        <v>507204</v>
      </c>
      <c r="D285" s="186">
        <v>836670</v>
      </c>
      <c r="E285" s="186">
        <v>839922</v>
      </c>
      <c r="F285" s="10">
        <v>1175890</v>
      </c>
      <c r="G285" s="189">
        <v>0</v>
      </c>
      <c r="H285" s="211">
        <v>0</v>
      </c>
      <c r="I285" s="16">
        <v>0</v>
      </c>
      <c r="J285" s="186">
        <v>0</v>
      </c>
      <c r="K285" s="186">
        <v>49097</v>
      </c>
      <c r="L285" s="186">
        <v>49097</v>
      </c>
      <c r="M285" s="10">
        <v>49096.4</v>
      </c>
      <c r="N285" s="186">
        <v>404390</v>
      </c>
      <c r="O285" s="186">
        <v>41155</v>
      </c>
      <c r="P285" s="16"/>
      <c r="Q285" s="16"/>
      <c r="R285" s="186">
        <v>25180</v>
      </c>
      <c r="S285" s="186">
        <v>25265</v>
      </c>
      <c r="T285" s="186">
        <v>25349</v>
      </c>
      <c r="U285" s="186">
        <v>25230</v>
      </c>
      <c r="V285" s="186">
        <v>25257</v>
      </c>
      <c r="W285" s="10"/>
      <c r="X285" s="16"/>
      <c r="Y285" s="11">
        <v>26273</v>
      </c>
    </row>
    <row r="286" spans="1:25" x14ac:dyDescent="0.35">
      <c r="A286" s="19">
        <v>4389</v>
      </c>
      <c r="B286" s="20" t="s">
        <v>321</v>
      </c>
      <c r="C286" s="186">
        <v>1365001</v>
      </c>
      <c r="D286" s="186">
        <v>2716950</v>
      </c>
      <c r="E286" s="186">
        <v>2551220</v>
      </c>
      <c r="F286" s="10">
        <v>3571707</v>
      </c>
      <c r="G286" s="189">
        <v>0</v>
      </c>
      <c r="H286" s="211">
        <v>0</v>
      </c>
      <c r="I286" s="16">
        <v>0</v>
      </c>
      <c r="J286" s="186">
        <v>0</v>
      </c>
      <c r="K286" s="186">
        <v>0</v>
      </c>
      <c r="L286" s="186">
        <v>0</v>
      </c>
      <c r="M286" s="10">
        <v>0</v>
      </c>
      <c r="N286" s="186">
        <v>1125614</v>
      </c>
      <c r="O286" s="186">
        <v>18805</v>
      </c>
      <c r="P286" s="16"/>
      <c r="Q286" s="16"/>
      <c r="R286" s="186">
        <v>109972</v>
      </c>
      <c r="S286" s="186">
        <v>110342</v>
      </c>
      <c r="T286" s="186">
        <v>110710</v>
      </c>
      <c r="U286" s="186">
        <v>110195</v>
      </c>
      <c r="V286" s="186">
        <v>110305</v>
      </c>
      <c r="W286" s="10"/>
      <c r="X286" s="16"/>
      <c r="Y286" s="11">
        <v>64130</v>
      </c>
    </row>
    <row r="287" spans="1:25" x14ac:dyDescent="0.35">
      <c r="A287" s="19">
        <v>4459</v>
      </c>
      <c r="B287" s="20" t="s">
        <v>322</v>
      </c>
      <c r="C287" s="186">
        <v>227437</v>
      </c>
      <c r="D287" s="186">
        <v>463591</v>
      </c>
      <c r="E287" s="186">
        <v>431893</v>
      </c>
      <c r="F287" s="10">
        <v>604649</v>
      </c>
      <c r="G287" s="189">
        <v>0</v>
      </c>
      <c r="H287" s="211">
        <v>0</v>
      </c>
      <c r="I287" s="16">
        <v>0</v>
      </c>
      <c r="J287" s="186">
        <v>13706</v>
      </c>
      <c r="K287" s="186">
        <v>0</v>
      </c>
      <c r="L287" s="186">
        <v>0</v>
      </c>
      <c r="M287" s="10">
        <v>0</v>
      </c>
      <c r="N287" s="186">
        <v>187726</v>
      </c>
      <c r="O287" s="186">
        <v>4795</v>
      </c>
      <c r="P287" s="16"/>
      <c r="Q287" s="16"/>
      <c r="R287" s="186">
        <v>23004</v>
      </c>
      <c r="S287" s="186">
        <v>21903</v>
      </c>
      <c r="T287" s="186">
        <v>24338</v>
      </c>
      <c r="U287" s="186">
        <v>23050</v>
      </c>
      <c r="V287" s="186">
        <v>23074</v>
      </c>
      <c r="W287" s="10"/>
      <c r="X287" s="16"/>
      <c r="Y287" s="11">
        <v>12960</v>
      </c>
    </row>
    <row r="288" spans="1:25" x14ac:dyDescent="0.35">
      <c r="A288" s="19">
        <v>4473</v>
      </c>
      <c r="B288" s="20" t="s">
        <v>323</v>
      </c>
      <c r="C288" s="186">
        <v>1866435</v>
      </c>
      <c r="D288" s="186">
        <v>3116851</v>
      </c>
      <c r="E288" s="186">
        <v>3114554</v>
      </c>
      <c r="F288" s="10">
        <v>4360376</v>
      </c>
      <c r="G288" s="189">
        <v>0</v>
      </c>
      <c r="H288" s="211">
        <v>0</v>
      </c>
      <c r="I288" s="16">
        <v>0</v>
      </c>
      <c r="J288" s="186">
        <v>0</v>
      </c>
      <c r="K288" s="186">
        <v>0</v>
      </c>
      <c r="L288" s="186">
        <v>0</v>
      </c>
      <c r="M288" s="10">
        <v>0</v>
      </c>
      <c r="N288" s="186">
        <v>1581944</v>
      </c>
      <c r="O288" s="186">
        <v>37195</v>
      </c>
      <c r="P288" s="16"/>
      <c r="Q288" s="16"/>
      <c r="R288" s="186">
        <v>179339</v>
      </c>
      <c r="S288" s="186">
        <v>179942</v>
      </c>
      <c r="T288" s="186">
        <v>180542</v>
      </c>
      <c r="U288" s="186">
        <v>179702</v>
      </c>
      <c r="V288" s="186">
        <v>179882</v>
      </c>
      <c r="W288" s="10"/>
      <c r="X288" s="16"/>
      <c r="Y288" s="11">
        <v>107672</v>
      </c>
    </row>
    <row r="289" spans="1:25" x14ac:dyDescent="0.35">
      <c r="A289" s="19">
        <v>4508</v>
      </c>
      <c r="B289" s="20" t="s">
        <v>324</v>
      </c>
      <c r="C289" s="186">
        <v>533257</v>
      </c>
      <c r="D289" s="186">
        <v>866536</v>
      </c>
      <c r="E289" s="186">
        <v>874871</v>
      </c>
      <c r="F289" s="10">
        <v>1224819</v>
      </c>
      <c r="G289" s="189">
        <v>0</v>
      </c>
      <c r="H289" s="211">
        <v>0</v>
      </c>
      <c r="I289" s="16">
        <v>0</v>
      </c>
      <c r="J289" s="186">
        <v>0</v>
      </c>
      <c r="K289" s="186">
        <v>0</v>
      </c>
      <c r="L289" s="186">
        <v>0</v>
      </c>
      <c r="M289" s="10">
        <v>0</v>
      </c>
      <c r="N289" s="186">
        <v>330190</v>
      </c>
      <c r="O289" s="186">
        <v>6670</v>
      </c>
      <c r="P289" s="16"/>
      <c r="Q289" s="16"/>
      <c r="R289" s="186">
        <v>19859</v>
      </c>
      <c r="S289" s="186">
        <v>19926</v>
      </c>
      <c r="T289" s="186">
        <v>19991</v>
      </c>
      <c r="U289" s="186">
        <v>19899</v>
      </c>
      <c r="V289" s="186">
        <v>19919</v>
      </c>
      <c r="W289" s="10"/>
      <c r="X289" s="16"/>
      <c r="Y289" s="11">
        <v>17692</v>
      </c>
    </row>
    <row r="290" spans="1:25" x14ac:dyDescent="0.35">
      <c r="A290" s="19">
        <v>4515</v>
      </c>
      <c r="B290" s="20" t="s">
        <v>325</v>
      </c>
      <c r="C290" s="186">
        <v>2231980</v>
      </c>
      <c r="D290" s="186">
        <v>3444537</v>
      </c>
      <c r="E290" s="186">
        <v>3547823</v>
      </c>
      <c r="F290" s="10">
        <v>4966952</v>
      </c>
      <c r="G290" s="189">
        <v>0</v>
      </c>
      <c r="H290" s="211">
        <v>0</v>
      </c>
      <c r="I290" s="16">
        <v>0</v>
      </c>
      <c r="J290" s="186">
        <v>0</v>
      </c>
      <c r="K290" s="186">
        <v>0</v>
      </c>
      <c r="L290" s="186">
        <v>0</v>
      </c>
      <c r="M290" s="10">
        <v>0</v>
      </c>
      <c r="N290" s="186">
        <v>1889874</v>
      </c>
      <c r="O290" s="186">
        <v>21590</v>
      </c>
      <c r="P290" s="16"/>
      <c r="Q290" s="16"/>
      <c r="R290" s="186">
        <v>233945</v>
      </c>
      <c r="S290" s="186">
        <v>218921</v>
      </c>
      <c r="T290" s="186">
        <v>242202</v>
      </c>
      <c r="U290" s="186">
        <v>231380</v>
      </c>
      <c r="V290" s="186">
        <v>231612</v>
      </c>
      <c r="W290" s="10"/>
      <c r="X290" s="16"/>
      <c r="Y290" s="11">
        <v>132391</v>
      </c>
    </row>
    <row r="291" spans="1:25" x14ac:dyDescent="0.35">
      <c r="A291" s="19">
        <v>4501</v>
      </c>
      <c r="B291" s="20" t="s">
        <v>326</v>
      </c>
      <c r="C291" s="186">
        <v>1999145</v>
      </c>
      <c r="D291" s="186">
        <v>3382149</v>
      </c>
      <c r="E291" s="186">
        <v>3363309</v>
      </c>
      <c r="F291" s="10">
        <v>4708632</v>
      </c>
      <c r="G291" s="189">
        <v>0</v>
      </c>
      <c r="H291" s="211">
        <v>0</v>
      </c>
      <c r="I291" s="16">
        <v>0</v>
      </c>
      <c r="J291" s="186">
        <v>0</v>
      </c>
      <c r="K291" s="186">
        <v>184328</v>
      </c>
      <c r="L291" s="186">
        <v>184328</v>
      </c>
      <c r="M291" s="10">
        <v>184329.03</v>
      </c>
      <c r="N291" s="186">
        <v>1601978</v>
      </c>
      <c r="O291" s="186">
        <v>56080</v>
      </c>
      <c r="P291" s="16"/>
      <c r="Q291" s="16"/>
      <c r="R291" s="186">
        <v>134515</v>
      </c>
      <c r="S291" s="186">
        <v>134968</v>
      </c>
      <c r="T291" s="186">
        <v>135418</v>
      </c>
      <c r="U291" s="186">
        <v>134788</v>
      </c>
      <c r="V291" s="186">
        <v>134922</v>
      </c>
      <c r="W291" s="10"/>
      <c r="X291" s="16"/>
      <c r="Y291" s="11">
        <v>95700</v>
      </c>
    </row>
    <row r="292" spans="1:25" x14ac:dyDescent="0.35">
      <c r="A292" s="19">
        <v>4529</v>
      </c>
      <c r="B292" s="20" t="s">
        <v>327</v>
      </c>
      <c r="C292" s="186">
        <v>350031</v>
      </c>
      <c r="D292" s="186">
        <v>499007</v>
      </c>
      <c r="E292" s="186">
        <v>530649</v>
      </c>
      <c r="F292" s="10">
        <v>742907</v>
      </c>
      <c r="G292" s="189">
        <v>0</v>
      </c>
      <c r="H292" s="211">
        <v>0</v>
      </c>
      <c r="I292" s="16">
        <v>0</v>
      </c>
      <c r="J292" s="186">
        <v>0</v>
      </c>
      <c r="K292" s="186">
        <v>20672</v>
      </c>
      <c r="L292" s="186">
        <v>20672</v>
      </c>
      <c r="M292" s="10">
        <v>20673.009999999998</v>
      </c>
      <c r="N292" s="186">
        <v>219632</v>
      </c>
      <c r="O292" s="186">
        <v>6270</v>
      </c>
      <c r="P292" s="16"/>
      <c r="Q292" s="16"/>
      <c r="R292" s="186">
        <v>29511</v>
      </c>
      <c r="S292" s="186">
        <v>29609</v>
      </c>
      <c r="T292" s="186">
        <v>29709</v>
      </c>
      <c r="U292" s="186">
        <v>29569</v>
      </c>
      <c r="V292" s="186">
        <v>29600</v>
      </c>
      <c r="W292" s="10"/>
      <c r="X292" s="16"/>
      <c r="Y292" s="11">
        <v>15079</v>
      </c>
    </row>
    <row r="293" spans="1:25" x14ac:dyDescent="0.35">
      <c r="A293" s="19">
        <v>4536</v>
      </c>
      <c r="B293" s="20" t="s">
        <v>328</v>
      </c>
      <c r="C293" s="186">
        <v>812367</v>
      </c>
      <c r="D293" s="186">
        <v>1510355</v>
      </c>
      <c r="E293" s="186">
        <v>1451702</v>
      </c>
      <c r="F293" s="10">
        <v>2032382</v>
      </c>
      <c r="G293" s="189">
        <v>0</v>
      </c>
      <c r="H293" s="211">
        <v>0</v>
      </c>
      <c r="I293" s="16">
        <v>0</v>
      </c>
      <c r="J293" s="186">
        <v>0</v>
      </c>
      <c r="K293" s="186">
        <v>0</v>
      </c>
      <c r="L293" s="186">
        <v>0</v>
      </c>
      <c r="M293" s="10">
        <v>0</v>
      </c>
      <c r="N293" s="186">
        <v>769454</v>
      </c>
      <c r="O293" s="186">
        <v>21075</v>
      </c>
      <c r="P293" s="16"/>
      <c r="Q293" s="16"/>
      <c r="R293" s="186">
        <v>61443</v>
      </c>
      <c r="S293" s="186">
        <v>61643</v>
      </c>
      <c r="T293" s="186">
        <v>61852</v>
      </c>
      <c r="U293" s="186">
        <v>61564</v>
      </c>
      <c r="V293" s="186">
        <v>61625</v>
      </c>
      <c r="W293" s="10"/>
      <c r="X293" s="16"/>
      <c r="Y293" s="11">
        <v>44425</v>
      </c>
    </row>
    <row r="294" spans="1:25" x14ac:dyDescent="0.35">
      <c r="A294" s="19">
        <v>4543</v>
      </c>
      <c r="B294" s="20" t="s">
        <v>329</v>
      </c>
      <c r="C294" s="186">
        <v>1083207</v>
      </c>
      <c r="D294" s="186">
        <v>1702116</v>
      </c>
      <c r="E294" s="186">
        <v>1740827</v>
      </c>
      <c r="F294" s="10">
        <v>2437158</v>
      </c>
      <c r="G294" s="189">
        <v>0</v>
      </c>
      <c r="H294" s="211">
        <v>0</v>
      </c>
      <c r="I294" s="16">
        <v>0</v>
      </c>
      <c r="J294" s="186">
        <v>52736</v>
      </c>
      <c r="K294" s="186">
        <v>125757</v>
      </c>
      <c r="L294" s="186">
        <v>125757</v>
      </c>
      <c r="M294" s="10">
        <v>125756.16</v>
      </c>
      <c r="N294" s="186">
        <v>750162</v>
      </c>
      <c r="O294" s="186">
        <v>28580</v>
      </c>
      <c r="P294" s="16"/>
      <c r="Q294" s="16"/>
      <c r="R294" s="186">
        <v>97807</v>
      </c>
      <c r="S294" s="186">
        <v>98137</v>
      </c>
      <c r="T294" s="186">
        <v>98464</v>
      </c>
      <c r="U294" s="186">
        <v>98005</v>
      </c>
      <c r="V294" s="186">
        <v>98104</v>
      </c>
      <c r="W294" s="10"/>
      <c r="X294" s="16"/>
      <c r="Y294" s="11">
        <v>49263</v>
      </c>
    </row>
    <row r="295" spans="1:25" x14ac:dyDescent="0.35">
      <c r="A295" s="19">
        <v>4557</v>
      </c>
      <c r="B295" s="20" t="s">
        <v>330</v>
      </c>
      <c r="C295" s="186">
        <v>362452</v>
      </c>
      <c r="D295" s="186">
        <v>653096</v>
      </c>
      <c r="E295" s="186">
        <v>634718</v>
      </c>
      <c r="F295" s="10">
        <v>888604</v>
      </c>
      <c r="G295" s="189">
        <v>0</v>
      </c>
      <c r="H295" s="211">
        <v>0</v>
      </c>
      <c r="I295" s="16">
        <v>0</v>
      </c>
      <c r="J295" s="186">
        <v>16651</v>
      </c>
      <c r="K295" s="186">
        <v>43929</v>
      </c>
      <c r="L295" s="186">
        <v>43929</v>
      </c>
      <c r="M295" s="10">
        <v>43928.15</v>
      </c>
      <c r="N295" s="186">
        <v>227794</v>
      </c>
      <c r="O295" s="186">
        <v>7520</v>
      </c>
      <c r="P295" s="16"/>
      <c r="Q295" s="16"/>
      <c r="R295" s="186">
        <v>31357</v>
      </c>
      <c r="S295" s="186">
        <v>31462</v>
      </c>
      <c r="T295" s="186">
        <v>31568</v>
      </c>
      <c r="U295" s="186">
        <v>31420</v>
      </c>
      <c r="V295" s="186">
        <v>31452</v>
      </c>
      <c r="W295" s="10"/>
      <c r="X295" s="16"/>
      <c r="Y295" s="11">
        <v>13702</v>
      </c>
    </row>
    <row r="296" spans="1:25" x14ac:dyDescent="0.35">
      <c r="A296" s="19">
        <v>4571</v>
      </c>
      <c r="B296" s="20" t="s">
        <v>331</v>
      </c>
      <c r="C296" s="186">
        <v>290943</v>
      </c>
      <c r="D296" s="186">
        <v>363293</v>
      </c>
      <c r="E296" s="186">
        <v>408897</v>
      </c>
      <c r="F296" s="10">
        <v>572456</v>
      </c>
      <c r="G296" s="189">
        <v>31956</v>
      </c>
      <c r="H296" s="211">
        <v>19972</v>
      </c>
      <c r="I296" s="16">
        <v>27961</v>
      </c>
      <c r="J296" s="186">
        <v>0</v>
      </c>
      <c r="K296" s="186">
        <v>38761</v>
      </c>
      <c r="L296" s="186">
        <v>38761</v>
      </c>
      <c r="M296" s="10">
        <v>38759.9</v>
      </c>
      <c r="N296" s="186">
        <v>279734</v>
      </c>
      <c r="O296" s="186">
        <v>41100</v>
      </c>
      <c r="P296" s="16"/>
      <c r="Q296" s="16"/>
      <c r="R296" s="186">
        <v>22052</v>
      </c>
      <c r="S296" s="186">
        <v>22126</v>
      </c>
      <c r="T296" s="186">
        <v>22201</v>
      </c>
      <c r="U296" s="186">
        <v>22096</v>
      </c>
      <c r="V296" s="186">
        <v>22119</v>
      </c>
      <c r="W296" s="10"/>
      <c r="X296" s="16"/>
      <c r="Y296" s="11">
        <v>22212</v>
      </c>
    </row>
    <row r="297" spans="1:25" x14ac:dyDescent="0.35">
      <c r="A297" s="19">
        <v>4578</v>
      </c>
      <c r="B297" s="20" t="s">
        <v>332</v>
      </c>
      <c r="C297" s="186">
        <v>1266503</v>
      </c>
      <c r="D297" s="186">
        <v>2270479</v>
      </c>
      <c r="E297" s="186">
        <v>2210614</v>
      </c>
      <c r="F297" s="10">
        <v>3094859</v>
      </c>
      <c r="G297" s="189">
        <v>0</v>
      </c>
      <c r="H297" s="211">
        <v>0</v>
      </c>
      <c r="I297" s="16">
        <v>0</v>
      </c>
      <c r="J297" s="186">
        <v>0</v>
      </c>
      <c r="K297" s="186">
        <v>0</v>
      </c>
      <c r="L297" s="186">
        <v>0</v>
      </c>
      <c r="M297" s="10">
        <v>0</v>
      </c>
      <c r="N297" s="186">
        <v>1000216</v>
      </c>
      <c r="O297" s="186">
        <v>42340</v>
      </c>
      <c r="P297" s="16"/>
      <c r="Q297" s="16"/>
      <c r="R297" s="186">
        <v>104002</v>
      </c>
      <c r="S297" s="186">
        <v>94383</v>
      </c>
      <c r="T297" s="186">
        <v>99691</v>
      </c>
      <c r="U297" s="186">
        <v>99228</v>
      </c>
      <c r="V297" s="186">
        <v>99326</v>
      </c>
      <c r="W297" s="10"/>
      <c r="X297" s="16"/>
      <c r="Y297" s="11">
        <v>57244</v>
      </c>
    </row>
    <row r="298" spans="1:25" x14ac:dyDescent="0.35">
      <c r="A298" s="19">
        <v>4606</v>
      </c>
      <c r="B298" s="20" t="s">
        <v>48</v>
      </c>
      <c r="C298" s="186">
        <v>114788</v>
      </c>
      <c r="D298" s="186">
        <v>162434</v>
      </c>
      <c r="E298" s="186">
        <v>173264</v>
      </c>
      <c r="F298" s="10">
        <v>242568</v>
      </c>
      <c r="G298" s="189">
        <v>34332</v>
      </c>
      <c r="H298" s="211">
        <v>21457</v>
      </c>
      <c r="I298" s="16">
        <v>30040</v>
      </c>
      <c r="J298" s="186">
        <v>0</v>
      </c>
      <c r="K298" s="186">
        <v>31870</v>
      </c>
      <c r="L298" s="186">
        <v>31870</v>
      </c>
      <c r="M298" s="10">
        <v>31869.56</v>
      </c>
      <c r="N298" s="186">
        <v>271572</v>
      </c>
      <c r="O298" s="186">
        <v>6290</v>
      </c>
      <c r="P298" s="16"/>
      <c r="Q298" s="16"/>
      <c r="R298" s="186">
        <v>17538</v>
      </c>
      <c r="S298" s="186">
        <v>17598</v>
      </c>
      <c r="T298" s="186">
        <v>17657</v>
      </c>
      <c r="U298" s="186">
        <v>17573</v>
      </c>
      <c r="V298" s="186">
        <v>17592</v>
      </c>
      <c r="W298" s="10"/>
      <c r="X298" s="16"/>
      <c r="Y298" s="11">
        <v>17057</v>
      </c>
    </row>
    <row r="299" spans="1:25" x14ac:dyDescent="0.35">
      <c r="A299" s="19">
        <v>4613</v>
      </c>
      <c r="B299" s="20" t="s">
        <v>333</v>
      </c>
      <c r="C299" s="186">
        <v>4013874</v>
      </c>
      <c r="D299" s="186">
        <v>6924858</v>
      </c>
      <c r="E299" s="186">
        <v>6836707</v>
      </c>
      <c r="F299" s="10">
        <v>9571390</v>
      </c>
      <c r="G299" s="189">
        <v>0</v>
      </c>
      <c r="H299" s="211">
        <v>0</v>
      </c>
      <c r="I299" s="16">
        <v>0</v>
      </c>
      <c r="J299" s="186">
        <v>0</v>
      </c>
      <c r="K299" s="186">
        <v>98194</v>
      </c>
      <c r="L299" s="186">
        <v>98194</v>
      </c>
      <c r="M299" s="10">
        <v>98192.81</v>
      </c>
      <c r="N299" s="186">
        <v>2881186</v>
      </c>
      <c r="O299" s="186">
        <v>133825</v>
      </c>
      <c r="P299" s="16"/>
      <c r="Q299" s="16"/>
      <c r="R299" s="186">
        <v>280019</v>
      </c>
      <c r="S299" s="186">
        <v>274121</v>
      </c>
      <c r="T299" s="186">
        <v>284871</v>
      </c>
      <c r="U299" s="186">
        <v>279297</v>
      </c>
      <c r="V299" s="186">
        <v>279577</v>
      </c>
      <c r="W299" s="10"/>
      <c r="X299" s="16"/>
      <c r="Y299" s="11">
        <v>160042</v>
      </c>
    </row>
    <row r="300" spans="1:25" x14ac:dyDescent="0.35">
      <c r="A300" s="19">
        <v>4620</v>
      </c>
      <c r="B300" s="20" t="s">
        <v>334</v>
      </c>
      <c r="C300" s="186">
        <v>23250797</v>
      </c>
      <c r="D300" s="186">
        <v>39282641</v>
      </c>
      <c r="E300" s="186">
        <v>39083399</v>
      </c>
      <c r="F300" s="10">
        <v>54716757</v>
      </c>
      <c r="G300" s="189">
        <v>0</v>
      </c>
      <c r="H300" s="211">
        <v>0</v>
      </c>
      <c r="I300" s="16">
        <v>0</v>
      </c>
      <c r="J300" s="186">
        <v>1114840</v>
      </c>
      <c r="K300" s="186">
        <v>542649</v>
      </c>
      <c r="L300" s="186">
        <v>542649</v>
      </c>
      <c r="M300" s="10">
        <v>542648.56999999995</v>
      </c>
      <c r="N300" s="186">
        <v>13413876</v>
      </c>
      <c r="O300" s="186">
        <v>383425</v>
      </c>
      <c r="P300" s="16"/>
      <c r="Q300" s="16"/>
      <c r="R300" s="186">
        <v>2119621</v>
      </c>
      <c r="S300" s="186">
        <v>2083360</v>
      </c>
      <c r="T300" s="186">
        <v>2125353</v>
      </c>
      <c r="U300" s="186">
        <v>2106621</v>
      </c>
      <c r="V300" s="186">
        <v>2108739</v>
      </c>
      <c r="W300" s="10"/>
      <c r="X300" s="16"/>
      <c r="Y300" s="11">
        <v>999027</v>
      </c>
    </row>
    <row r="301" spans="1:25" x14ac:dyDescent="0.35">
      <c r="A301" s="19">
        <v>4627</v>
      </c>
      <c r="B301" s="20" t="s">
        <v>335</v>
      </c>
      <c r="C301" s="186">
        <v>332770</v>
      </c>
      <c r="D301" s="186">
        <v>180451</v>
      </c>
      <c r="E301" s="186">
        <v>320763</v>
      </c>
      <c r="F301" s="10">
        <v>449068</v>
      </c>
      <c r="G301" s="189">
        <v>251274</v>
      </c>
      <c r="H301" s="211">
        <v>157046</v>
      </c>
      <c r="I301" s="16">
        <v>219865</v>
      </c>
      <c r="J301" s="186">
        <v>0</v>
      </c>
      <c r="K301" s="186">
        <v>0</v>
      </c>
      <c r="L301" s="186">
        <v>0</v>
      </c>
      <c r="M301" s="10">
        <v>0</v>
      </c>
      <c r="N301" s="186">
        <v>433328</v>
      </c>
      <c r="O301" s="186">
        <v>9395</v>
      </c>
      <c r="P301" s="16"/>
      <c r="Q301" s="16"/>
      <c r="R301" s="186">
        <v>46491</v>
      </c>
      <c r="S301" s="186">
        <v>46649</v>
      </c>
      <c r="T301" s="186">
        <v>46803</v>
      </c>
      <c r="U301" s="186">
        <v>46586</v>
      </c>
      <c r="V301" s="186">
        <v>46633</v>
      </c>
      <c r="W301" s="10"/>
      <c r="X301" s="16"/>
      <c r="Y301" s="11">
        <v>23554</v>
      </c>
    </row>
    <row r="302" spans="1:25" x14ac:dyDescent="0.35">
      <c r="A302" s="19">
        <v>4634</v>
      </c>
      <c r="B302" s="20" t="s">
        <v>336</v>
      </c>
      <c r="C302" s="186">
        <v>641123</v>
      </c>
      <c r="D302" s="186">
        <v>1124597</v>
      </c>
      <c r="E302" s="186">
        <v>1103575</v>
      </c>
      <c r="F302" s="10">
        <v>1545005</v>
      </c>
      <c r="G302" s="189">
        <v>0</v>
      </c>
      <c r="H302" s="211">
        <v>0</v>
      </c>
      <c r="I302" s="16">
        <v>0</v>
      </c>
      <c r="J302" s="186">
        <v>0</v>
      </c>
      <c r="K302" s="186">
        <v>33593</v>
      </c>
      <c r="L302" s="186">
        <v>33593</v>
      </c>
      <c r="M302" s="10">
        <v>33591.64</v>
      </c>
      <c r="N302" s="186">
        <v>368774</v>
      </c>
      <c r="O302" s="186">
        <v>7065</v>
      </c>
      <c r="P302" s="16"/>
      <c r="Q302" s="16"/>
      <c r="R302" s="186">
        <v>28969</v>
      </c>
      <c r="S302" s="186">
        <v>29066</v>
      </c>
      <c r="T302" s="186">
        <v>29164</v>
      </c>
      <c r="U302" s="186">
        <v>29027</v>
      </c>
      <c r="V302" s="186">
        <v>29057</v>
      </c>
      <c r="W302" s="10"/>
      <c r="X302" s="16"/>
      <c r="Y302" s="11">
        <v>27651</v>
      </c>
    </row>
    <row r="303" spans="1:25" x14ac:dyDescent="0.35">
      <c r="A303" s="19">
        <v>4641</v>
      </c>
      <c r="B303" s="20" t="s">
        <v>337</v>
      </c>
      <c r="C303" s="186">
        <v>583030</v>
      </c>
      <c r="D303" s="186">
        <v>940716</v>
      </c>
      <c r="E303" s="186">
        <v>952342</v>
      </c>
      <c r="F303" s="10">
        <v>1333278</v>
      </c>
      <c r="G303" s="189">
        <v>0</v>
      </c>
      <c r="H303" s="211">
        <v>0</v>
      </c>
      <c r="I303" s="16">
        <v>0</v>
      </c>
      <c r="J303" s="186">
        <v>0</v>
      </c>
      <c r="K303" s="186">
        <v>47374</v>
      </c>
      <c r="L303" s="186">
        <v>47374</v>
      </c>
      <c r="M303" s="10">
        <v>47374.32</v>
      </c>
      <c r="N303" s="186">
        <v>578018</v>
      </c>
      <c r="O303" s="186">
        <v>21695</v>
      </c>
      <c r="P303" s="16"/>
      <c r="Q303" s="16"/>
      <c r="R303" s="186">
        <v>47745</v>
      </c>
      <c r="S303" s="186">
        <v>47905</v>
      </c>
      <c r="T303" s="186">
        <v>48065</v>
      </c>
      <c r="U303" s="186">
        <v>47841</v>
      </c>
      <c r="V303" s="186">
        <v>47889</v>
      </c>
      <c r="W303" s="10"/>
      <c r="X303" s="16"/>
      <c r="Y303" s="11">
        <v>35067</v>
      </c>
    </row>
    <row r="304" spans="1:25" x14ac:dyDescent="0.35">
      <c r="A304" s="19">
        <v>4686</v>
      </c>
      <c r="B304" s="20" t="s">
        <v>338</v>
      </c>
      <c r="C304" s="186">
        <v>168877</v>
      </c>
      <c r="D304" s="186">
        <v>0</v>
      </c>
      <c r="E304" s="186">
        <v>0</v>
      </c>
      <c r="F304" s="10">
        <v>51988</v>
      </c>
      <c r="G304" s="189">
        <v>299444</v>
      </c>
      <c r="H304" s="211">
        <v>187153</v>
      </c>
      <c r="I304" s="16">
        <v>262013</v>
      </c>
      <c r="J304" s="186">
        <v>0</v>
      </c>
      <c r="K304" s="186">
        <v>0</v>
      </c>
      <c r="L304" s="186">
        <v>0</v>
      </c>
      <c r="M304" s="10">
        <v>0</v>
      </c>
      <c r="N304" s="186">
        <v>238924</v>
      </c>
      <c r="O304" s="186">
        <v>7770</v>
      </c>
      <c r="P304" s="16"/>
      <c r="Q304" s="16"/>
      <c r="R304" s="186">
        <v>26825</v>
      </c>
      <c r="S304" s="186">
        <v>26915</v>
      </c>
      <c r="T304" s="186">
        <v>27004</v>
      </c>
      <c r="U304" s="186">
        <v>26879</v>
      </c>
      <c r="V304" s="186">
        <v>26906</v>
      </c>
      <c r="W304" s="10"/>
      <c r="X304" s="16"/>
      <c r="Y304" s="11">
        <v>16244</v>
      </c>
    </row>
    <row r="305" spans="1:25" x14ac:dyDescent="0.35">
      <c r="A305" s="19">
        <v>4753</v>
      </c>
      <c r="B305" s="20" t="s">
        <v>339</v>
      </c>
      <c r="C305" s="186">
        <v>2715987</v>
      </c>
      <c r="D305" s="186">
        <v>4527895</v>
      </c>
      <c r="E305" s="186">
        <v>4527427</v>
      </c>
      <c r="F305" s="10">
        <v>6338397</v>
      </c>
      <c r="G305" s="189">
        <v>0</v>
      </c>
      <c r="H305" s="211">
        <v>0</v>
      </c>
      <c r="I305" s="16">
        <v>0</v>
      </c>
      <c r="J305" s="186">
        <v>0</v>
      </c>
      <c r="K305" s="186">
        <v>306640</v>
      </c>
      <c r="L305" s="186">
        <v>306640</v>
      </c>
      <c r="M305" s="10">
        <v>306639.01</v>
      </c>
      <c r="N305" s="186">
        <v>1991528</v>
      </c>
      <c r="O305" s="186">
        <v>100940</v>
      </c>
      <c r="P305" s="16"/>
      <c r="Q305" s="16"/>
      <c r="R305" s="186">
        <v>249715</v>
      </c>
      <c r="S305" s="186">
        <v>250554</v>
      </c>
      <c r="T305" s="186">
        <v>251392</v>
      </c>
      <c r="U305" s="186">
        <v>250218</v>
      </c>
      <c r="V305" s="186">
        <v>250470</v>
      </c>
      <c r="W305" s="10"/>
      <c r="X305" s="16"/>
      <c r="Y305" s="11">
        <v>126529</v>
      </c>
    </row>
    <row r="306" spans="1:25" x14ac:dyDescent="0.35">
      <c r="A306" s="19">
        <v>4760</v>
      </c>
      <c r="B306" s="20" t="s">
        <v>340</v>
      </c>
      <c r="C306" s="186">
        <v>647072</v>
      </c>
      <c r="D306" s="186">
        <v>1163770</v>
      </c>
      <c r="E306" s="186">
        <v>1131777</v>
      </c>
      <c r="F306" s="10">
        <v>1584487</v>
      </c>
      <c r="G306" s="189">
        <v>0</v>
      </c>
      <c r="H306" s="211">
        <v>0</v>
      </c>
      <c r="I306" s="16">
        <v>0</v>
      </c>
      <c r="J306" s="186">
        <v>0</v>
      </c>
      <c r="K306" s="186">
        <v>0</v>
      </c>
      <c r="L306" s="186">
        <v>0</v>
      </c>
      <c r="M306" s="10">
        <v>0</v>
      </c>
      <c r="N306" s="186">
        <v>456330</v>
      </c>
      <c r="O306" s="186">
        <v>29375</v>
      </c>
      <c r="P306" s="16"/>
      <c r="Q306" s="16"/>
      <c r="R306" s="186">
        <v>26160</v>
      </c>
      <c r="S306" s="186">
        <v>26249</v>
      </c>
      <c r="T306" s="186">
        <v>26336</v>
      </c>
      <c r="U306" s="186">
        <v>26213</v>
      </c>
      <c r="V306" s="186">
        <v>26240</v>
      </c>
      <c r="W306" s="10"/>
      <c r="X306" s="16"/>
      <c r="Y306" s="11">
        <v>36409</v>
      </c>
    </row>
    <row r="307" spans="1:25" x14ac:dyDescent="0.35">
      <c r="A307" s="19">
        <v>4781</v>
      </c>
      <c r="B307" s="20" t="s">
        <v>341</v>
      </c>
      <c r="C307" s="186">
        <v>855517</v>
      </c>
      <c r="D307" s="186">
        <v>362982</v>
      </c>
      <c r="E307" s="186">
        <v>761562</v>
      </c>
      <c r="F307" s="10">
        <v>1066186</v>
      </c>
      <c r="G307" s="189">
        <v>742682</v>
      </c>
      <c r="H307" s="211">
        <v>464177</v>
      </c>
      <c r="I307" s="16">
        <v>649847</v>
      </c>
      <c r="J307" s="186">
        <v>125763</v>
      </c>
      <c r="K307" s="186">
        <v>209307</v>
      </c>
      <c r="L307" s="186">
        <v>209307</v>
      </c>
      <c r="M307" s="10">
        <v>209308.25</v>
      </c>
      <c r="N307" s="186">
        <v>1779316</v>
      </c>
      <c r="O307" s="186">
        <v>48195</v>
      </c>
      <c r="P307" s="16"/>
      <c r="Q307" s="16"/>
      <c r="R307" s="186">
        <v>257950</v>
      </c>
      <c r="S307" s="186">
        <v>258657</v>
      </c>
      <c r="T307" s="186">
        <v>259601</v>
      </c>
      <c r="U307" s="186">
        <v>258391</v>
      </c>
      <c r="V307" s="186">
        <v>258649</v>
      </c>
      <c r="W307" s="10"/>
      <c r="X307" s="16"/>
      <c r="Y307" s="11">
        <v>112404</v>
      </c>
    </row>
    <row r="308" spans="1:25" x14ac:dyDescent="0.35">
      <c r="A308" s="19">
        <v>4795</v>
      </c>
      <c r="B308" s="20" t="s">
        <v>342</v>
      </c>
      <c r="C308" s="186">
        <v>449521</v>
      </c>
      <c r="D308" s="186">
        <v>847053</v>
      </c>
      <c r="E308" s="186">
        <v>810359</v>
      </c>
      <c r="F308" s="10">
        <v>1134502</v>
      </c>
      <c r="G308" s="189">
        <v>0</v>
      </c>
      <c r="H308" s="211">
        <v>0</v>
      </c>
      <c r="I308" s="16">
        <v>0</v>
      </c>
      <c r="J308" s="186">
        <v>0</v>
      </c>
      <c r="K308" s="186">
        <v>62017</v>
      </c>
      <c r="L308" s="186">
        <v>62017</v>
      </c>
      <c r="M308" s="10">
        <v>62017.04</v>
      </c>
      <c r="N308" s="186">
        <v>365806</v>
      </c>
      <c r="O308" s="186">
        <v>17875</v>
      </c>
      <c r="P308" s="16"/>
      <c r="Q308" s="16"/>
      <c r="R308" s="186">
        <v>27348</v>
      </c>
      <c r="S308" s="186">
        <v>27441</v>
      </c>
      <c r="T308" s="186">
        <v>27532</v>
      </c>
      <c r="U308" s="186">
        <v>27403</v>
      </c>
      <c r="V308" s="186">
        <v>27431</v>
      </c>
      <c r="W308" s="10"/>
      <c r="X308" s="16"/>
      <c r="Y308" s="11">
        <v>21577</v>
      </c>
    </row>
    <row r="309" spans="1:25" x14ac:dyDescent="0.35">
      <c r="A309" s="19">
        <v>4802</v>
      </c>
      <c r="B309" s="20" t="s">
        <v>343</v>
      </c>
      <c r="C309" s="186">
        <v>1727136</v>
      </c>
      <c r="D309" s="186">
        <v>3190461</v>
      </c>
      <c r="E309" s="186">
        <v>3073498</v>
      </c>
      <c r="F309" s="10">
        <v>4302898</v>
      </c>
      <c r="G309" s="189">
        <v>0</v>
      </c>
      <c r="H309" s="211">
        <v>0</v>
      </c>
      <c r="I309" s="16">
        <v>0</v>
      </c>
      <c r="J309" s="186">
        <v>0</v>
      </c>
      <c r="K309" s="186">
        <v>242039</v>
      </c>
      <c r="L309" s="186">
        <v>242039</v>
      </c>
      <c r="M309" s="10">
        <v>242037.85</v>
      </c>
      <c r="N309" s="186">
        <v>1634626</v>
      </c>
      <c r="O309" s="186">
        <v>51960</v>
      </c>
      <c r="P309" s="16"/>
      <c r="Q309" s="16"/>
      <c r="R309" s="186">
        <v>194039</v>
      </c>
      <c r="S309" s="186">
        <v>194689</v>
      </c>
      <c r="T309" s="186">
        <v>195342</v>
      </c>
      <c r="U309" s="186">
        <v>194429</v>
      </c>
      <c r="V309" s="186">
        <v>194625</v>
      </c>
      <c r="W309" s="10"/>
      <c r="X309" s="16"/>
      <c r="Y309" s="11">
        <v>104953</v>
      </c>
    </row>
    <row r="310" spans="1:25" x14ac:dyDescent="0.35">
      <c r="A310" s="19">
        <v>4851</v>
      </c>
      <c r="B310" s="20" t="s">
        <v>344</v>
      </c>
      <c r="C310" s="186">
        <v>1424918</v>
      </c>
      <c r="D310" s="186">
        <v>2308044</v>
      </c>
      <c r="E310" s="186">
        <v>2333101</v>
      </c>
      <c r="F310" s="10">
        <v>3266341</v>
      </c>
      <c r="G310" s="189">
        <v>0</v>
      </c>
      <c r="H310" s="211">
        <v>0</v>
      </c>
      <c r="I310" s="16">
        <v>0</v>
      </c>
      <c r="J310" s="186">
        <v>71367</v>
      </c>
      <c r="K310" s="186">
        <v>145568</v>
      </c>
      <c r="L310" s="186">
        <v>145568</v>
      </c>
      <c r="M310" s="10">
        <v>145567.13</v>
      </c>
      <c r="N310" s="186">
        <v>1007636</v>
      </c>
      <c r="O310" s="186">
        <v>45395</v>
      </c>
      <c r="P310" s="16"/>
      <c r="Q310" s="16"/>
      <c r="R310" s="186">
        <v>108726</v>
      </c>
      <c r="S310" s="186">
        <v>109091</v>
      </c>
      <c r="T310" s="186">
        <v>109456</v>
      </c>
      <c r="U310" s="186">
        <v>108944</v>
      </c>
      <c r="V310" s="186">
        <v>109055</v>
      </c>
      <c r="W310" s="10"/>
      <c r="X310" s="16"/>
      <c r="Y310" s="11">
        <v>78856</v>
      </c>
    </row>
    <row r="311" spans="1:25" x14ac:dyDescent="0.35">
      <c r="A311" s="19">
        <v>3122</v>
      </c>
      <c r="B311" s="20" t="s">
        <v>345</v>
      </c>
      <c r="C311" s="186">
        <v>342036</v>
      </c>
      <c r="D311" s="186">
        <v>484322</v>
      </c>
      <c r="E311" s="186">
        <v>516474</v>
      </c>
      <c r="F311" s="10">
        <v>723064</v>
      </c>
      <c r="G311" s="189">
        <v>0</v>
      </c>
      <c r="H311" s="211">
        <v>0</v>
      </c>
      <c r="I311" s="16">
        <v>0</v>
      </c>
      <c r="J311" s="186">
        <v>0</v>
      </c>
      <c r="K311" s="186">
        <v>0</v>
      </c>
      <c r="L311" s="186">
        <v>0</v>
      </c>
      <c r="M311" s="10">
        <v>0</v>
      </c>
      <c r="N311" s="186">
        <v>290122</v>
      </c>
      <c r="O311" s="186">
        <v>7640</v>
      </c>
      <c r="P311" s="16"/>
      <c r="Q311" s="16"/>
      <c r="R311" s="186">
        <v>18929</v>
      </c>
      <c r="S311" s="186">
        <v>17128</v>
      </c>
      <c r="T311" s="186">
        <v>18119</v>
      </c>
      <c r="U311" s="186">
        <v>18035</v>
      </c>
      <c r="V311" s="186">
        <v>18052</v>
      </c>
      <c r="W311" s="10"/>
      <c r="X311" s="16"/>
      <c r="Y311" s="11">
        <v>15397</v>
      </c>
    </row>
    <row r="312" spans="1:25" x14ac:dyDescent="0.35">
      <c r="A312" s="19">
        <v>4865</v>
      </c>
      <c r="B312" s="20" t="s">
        <v>346</v>
      </c>
      <c r="C312" s="186">
        <v>387490</v>
      </c>
      <c r="D312" s="186">
        <v>643525</v>
      </c>
      <c r="E312" s="186">
        <v>644384</v>
      </c>
      <c r="F312" s="10">
        <v>902138</v>
      </c>
      <c r="G312" s="189">
        <v>0</v>
      </c>
      <c r="H312" s="211">
        <v>0</v>
      </c>
      <c r="I312" s="16">
        <v>0</v>
      </c>
      <c r="J312" s="186">
        <v>0</v>
      </c>
      <c r="K312" s="186">
        <v>0</v>
      </c>
      <c r="L312" s="186">
        <v>0</v>
      </c>
      <c r="M312" s="10">
        <v>0</v>
      </c>
      <c r="N312" s="186">
        <v>297542</v>
      </c>
      <c r="O312" s="186">
        <v>6940</v>
      </c>
      <c r="P312" s="16"/>
      <c r="Q312" s="16"/>
      <c r="R312" s="186">
        <v>20204</v>
      </c>
      <c r="S312" s="186">
        <v>20272</v>
      </c>
      <c r="T312" s="186">
        <v>20340</v>
      </c>
      <c r="U312" s="186">
        <v>20245</v>
      </c>
      <c r="V312" s="186">
        <v>20266</v>
      </c>
      <c r="W312" s="10"/>
      <c r="X312" s="16"/>
      <c r="Y312" s="11">
        <v>19458</v>
      </c>
    </row>
    <row r="313" spans="1:25" x14ac:dyDescent="0.35">
      <c r="A313" s="19">
        <v>4872</v>
      </c>
      <c r="B313" s="20" t="s">
        <v>347</v>
      </c>
      <c r="C313" s="186">
        <v>1804481</v>
      </c>
      <c r="D313" s="186">
        <v>3195783</v>
      </c>
      <c r="E313" s="186">
        <v>3125165</v>
      </c>
      <c r="F313" s="10">
        <v>4375230</v>
      </c>
      <c r="G313" s="189">
        <v>0</v>
      </c>
      <c r="H313" s="211">
        <v>0</v>
      </c>
      <c r="I313" s="16">
        <v>0</v>
      </c>
      <c r="J313" s="186">
        <v>0</v>
      </c>
      <c r="K313" s="186">
        <v>0</v>
      </c>
      <c r="L313" s="186">
        <v>0</v>
      </c>
      <c r="M313" s="10">
        <v>0</v>
      </c>
      <c r="N313" s="186">
        <v>1154552</v>
      </c>
      <c r="O313" s="186">
        <v>18355</v>
      </c>
      <c r="P313" s="16"/>
      <c r="Q313" s="16"/>
      <c r="R313" s="186">
        <v>102103</v>
      </c>
      <c r="S313" s="186">
        <v>102445</v>
      </c>
      <c r="T313" s="186">
        <v>102789</v>
      </c>
      <c r="U313" s="186">
        <v>102308</v>
      </c>
      <c r="V313" s="186">
        <v>102412</v>
      </c>
      <c r="W313" s="10"/>
      <c r="X313" s="16"/>
      <c r="Y313" s="11">
        <v>70380</v>
      </c>
    </row>
    <row r="314" spans="1:25" x14ac:dyDescent="0.35">
      <c r="A314" s="19">
        <v>4893</v>
      </c>
      <c r="B314" s="20" t="s">
        <v>348</v>
      </c>
      <c r="C314" s="186">
        <v>2888302</v>
      </c>
      <c r="D314" s="186">
        <v>4928680</v>
      </c>
      <c r="E314" s="186">
        <v>4885614</v>
      </c>
      <c r="F314" s="10">
        <v>6839859</v>
      </c>
      <c r="G314" s="189">
        <v>0</v>
      </c>
      <c r="H314" s="211">
        <v>0</v>
      </c>
      <c r="I314" s="16">
        <v>0</v>
      </c>
      <c r="J314" s="186">
        <v>0</v>
      </c>
      <c r="K314" s="186">
        <v>0</v>
      </c>
      <c r="L314" s="186">
        <v>0</v>
      </c>
      <c r="M314" s="10">
        <v>0</v>
      </c>
      <c r="N314" s="186">
        <v>2506476</v>
      </c>
      <c r="O314" s="186">
        <v>60485</v>
      </c>
      <c r="P314" s="16"/>
      <c r="Q314" s="16"/>
      <c r="R314" s="186">
        <v>220379</v>
      </c>
      <c r="S314" s="186">
        <v>221118</v>
      </c>
      <c r="T314" s="186">
        <v>221859</v>
      </c>
      <c r="U314" s="186">
        <v>220822</v>
      </c>
      <c r="V314" s="186">
        <v>221045</v>
      </c>
      <c r="W314" s="10"/>
      <c r="X314" s="16"/>
      <c r="Y314" s="11">
        <v>157817</v>
      </c>
    </row>
    <row r="315" spans="1:25" x14ac:dyDescent="0.35">
      <c r="A315" s="19">
        <v>4904</v>
      </c>
      <c r="B315" s="20" t="s">
        <v>349</v>
      </c>
      <c r="C315" s="186">
        <v>642344</v>
      </c>
      <c r="D315" s="186">
        <v>1087428</v>
      </c>
      <c r="E315" s="186">
        <v>1081107</v>
      </c>
      <c r="F315" s="10">
        <v>1513550</v>
      </c>
      <c r="G315" s="189">
        <v>0</v>
      </c>
      <c r="H315" s="211">
        <v>0</v>
      </c>
      <c r="I315" s="16">
        <v>0</v>
      </c>
      <c r="J315" s="186">
        <v>28965</v>
      </c>
      <c r="K315" s="186">
        <v>0</v>
      </c>
      <c r="L315" s="186">
        <v>0</v>
      </c>
      <c r="M315" s="10">
        <v>0</v>
      </c>
      <c r="N315" s="186">
        <v>408842</v>
      </c>
      <c r="O315" s="186">
        <v>33800</v>
      </c>
      <c r="P315" s="16"/>
      <c r="Q315" s="16"/>
      <c r="R315" s="186">
        <v>25765</v>
      </c>
      <c r="S315" s="186">
        <v>72574</v>
      </c>
      <c r="T315" s="186">
        <v>49417</v>
      </c>
      <c r="U315" s="186">
        <v>49184</v>
      </c>
      <c r="V315" s="186">
        <v>49236</v>
      </c>
      <c r="W315" s="10"/>
      <c r="X315" s="16"/>
      <c r="Y315" s="11">
        <v>27298</v>
      </c>
    </row>
    <row r="316" spans="1:25" x14ac:dyDescent="0.35">
      <c r="A316" s="19">
        <v>5523</v>
      </c>
      <c r="B316" s="20" t="s">
        <v>350</v>
      </c>
      <c r="C316" s="186">
        <v>855213</v>
      </c>
      <c r="D316" s="186">
        <v>1397478</v>
      </c>
      <c r="E316" s="186">
        <v>1407932</v>
      </c>
      <c r="F316" s="10">
        <v>1971104</v>
      </c>
      <c r="G316" s="189">
        <v>0</v>
      </c>
      <c r="H316" s="211">
        <v>0</v>
      </c>
      <c r="I316" s="16">
        <v>0</v>
      </c>
      <c r="J316" s="186">
        <v>0</v>
      </c>
      <c r="K316" s="186">
        <v>102500</v>
      </c>
      <c r="L316" s="186">
        <v>102500</v>
      </c>
      <c r="M316" s="10">
        <v>102501.02</v>
      </c>
      <c r="N316" s="186">
        <v>891884</v>
      </c>
      <c r="O316" s="186">
        <v>58755</v>
      </c>
      <c r="P316" s="16"/>
      <c r="Q316" s="16"/>
      <c r="R316" s="186">
        <v>113561</v>
      </c>
      <c r="S316" s="186">
        <v>113941</v>
      </c>
      <c r="T316" s="186">
        <v>103495</v>
      </c>
      <c r="U316" s="186">
        <v>110185</v>
      </c>
      <c r="V316" s="186">
        <v>110295</v>
      </c>
      <c r="W316" s="10"/>
      <c r="X316" s="16"/>
      <c r="Y316" s="11">
        <v>56290</v>
      </c>
    </row>
    <row r="317" spans="1:25" x14ac:dyDescent="0.35">
      <c r="A317" s="19">
        <v>3850</v>
      </c>
      <c r="B317" s="20" t="s">
        <v>351</v>
      </c>
      <c r="C317" s="186">
        <v>777911</v>
      </c>
      <c r="D317" s="186">
        <v>1228393</v>
      </c>
      <c r="E317" s="186">
        <v>1253940</v>
      </c>
      <c r="F317" s="10">
        <v>1755515</v>
      </c>
      <c r="G317" s="189">
        <v>0</v>
      </c>
      <c r="H317" s="211">
        <v>0</v>
      </c>
      <c r="I317" s="16">
        <v>0</v>
      </c>
      <c r="J317" s="186">
        <v>36567</v>
      </c>
      <c r="K317" s="186">
        <v>86135</v>
      </c>
      <c r="L317" s="186">
        <v>86135</v>
      </c>
      <c r="M317" s="10">
        <v>86134.22</v>
      </c>
      <c r="N317" s="186">
        <v>523110</v>
      </c>
      <c r="O317" s="186">
        <v>22200</v>
      </c>
      <c r="P317" s="16"/>
      <c r="Q317" s="16"/>
      <c r="R317" s="186">
        <v>50711</v>
      </c>
      <c r="S317" s="186">
        <v>50881</v>
      </c>
      <c r="T317" s="186">
        <v>51051</v>
      </c>
      <c r="U317" s="186">
        <v>50813</v>
      </c>
      <c r="V317" s="186">
        <v>50864</v>
      </c>
      <c r="W317" s="10"/>
      <c r="X317" s="16"/>
      <c r="Y317" s="11">
        <v>31182</v>
      </c>
    </row>
    <row r="318" spans="1:25" x14ac:dyDescent="0.35">
      <c r="A318" s="19">
        <v>4956</v>
      </c>
      <c r="B318" s="20" t="s">
        <v>352</v>
      </c>
      <c r="C318" s="186">
        <v>940141</v>
      </c>
      <c r="D318" s="186">
        <v>1562243</v>
      </c>
      <c r="E318" s="186">
        <v>1563990</v>
      </c>
      <c r="F318" s="10">
        <v>2189586</v>
      </c>
      <c r="G318" s="189">
        <v>0</v>
      </c>
      <c r="H318" s="211">
        <v>0</v>
      </c>
      <c r="I318" s="16">
        <v>0</v>
      </c>
      <c r="J318" s="186">
        <v>0</v>
      </c>
      <c r="K318" s="186">
        <v>0</v>
      </c>
      <c r="L318" s="186">
        <v>0</v>
      </c>
      <c r="M318" s="10">
        <v>0</v>
      </c>
      <c r="N318" s="186">
        <v>627732</v>
      </c>
      <c r="O318" s="186">
        <v>40095</v>
      </c>
      <c r="P318" s="16"/>
      <c r="Q318" s="16"/>
      <c r="R318" s="186">
        <v>45401</v>
      </c>
      <c r="S318" s="186">
        <v>45553</v>
      </c>
      <c r="T318" s="186">
        <v>45705</v>
      </c>
      <c r="U318" s="186">
        <v>45491</v>
      </c>
      <c r="V318" s="186">
        <v>45538</v>
      </c>
      <c r="W318" s="10"/>
      <c r="X318" s="16"/>
      <c r="Y318" s="11">
        <v>38457</v>
      </c>
    </row>
    <row r="319" spans="1:25" x14ac:dyDescent="0.35">
      <c r="A319" s="19">
        <v>4963</v>
      </c>
      <c r="B319" s="20" t="s">
        <v>353</v>
      </c>
      <c r="C319" s="186">
        <v>388294</v>
      </c>
      <c r="D319" s="186">
        <v>751367</v>
      </c>
      <c r="E319" s="186">
        <v>712288</v>
      </c>
      <c r="F319" s="10">
        <v>997203</v>
      </c>
      <c r="G319" s="189">
        <v>0</v>
      </c>
      <c r="H319" s="211">
        <v>0</v>
      </c>
      <c r="I319" s="16">
        <v>0</v>
      </c>
      <c r="J319" s="186">
        <v>0</v>
      </c>
      <c r="K319" s="186">
        <v>0</v>
      </c>
      <c r="L319" s="186">
        <v>0</v>
      </c>
      <c r="M319" s="10">
        <v>0</v>
      </c>
      <c r="N319" s="186">
        <v>382130</v>
      </c>
      <c r="O319" s="186">
        <v>56830</v>
      </c>
      <c r="P319" s="16"/>
      <c r="Q319" s="16"/>
      <c r="R319" s="186">
        <v>94</v>
      </c>
      <c r="S319" s="186">
        <v>93</v>
      </c>
      <c r="T319" s="186">
        <v>95</v>
      </c>
      <c r="U319" s="186">
        <v>94</v>
      </c>
      <c r="V319" s="186">
        <v>94</v>
      </c>
      <c r="W319" s="10"/>
      <c r="X319" s="16"/>
      <c r="Y319" s="11">
        <v>22813</v>
      </c>
    </row>
    <row r="320" spans="1:25" x14ac:dyDescent="0.35">
      <c r="A320" s="19">
        <v>1673</v>
      </c>
      <c r="B320" s="20" t="s">
        <v>354</v>
      </c>
      <c r="C320" s="186">
        <v>693145</v>
      </c>
      <c r="D320" s="186">
        <v>1160479</v>
      </c>
      <c r="E320" s="186">
        <v>1158515</v>
      </c>
      <c r="F320" s="10">
        <v>1621920</v>
      </c>
      <c r="G320" s="189">
        <v>0</v>
      </c>
      <c r="H320" s="211">
        <v>0</v>
      </c>
      <c r="I320" s="16">
        <v>0</v>
      </c>
      <c r="J320" s="186">
        <v>29821</v>
      </c>
      <c r="K320" s="186">
        <v>61156</v>
      </c>
      <c r="L320" s="186">
        <v>61156</v>
      </c>
      <c r="M320" s="10">
        <v>61154.99</v>
      </c>
      <c r="N320" s="186">
        <v>407358</v>
      </c>
      <c r="O320" s="186">
        <v>23120</v>
      </c>
      <c r="P320" s="16"/>
      <c r="Q320" s="16"/>
      <c r="R320" s="186">
        <v>0</v>
      </c>
      <c r="S320" s="186">
        <v>68659</v>
      </c>
      <c r="T320" s="186">
        <v>34501</v>
      </c>
      <c r="U320" s="186">
        <v>34341</v>
      </c>
      <c r="V320" s="186">
        <v>34376</v>
      </c>
      <c r="W320" s="10"/>
      <c r="X320" s="16"/>
      <c r="Y320" s="11">
        <v>28357</v>
      </c>
    </row>
    <row r="321" spans="1:25" x14ac:dyDescent="0.35">
      <c r="A321" s="19">
        <v>2422</v>
      </c>
      <c r="B321" s="20" t="s">
        <v>355</v>
      </c>
      <c r="C321" s="186">
        <v>1815210</v>
      </c>
      <c r="D321" s="186">
        <v>3328350</v>
      </c>
      <c r="E321" s="186">
        <v>3214725</v>
      </c>
      <c r="F321" s="10">
        <v>4500616</v>
      </c>
      <c r="G321" s="189">
        <v>0</v>
      </c>
      <c r="H321" s="211">
        <v>0</v>
      </c>
      <c r="I321" s="16">
        <v>0</v>
      </c>
      <c r="J321" s="186">
        <v>0</v>
      </c>
      <c r="K321" s="186">
        <v>0</v>
      </c>
      <c r="L321" s="186">
        <v>0</v>
      </c>
      <c r="M321" s="10">
        <v>0</v>
      </c>
      <c r="N321" s="186">
        <v>1204266</v>
      </c>
      <c r="O321" s="186">
        <v>42515</v>
      </c>
      <c r="P321" s="16"/>
      <c r="Q321" s="16"/>
      <c r="R321" s="186">
        <v>125505</v>
      </c>
      <c r="S321" s="186">
        <v>125925</v>
      </c>
      <c r="T321" s="186">
        <v>126348</v>
      </c>
      <c r="U321" s="186">
        <v>125758</v>
      </c>
      <c r="V321" s="186">
        <v>125884</v>
      </c>
      <c r="W321" s="10"/>
      <c r="X321" s="16"/>
      <c r="Y321" s="11">
        <v>69392</v>
      </c>
    </row>
    <row r="322" spans="1:25" x14ac:dyDescent="0.35">
      <c r="A322" s="19">
        <v>5019</v>
      </c>
      <c r="B322" s="20" t="s">
        <v>356</v>
      </c>
      <c r="C322" s="186">
        <v>942504</v>
      </c>
      <c r="D322" s="186">
        <v>1388589</v>
      </c>
      <c r="E322" s="186">
        <v>1456933</v>
      </c>
      <c r="F322" s="10">
        <v>2039707</v>
      </c>
      <c r="G322" s="189">
        <v>0</v>
      </c>
      <c r="H322" s="211">
        <v>0</v>
      </c>
      <c r="I322" s="16">
        <v>0</v>
      </c>
      <c r="J322" s="186">
        <v>0</v>
      </c>
      <c r="K322" s="186">
        <v>89580</v>
      </c>
      <c r="L322" s="186">
        <v>89580</v>
      </c>
      <c r="M322" s="10">
        <v>89580.39</v>
      </c>
      <c r="N322" s="186">
        <v>807296</v>
      </c>
      <c r="O322" s="186">
        <v>74120</v>
      </c>
      <c r="P322" s="16"/>
      <c r="Q322" s="16"/>
      <c r="R322" s="186">
        <v>57207</v>
      </c>
      <c r="S322" s="186">
        <v>57399</v>
      </c>
      <c r="T322" s="186">
        <v>57592</v>
      </c>
      <c r="U322" s="186">
        <v>57322</v>
      </c>
      <c r="V322" s="186">
        <v>57380</v>
      </c>
      <c r="W322" s="10"/>
      <c r="X322" s="16"/>
      <c r="Y322" s="11">
        <v>47320</v>
      </c>
    </row>
    <row r="323" spans="1:25" x14ac:dyDescent="0.35">
      <c r="A323" s="19">
        <v>5026</v>
      </c>
      <c r="B323" s="20" t="s">
        <v>357</v>
      </c>
      <c r="C323" s="186">
        <v>594010</v>
      </c>
      <c r="D323" s="186">
        <v>1059145</v>
      </c>
      <c r="E323" s="186">
        <v>1033222</v>
      </c>
      <c r="F323" s="10">
        <v>1446510</v>
      </c>
      <c r="G323" s="189">
        <v>0</v>
      </c>
      <c r="H323" s="211">
        <v>0</v>
      </c>
      <c r="I323" s="16">
        <v>0</v>
      </c>
      <c r="J323" s="186">
        <v>42670</v>
      </c>
      <c r="K323" s="186">
        <v>0</v>
      </c>
      <c r="L323" s="186">
        <v>0</v>
      </c>
      <c r="M323" s="10">
        <v>0</v>
      </c>
      <c r="N323" s="186">
        <v>571340</v>
      </c>
      <c r="O323" s="186">
        <v>0</v>
      </c>
      <c r="P323" s="16"/>
      <c r="Q323" s="16"/>
      <c r="R323" s="186">
        <v>98360</v>
      </c>
      <c r="S323" s="186">
        <v>98691</v>
      </c>
      <c r="T323" s="186">
        <v>99020</v>
      </c>
      <c r="U323" s="186">
        <v>98805</v>
      </c>
      <c r="V323" s="186">
        <v>98719</v>
      </c>
      <c r="W323" s="10"/>
      <c r="X323" s="16"/>
      <c r="Y323" s="11">
        <v>46508</v>
      </c>
    </row>
    <row r="324" spans="1:25" x14ac:dyDescent="0.35">
      <c r="A324" s="19">
        <v>5068</v>
      </c>
      <c r="B324" s="20" t="s">
        <v>358</v>
      </c>
      <c r="C324" s="186">
        <v>1073180</v>
      </c>
      <c r="D324" s="186">
        <v>1787212</v>
      </c>
      <c r="E324" s="186">
        <v>1787745</v>
      </c>
      <c r="F324" s="10">
        <v>2502842</v>
      </c>
      <c r="G324" s="189">
        <v>0</v>
      </c>
      <c r="H324" s="211">
        <v>0</v>
      </c>
      <c r="I324" s="16">
        <v>0</v>
      </c>
      <c r="J324" s="186">
        <v>0</v>
      </c>
      <c r="K324" s="186">
        <v>0</v>
      </c>
      <c r="L324" s="186">
        <v>0</v>
      </c>
      <c r="M324" s="10">
        <v>0</v>
      </c>
      <c r="N324" s="186">
        <v>791714</v>
      </c>
      <c r="O324" s="186">
        <v>15115</v>
      </c>
      <c r="P324" s="16"/>
      <c r="Q324" s="16"/>
      <c r="R324" s="186">
        <v>77798</v>
      </c>
      <c r="S324" s="186">
        <v>78059</v>
      </c>
      <c r="T324" s="186">
        <v>78321</v>
      </c>
      <c r="U324" s="186">
        <v>77954</v>
      </c>
      <c r="V324" s="186">
        <v>78033</v>
      </c>
      <c r="W324" s="10"/>
      <c r="X324" s="16"/>
      <c r="Y324" s="11">
        <v>40116</v>
      </c>
    </row>
    <row r="325" spans="1:25" x14ac:dyDescent="0.35">
      <c r="A325" s="19">
        <v>5100</v>
      </c>
      <c r="B325" s="20" t="s">
        <v>359</v>
      </c>
      <c r="C325" s="186">
        <v>1879759</v>
      </c>
      <c r="D325" s="186">
        <v>2932534</v>
      </c>
      <c r="E325" s="186">
        <v>3007683</v>
      </c>
      <c r="F325" s="10">
        <v>4210757</v>
      </c>
      <c r="G325" s="189">
        <v>0</v>
      </c>
      <c r="H325" s="211">
        <v>0</v>
      </c>
      <c r="I325" s="16">
        <v>0</v>
      </c>
      <c r="J325" s="186">
        <v>0</v>
      </c>
      <c r="K325" s="186">
        <v>0</v>
      </c>
      <c r="L325" s="186">
        <v>0</v>
      </c>
      <c r="M325" s="10">
        <v>0</v>
      </c>
      <c r="N325" s="186">
        <v>1944040</v>
      </c>
      <c r="O325" s="186">
        <v>57400</v>
      </c>
      <c r="P325" s="16"/>
      <c r="Q325" s="16"/>
      <c r="R325" s="186">
        <v>207960</v>
      </c>
      <c r="S325" s="186">
        <v>208658</v>
      </c>
      <c r="T325" s="186">
        <v>209355</v>
      </c>
      <c r="U325" s="186">
        <v>208379</v>
      </c>
      <c r="V325" s="186">
        <v>208588</v>
      </c>
      <c r="W325" s="10"/>
      <c r="X325" s="16"/>
      <c r="Y325" s="11">
        <v>137123</v>
      </c>
    </row>
    <row r="326" spans="1:25" x14ac:dyDescent="0.35">
      <c r="A326" s="19">
        <v>5124</v>
      </c>
      <c r="B326" s="20" t="s">
        <v>360</v>
      </c>
      <c r="C326" s="186">
        <v>226574</v>
      </c>
      <c r="D326" s="186">
        <v>304486</v>
      </c>
      <c r="E326" s="186">
        <v>331913</v>
      </c>
      <c r="F326" s="10">
        <v>464677</v>
      </c>
      <c r="G326" s="189">
        <v>0</v>
      </c>
      <c r="H326" s="211">
        <v>0</v>
      </c>
      <c r="I326" s="16">
        <v>0</v>
      </c>
      <c r="J326" s="186">
        <v>12421</v>
      </c>
      <c r="K326" s="186">
        <v>20672</v>
      </c>
      <c r="L326" s="186">
        <v>20672</v>
      </c>
      <c r="M326" s="10">
        <v>20673.009999999998</v>
      </c>
      <c r="N326" s="186">
        <v>181048</v>
      </c>
      <c r="O326" s="186">
        <v>38120</v>
      </c>
      <c r="P326" s="16"/>
      <c r="Q326" s="16"/>
      <c r="R326" s="186">
        <v>20265</v>
      </c>
      <c r="S326" s="186">
        <v>20334</v>
      </c>
      <c r="T326" s="186">
        <v>20401</v>
      </c>
      <c r="U326" s="186">
        <v>20307</v>
      </c>
      <c r="V326" s="186">
        <v>20326</v>
      </c>
      <c r="W326" s="10"/>
      <c r="X326" s="16"/>
      <c r="Y326" s="11">
        <v>13066</v>
      </c>
    </row>
    <row r="327" spans="1:25" x14ac:dyDescent="0.35">
      <c r="A327" s="19">
        <v>5130</v>
      </c>
      <c r="B327" s="20" t="s">
        <v>361</v>
      </c>
      <c r="C327" s="186">
        <v>0</v>
      </c>
      <c r="D327" s="186">
        <v>0</v>
      </c>
      <c r="E327" s="186">
        <v>0</v>
      </c>
      <c r="F327" s="10">
        <v>0</v>
      </c>
      <c r="G327" s="189">
        <v>2235</v>
      </c>
      <c r="H327" s="211">
        <v>1397</v>
      </c>
      <c r="I327" s="16">
        <v>1955</v>
      </c>
      <c r="J327" s="186">
        <v>0</v>
      </c>
      <c r="K327" s="186">
        <v>0</v>
      </c>
      <c r="L327" s="186">
        <v>0</v>
      </c>
      <c r="M327" s="10">
        <v>0</v>
      </c>
      <c r="N327" s="186">
        <v>400680</v>
      </c>
      <c r="O327" s="186">
        <v>27125</v>
      </c>
      <c r="P327" s="16"/>
      <c r="Q327" s="16"/>
      <c r="R327" s="186">
        <v>58870</v>
      </c>
      <c r="S327" s="186">
        <v>59067</v>
      </c>
      <c r="T327" s="186">
        <v>59264</v>
      </c>
      <c r="U327" s="186">
        <v>58988</v>
      </c>
      <c r="V327" s="186">
        <v>59048</v>
      </c>
      <c r="W327" s="10"/>
      <c r="X327" s="16"/>
      <c r="Y327" s="11">
        <v>29275</v>
      </c>
    </row>
    <row r="328" spans="1:25" x14ac:dyDescent="0.35">
      <c r="A328" s="19">
        <v>5138</v>
      </c>
      <c r="B328" s="20" t="s">
        <v>362</v>
      </c>
      <c r="C328" s="186">
        <v>2609071</v>
      </c>
      <c r="D328" s="186">
        <v>4662101</v>
      </c>
      <c r="E328" s="186">
        <v>4544483</v>
      </c>
      <c r="F328" s="10">
        <v>6362276</v>
      </c>
      <c r="G328" s="189">
        <v>0</v>
      </c>
      <c r="H328" s="211">
        <v>0</v>
      </c>
      <c r="I328" s="16">
        <v>0</v>
      </c>
      <c r="J328" s="186">
        <v>0</v>
      </c>
      <c r="K328" s="186">
        <v>0</v>
      </c>
      <c r="L328" s="186">
        <v>0</v>
      </c>
      <c r="M328" s="10">
        <v>0</v>
      </c>
      <c r="N328" s="186">
        <v>1567104</v>
      </c>
      <c r="O328" s="186">
        <v>45050</v>
      </c>
      <c r="P328" s="16"/>
      <c r="Q328" s="16"/>
      <c r="R328" s="186">
        <v>0</v>
      </c>
      <c r="S328" s="186">
        <v>253374</v>
      </c>
      <c r="T328" s="186">
        <v>127325</v>
      </c>
      <c r="U328" s="186">
        <v>126728</v>
      </c>
      <c r="V328" s="186">
        <v>126857</v>
      </c>
      <c r="W328" s="10"/>
      <c r="X328" s="16"/>
      <c r="Y328" s="11">
        <v>99550</v>
      </c>
    </row>
    <row r="329" spans="1:25" x14ac:dyDescent="0.35">
      <c r="A329" s="19">
        <v>5258</v>
      </c>
      <c r="B329" s="20" t="s">
        <v>363</v>
      </c>
      <c r="C329" s="186">
        <v>334240</v>
      </c>
      <c r="D329" s="186">
        <v>528103</v>
      </c>
      <c r="E329" s="186">
        <v>538965</v>
      </c>
      <c r="F329" s="10">
        <v>754550</v>
      </c>
      <c r="G329" s="189">
        <v>0</v>
      </c>
      <c r="H329" s="211">
        <v>0</v>
      </c>
      <c r="I329" s="16">
        <v>0</v>
      </c>
      <c r="J329" s="186">
        <v>11671</v>
      </c>
      <c r="K329" s="186">
        <v>0</v>
      </c>
      <c r="L329" s="186">
        <v>0</v>
      </c>
      <c r="M329" s="10">
        <v>0</v>
      </c>
      <c r="N329" s="186">
        <v>162498</v>
      </c>
      <c r="O329" s="186">
        <v>1020</v>
      </c>
      <c r="P329" s="16"/>
      <c r="Q329" s="16"/>
      <c r="R329" s="186">
        <v>21145</v>
      </c>
      <c r="S329" s="186">
        <v>18553</v>
      </c>
      <c r="T329" s="186">
        <v>19948</v>
      </c>
      <c r="U329" s="186">
        <v>19857</v>
      </c>
      <c r="V329" s="186">
        <v>19876</v>
      </c>
      <c r="W329" s="10"/>
      <c r="X329" s="16"/>
      <c r="Y329" s="11">
        <v>7063</v>
      </c>
    </row>
    <row r="330" spans="1:25" x14ac:dyDescent="0.35">
      <c r="A330" s="19">
        <v>5264</v>
      </c>
      <c r="B330" s="20" t="s">
        <v>364</v>
      </c>
      <c r="C330" s="186">
        <v>2309524</v>
      </c>
      <c r="D330" s="186">
        <v>4195723</v>
      </c>
      <c r="E330" s="186">
        <v>4065779</v>
      </c>
      <c r="F330" s="10">
        <v>5692091</v>
      </c>
      <c r="G330" s="189">
        <v>0</v>
      </c>
      <c r="H330" s="211">
        <v>0</v>
      </c>
      <c r="I330" s="16">
        <v>0</v>
      </c>
      <c r="J330" s="186">
        <v>126352</v>
      </c>
      <c r="K330" s="186">
        <v>268740</v>
      </c>
      <c r="L330" s="186">
        <v>268740</v>
      </c>
      <c r="M330" s="10">
        <v>268741.15999999997</v>
      </c>
      <c r="N330" s="186">
        <v>1688792</v>
      </c>
      <c r="O330" s="186">
        <v>44685</v>
      </c>
      <c r="P330" s="16"/>
      <c r="Q330" s="16"/>
      <c r="R330" s="186">
        <v>191222</v>
      </c>
      <c r="S330" s="186">
        <v>191863</v>
      </c>
      <c r="T330" s="186">
        <v>192504</v>
      </c>
      <c r="U330" s="186">
        <v>191608</v>
      </c>
      <c r="V330" s="186">
        <v>191800</v>
      </c>
      <c r="W330" s="10"/>
      <c r="X330" s="16"/>
      <c r="Y330" s="11">
        <v>103611</v>
      </c>
    </row>
    <row r="331" spans="1:25" x14ac:dyDescent="0.35">
      <c r="A331" s="19">
        <v>5271</v>
      </c>
      <c r="B331" s="20" t="s">
        <v>365</v>
      </c>
      <c r="C331" s="186">
        <v>11803857</v>
      </c>
      <c r="D331" s="186">
        <v>20772086</v>
      </c>
      <c r="E331" s="186">
        <v>20359964</v>
      </c>
      <c r="F331" s="10">
        <v>28503950</v>
      </c>
      <c r="G331" s="189">
        <v>0</v>
      </c>
      <c r="H331" s="211">
        <v>0</v>
      </c>
      <c r="I331" s="16">
        <v>0</v>
      </c>
      <c r="J331" s="186">
        <v>542135</v>
      </c>
      <c r="K331" s="186">
        <v>572796</v>
      </c>
      <c r="L331" s="186">
        <v>572796</v>
      </c>
      <c r="M331" s="10">
        <v>572796.05000000005</v>
      </c>
      <c r="N331" s="186">
        <v>7293118</v>
      </c>
      <c r="O331" s="186">
        <v>54065</v>
      </c>
      <c r="P331" s="16"/>
      <c r="Q331" s="16"/>
      <c r="R331" s="186">
        <v>771433</v>
      </c>
      <c r="S331" s="186">
        <v>774023</v>
      </c>
      <c r="T331" s="186">
        <v>776612</v>
      </c>
      <c r="U331" s="186">
        <v>772985</v>
      </c>
      <c r="V331" s="186">
        <v>773764</v>
      </c>
      <c r="W331" s="10"/>
      <c r="X331" s="16"/>
      <c r="Y331" s="11">
        <v>450286</v>
      </c>
    </row>
    <row r="332" spans="1:25" x14ac:dyDescent="0.35">
      <c r="A332" s="19">
        <v>5278</v>
      </c>
      <c r="B332" s="20" t="s">
        <v>366</v>
      </c>
      <c r="C332" s="186">
        <v>1475972</v>
      </c>
      <c r="D332" s="186">
        <v>2965129</v>
      </c>
      <c r="E332" s="186">
        <v>2775688</v>
      </c>
      <c r="F332" s="10">
        <v>3885964</v>
      </c>
      <c r="G332" s="189">
        <v>0</v>
      </c>
      <c r="H332" s="211">
        <v>0</v>
      </c>
      <c r="I332" s="16">
        <v>0</v>
      </c>
      <c r="J332" s="186">
        <v>0</v>
      </c>
      <c r="K332" s="186">
        <v>99916</v>
      </c>
      <c r="L332" s="186">
        <v>99916</v>
      </c>
      <c r="M332" s="10">
        <v>99916.89</v>
      </c>
      <c r="N332" s="186">
        <v>1206492</v>
      </c>
      <c r="O332" s="186">
        <v>24465</v>
      </c>
      <c r="P332" s="16"/>
      <c r="Q332" s="16"/>
      <c r="R332" s="186">
        <v>127115</v>
      </c>
      <c r="S332" s="186">
        <v>127541</v>
      </c>
      <c r="T332" s="186">
        <v>127968</v>
      </c>
      <c r="U332" s="186">
        <v>127371</v>
      </c>
      <c r="V332" s="186">
        <v>127499</v>
      </c>
      <c r="W332" s="10"/>
      <c r="X332" s="16"/>
      <c r="Y332" s="11">
        <v>73841</v>
      </c>
    </row>
    <row r="333" spans="1:25" x14ac:dyDescent="0.35">
      <c r="A333" s="19">
        <v>5306</v>
      </c>
      <c r="B333" s="20" t="s">
        <v>367</v>
      </c>
      <c r="C333" s="186">
        <v>506606</v>
      </c>
      <c r="D333" s="186">
        <v>630324</v>
      </c>
      <c r="E333" s="186">
        <v>710581</v>
      </c>
      <c r="F333" s="10">
        <v>994814</v>
      </c>
      <c r="G333" s="189">
        <v>28575</v>
      </c>
      <c r="H333" s="211">
        <v>17859</v>
      </c>
      <c r="I333" s="16">
        <v>25003</v>
      </c>
      <c r="J333" s="186">
        <v>29500</v>
      </c>
      <c r="K333" s="186">
        <v>68908</v>
      </c>
      <c r="L333" s="186">
        <v>68908</v>
      </c>
      <c r="M333" s="10">
        <v>68907.37</v>
      </c>
      <c r="N333" s="186">
        <v>428134</v>
      </c>
      <c r="O333" s="186">
        <v>18900</v>
      </c>
      <c r="P333" s="16"/>
      <c r="Q333" s="16"/>
      <c r="R333" s="186">
        <v>45153</v>
      </c>
      <c r="S333" s="186">
        <v>45305</v>
      </c>
      <c r="T333" s="186">
        <v>45457</v>
      </c>
      <c r="U333" s="186">
        <v>45245</v>
      </c>
      <c r="V333" s="186">
        <v>45291</v>
      </c>
      <c r="W333" s="10"/>
      <c r="X333" s="16"/>
      <c r="Y333" s="11">
        <v>25885</v>
      </c>
    </row>
    <row r="334" spans="1:25" x14ac:dyDescent="0.35">
      <c r="A334" s="19">
        <v>5348</v>
      </c>
      <c r="B334" s="20" t="s">
        <v>368</v>
      </c>
      <c r="C334" s="186">
        <v>741844</v>
      </c>
      <c r="D334" s="186">
        <v>1460158</v>
      </c>
      <c r="E334" s="186">
        <v>1376251</v>
      </c>
      <c r="F334" s="10">
        <v>1926752</v>
      </c>
      <c r="G334" s="189">
        <v>0</v>
      </c>
      <c r="H334" s="211">
        <v>0</v>
      </c>
      <c r="I334" s="16">
        <v>0</v>
      </c>
      <c r="J334" s="186">
        <v>0</v>
      </c>
      <c r="K334" s="186">
        <v>0</v>
      </c>
      <c r="L334" s="186">
        <v>0</v>
      </c>
      <c r="M334" s="10">
        <v>0</v>
      </c>
      <c r="N334" s="186">
        <v>523852</v>
      </c>
      <c r="O334" s="186">
        <v>25290</v>
      </c>
      <c r="P334" s="16"/>
      <c r="Q334" s="16"/>
      <c r="R334" s="186">
        <v>48724</v>
      </c>
      <c r="S334" s="186">
        <v>48888</v>
      </c>
      <c r="T334" s="186">
        <v>49052</v>
      </c>
      <c r="U334" s="186">
        <v>48822</v>
      </c>
      <c r="V334" s="186">
        <v>48872</v>
      </c>
      <c r="W334" s="10"/>
      <c r="X334" s="16"/>
      <c r="Y334" s="11">
        <v>31323</v>
      </c>
    </row>
    <row r="335" spans="1:25" x14ac:dyDescent="0.35">
      <c r="A335" s="19">
        <v>5355</v>
      </c>
      <c r="B335" s="20" t="s">
        <v>369</v>
      </c>
      <c r="C335" s="186">
        <v>884114</v>
      </c>
      <c r="D335" s="186">
        <v>1499789</v>
      </c>
      <c r="E335" s="186">
        <v>1489940</v>
      </c>
      <c r="F335" s="10">
        <v>2085915</v>
      </c>
      <c r="G335" s="189">
        <v>0</v>
      </c>
      <c r="H335" s="211">
        <v>0</v>
      </c>
      <c r="I335" s="16">
        <v>0</v>
      </c>
      <c r="J335" s="186">
        <v>0</v>
      </c>
      <c r="K335" s="186">
        <v>0</v>
      </c>
      <c r="L335" s="186">
        <v>0</v>
      </c>
      <c r="M335" s="10">
        <v>0</v>
      </c>
      <c r="N335" s="186">
        <v>1316308</v>
      </c>
      <c r="O335" s="186">
        <v>0</v>
      </c>
      <c r="P335" s="16"/>
      <c r="Q335" s="16"/>
      <c r="R335" s="186">
        <v>165904</v>
      </c>
      <c r="S335" s="186">
        <v>166461</v>
      </c>
      <c r="T335" s="186">
        <v>167018</v>
      </c>
      <c r="U335" s="186">
        <v>166238</v>
      </c>
      <c r="V335" s="186">
        <v>166405</v>
      </c>
      <c r="W335" s="10"/>
      <c r="X335" s="16"/>
      <c r="Y335" s="11">
        <v>69533</v>
      </c>
    </row>
    <row r="336" spans="1:25" x14ac:dyDescent="0.35">
      <c r="A336" s="19">
        <v>5362</v>
      </c>
      <c r="B336" s="20" t="s">
        <v>370</v>
      </c>
      <c r="C336" s="186">
        <v>391136</v>
      </c>
      <c r="D336" s="186">
        <v>683994</v>
      </c>
      <c r="E336" s="186">
        <v>671956</v>
      </c>
      <c r="F336" s="10">
        <v>940738</v>
      </c>
      <c r="G336" s="189">
        <v>0</v>
      </c>
      <c r="H336" s="211">
        <v>0</v>
      </c>
      <c r="I336" s="16">
        <v>0</v>
      </c>
      <c r="J336" s="186">
        <v>17668</v>
      </c>
      <c r="K336" s="186">
        <v>36177</v>
      </c>
      <c r="L336" s="186">
        <v>36177</v>
      </c>
      <c r="M336" s="10">
        <v>36175.769999999997</v>
      </c>
      <c r="N336" s="186">
        <v>247086</v>
      </c>
      <c r="O336" s="186">
        <v>5725</v>
      </c>
      <c r="P336" s="16"/>
      <c r="Q336" s="16"/>
      <c r="R336" s="186">
        <v>14562</v>
      </c>
      <c r="S336" s="186">
        <v>14611</v>
      </c>
      <c r="T336" s="186">
        <v>14660</v>
      </c>
      <c r="U336" s="186">
        <v>14591</v>
      </c>
      <c r="V336" s="186">
        <v>14607</v>
      </c>
      <c r="W336" s="10"/>
      <c r="X336" s="16"/>
      <c r="Y336" s="11">
        <v>15220</v>
      </c>
    </row>
    <row r="337" spans="1:25" x14ac:dyDescent="0.35">
      <c r="A337" s="19">
        <v>5369</v>
      </c>
      <c r="B337" s="20" t="s">
        <v>371</v>
      </c>
      <c r="C337" s="186">
        <v>384237</v>
      </c>
      <c r="D337" s="186">
        <v>651009</v>
      </c>
      <c r="E337" s="186">
        <v>647029</v>
      </c>
      <c r="F337" s="10">
        <v>905840</v>
      </c>
      <c r="G337" s="189">
        <v>0</v>
      </c>
      <c r="H337" s="211">
        <v>0</v>
      </c>
      <c r="I337" s="16">
        <v>0</v>
      </c>
      <c r="J337" s="186">
        <v>0</v>
      </c>
      <c r="K337" s="186">
        <v>0</v>
      </c>
      <c r="L337" s="186">
        <v>0</v>
      </c>
      <c r="M337" s="10">
        <v>0</v>
      </c>
      <c r="N337" s="186">
        <v>321286</v>
      </c>
      <c r="O337" s="186">
        <v>4620</v>
      </c>
      <c r="P337" s="16"/>
      <c r="Q337" s="16"/>
      <c r="R337" s="186">
        <v>30302</v>
      </c>
      <c r="S337" s="186">
        <v>30405</v>
      </c>
      <c r="T337" s="186">
        <v>30506</v>
      </c>
      <c r="U337" s="186">
        <v>30363</v>
      </c>
      <c r="V337" s="186">
        <v>30394</v>
      </c>
      <c r="W337" s="10"/>
      <c r="X337" s="16"/>
      <c r="Y337" s="11">
        <v>17586</v>
      </c>
    </row>
    <row r="338" spans="1:25" x14ac:dyDescent="0.35">
      <c r="A338" s="19">
        <v>5376</v>
      </c>
      <c r="B338" s="20" t="s">
        <v>46</v>
      </c>
      <c r="C338" s="186">
        <v>84746</v>
      </c>
      <c r="D338" s="186">
        <v>264903</v>
      </c>
      <c r="E338" s="186">
        <v>218531</v>
      </c>
      <c r="F338" s="10">
        <v>305943</v>
      </c>
      <c r="G338" s="189">
        <v>0</v>
      </c>
      <c r="H338" s="211">
        <v>0</v>
      </c>
      <c r="I338" s="16">
        <v>0</v>
      </c>
      <c r="J338" s="186">
        <v>23450</v>
      </c>
      <c r="K338" s="186">
        <v>81828</v>
      </c>
      <c r="L338" s="186">
        <v>81828</v>
      </c>
      <c r="M338" s="10">
        <v>81828.009999999995</v>
      </c>
      <c r="N338" s="186">
        <v>328706</v>
      </c>
      <c r="O338" s="186">
        <v>31290</v>
      </c>
      <c r="P338" s="16"/>
      <c r="Q338" s="16"/>
      <c r="R338" s="186">
        <v>42119</v>
      </c>
      <c r="S338" s="186">
        <v>37386</v>
      </c>
      <c r="T338" s="186">
        <v>39952</v>
      </c>
      <c r="U338" s="186">
        <v>39766</v>
      </c>
      <c r="V338" s="186">
        <v>39806</v>
      </c>
      <c r="W338" s="10"/>
      <c r="X338" s="16"/>
      <c r="Y338" s="11">
        <v>18893</v>
      </c>
    </row>
    <row r="339" spans="1:25" x14ac:dyDescent="0.35">
      <c r="A339" s="19">
        <v>5390</v>
      </c>
      <c r="B339" s="20" t="s">
        <v>372</v>
      </c>
      <c r="C339" s="186">
        <v>2090390</v>
      </c>
      <c r="D339" s="186">
        <v>3739706</v>
      </c>
      <c r="E339" s="186">
        <v>3643810</v>
      </c>
      <c r="F339" s="10">
        <v>5101335</v>
      </c>
      <c r="G339" s="189">
        <v>0</v>
      </c>
      <c r="H339" s="211">
        <v>0</v>
      </c>
      <c r="I339" s="16">
        <v>0</v>
      </c>
      <c r="J339" s="186">
        <v>0</v>
      </c>
      <c r="K339" s="186">
        <v>0</v>
      </c>
      <c r="L339" s="186">
        <v>0</v>
      </c>
      <c r="M339" s="10">
        <v>0</v>
      </c>
      <c r="N339" s="186">
        <v>2105054</v>
      </c>
      <c r="O339" s="186">
        <v>69615</v>
      </c>
      <c r="P339" s="16"/>
      <c r="Q339" s="16"/>
      <c r="R339" s="186">
        <v>150436</v>
      </c>
      <c r="S339" s="186">
        <v>150135</v>
      </c>
      <c r="T339" s="186">
        <v>151040</v>
      </c>
      <c r="U339" s="186">
        <v>150336</v>
      </c>
      <c r="V339" s="186">
        <v>150487</v>
      </c>
      <c r="W339" s="10"/>
      <c r="X339" s="16"/>
      <c r="Y339" s="11">
        <v>136806</v>
      </c>
    </row>
    <row r="340" spans="1:25" x14ac:dyDescent="0.35">
      <c r="A340" s="19">
        <v>5397</v>
      </c>
      <c r="B340" s="20" t="s">
        <v>373</v>
      </c>
      <c r="C340" s="186">
        <v>211415</v>
      </c>
      <c r="D340" s="186">
        <v>412833</v>
      </c>
      <c r="E340" s="186">
        <v>390155</v>
      </c>
      <c r="F340" s="10">
        <v>546218</v>
      </c>
      <c r="G340" s="189">
        <v>0</v>
      </c>
      <c r="H340" s="211">
        <v>0</v>
      </c>
      <c r="I340" s="16">
        <v>0</v>
      </c>
      <c r="J340" s="186">
        <v>0</v>
      </c>
      <c r="K340" s="186">
        <v>23256</v>
      </c>
      <c r="L340" s="186">
        <v>23256</v>
      </c>
      <c r="M340" s="10">
        <v>23257.14</v>
      </c>
      <c r="N340" s="186">
        <v>235214</v>
      </c>
      <c r="O340" s="186">
        <v>8665</v>
      </c>
      <c r="P340" s="16"/>
      <c r="Q340" s="16"/>
      <c r="R340" s="186">
        <v>24323</v>
      </c>
      <c r="S340" s="186">
        <v>24406</v>
      </c>
      <c r="T340" s="186">
        <v>24486</v>
      </c>
      <c r="U340" s="186">
        <v>24373</v>
      </c>
      <c r="V340" s="186">
        <v>24397</v>
      </c>
      <c r="W340" s="10"/>
      <c r="X340" s="16"/>
      <c r="Y340" s="11">
        <v>14479</v>
      </c>
    </row>
    <row r="341" spans="1:25" x14ac:dyDescent="0.35">
      <c r="A341" s="19">
        <v>5432</v>
      </c>
      <c r="B341" s="20" t="s">
        <v>374</v>
      </c>
      <c r="C341" s="186">
        <v>1439433</v>
      </c>
      <c r="D341" s="186">
        <v>2203680</v>
      </c>
      <c r="E341" s="186">
        <v>2276946</v>
      </c>
      <c r="F341" s="10">
        <v>3187724</v>
      </c>
      <c r="G341" s="189">
        <v>0</v>
      </c>
      <c r="H341" s="211">
        <v>0</v>
      </c>
      <c r="I341" s="16">
        <v>0</v>
      </c>
      <c r="J341" s="186">
        <v>0</v>
      </c>
      <c r="K341" s="186">
        <v>0</v>
      </c>
      <c r="L341" s="186">
        <v>0</v>
      </c>
      <c r="M341" s="10">
        <v>0</v>
      </c>
      <c r="N341" s="186">
        <v>1089998</v>
      </c>
      <c r="O341" s="186">
        <v>29770</v>
      </c>
      <c r="P341" s="16"/>
      <c r="Q341" s="16"/>
      <c r="R341" s="186">
        <v>125519</v>
      </c>
      <c r="S341" s="186">
        <v>125941</v>
      </c>
      <c r="T341" s="186">
        <v>126363</v>
      </c>
      <c r="U341" s="186">
        <v>125772</v>
      </c>
      <c r="V341" s="186">
        <v>125899</v>
      </c>
      <c r="W341" s="10"/>
      <c r="X341" s="16"/>
      <c r="Y341" s="11">
        <v>67485</v>
      </c>
    </row>
    <row r="342" spans="1:25" x14ac:dyDescent="0.35">
      <c r="A342" s="19">
        <v>5439</v>
      </c>
      <c r="B342" s="20" t="s">
        <v>375</v>
      </c>
      <c r="C342" s="186">
        <v>3518274</v>
      </c>
      <c r="D342" s="186">
        <v>6206390</v>
      </c>
      <c r="E342" s="186">
        <v>6077915</v>
      </c>
      <c r="F342" s="10">
        <v>8509081</v>
      </c>
      <c r="G342" s="189">
        <v>0</v>
      </c>
      <c r="H342" s="211">
        <v>0</v>
      </c>
      <c r="I342" s="16">
        <v>0</v>
      </c>
      <c r="J342" s="186">
        <v>152157</v>
      </c>
      <c r="K342" s="186">
        <v>86996</v>
      </c>
      <c r="L342" s="186">
        <v>86996</v>
      </c>
      <c r="M342" s="10">
        <v>86996.26</v>
      </c>
      <c r="N342" s="186">
        <v>2096150</v>
      </c>
      <c r="O342" s="186">
        <v>0</v>
      </c>
      <c r="P342" s="16"/>
      <c r="Q342" s="16"/>
      <c r="R342" s="186">
        <v>231891</v>
      </c>
      <c r="S342" s="186">
        <v>233780</v>
      </c>
      <c r="T342" s="186">
        <v>234004</v>
      </c>
      <c r="U342" s="186">
        <v>232913</v>
      </c>
      <c r="V342" s="186">
        <v>233148</v>
      </c>
      <c r="W342" s="10"/>
      <c r="X342" s="16"/>
      <c r="Y342" s="11">
        <v>125470</v>
      </c>
    </row>
    <row r="343" spans="1:25" x14ac:dyDescent="0.35">
      <c r="A343" s="19">
        <v>4522</v>
      </c>
      <c r="B343" s="20" t="s">
        <v>12</v>
      </c>
      <c r="C343" s="186">
        <v>4499</v>
      </c>
      <c r="D343" s="186">
        <v>0</v>
      </c>
      <c r="E343" s="186">
        <v>0</v>
      </c>
      <c r="F343" s="10">
        <v>0</v>
      </c>
      <c r="G343" s="189">
        <v>10397</v>
      </c>
      <c r="H343" s="211">
        <v>7585</v>
      </c>
      <c r="I343" s="16">
        <v>10618</v>
      </c>
      <c r="J343" s="186">
        <v>9958</v>
      </c>
      <c r="K343" s="186">
        <v>22395</v>
      </c>
      <c r="L343" s="186">
        <v>22395</v>
      </c>
      <c r="M343" s="10">
        <v>22395.1</v>
      </c>
      <c r="N343" s="186">
        <v>143206</v>
      </c>
      <c r="O343" s="186">
        <v>37890</v>
      </c>
      <c r="P343" s="16"/>
      <c r="Q343" s="16"/>
      <c r="R343" s="186">
        <v>12339</v>
      </c>
      <c r="S343" s="186">
        <v>12382</v>
      </c>
      <c r="T343" s="186">
        <v>12422</v>
      </c>
      <c r="U343" s="186">
        <v>12364</v>
      </c>
      <c r="V343" s="186">
        <v>12376</v>
      </c>
      <c r="W343" s="10"/>
      <c r="X343" s="16"/>
      <c r="Y343" s="11">
        <v>9464</v>
      </c>
    </row>
    <row r="344" spans="1:25" x14ac:dyDescent="0.35">
      <c r="A344" s="19">
        <v>5457</v>
      </c>
      <c r="B344" s="20" t="s">
        <v>376</v>
      </c>
      <c r="C344" s="186">
        <v>286342</v>
      </c>
      <c r="D344" s="186">
        <v>591877</v>
      </c>
      <c r="E344" s="186">
        <v>548887</v>
      </c>
      <c r="F344" s="10">
        <v>768441</v>
      </c>
      <c r="G344" s="189">
        <v>0</v>
      </c>
      <c r="H344" s="211">
        <v>0</v>
      </c>
      <c r="I344" s="16">
        <v>0</v>
      </c>
      <c r="J344" s="186">
        <v>0</v>
      </c>
      <c r="K344" s="186">
        <v>99055</v>
      </c>
      <c r="L344" s="186">
        <v>99055</v>
      </c>
      <c r="M344" s="10">
        <v>99054.85</v>
      </c>
      <c r="N344" s="186">
        <v>772422</v>
      </c>
      <c r="O344" s="186">
        <v>68000</v>
      </c>
      <c r="P344" s="16"/>
      <c r="Q344" s="16"/>
      <c r="R344" s="186">
        <v>89272</v>
      </c>
      <c r="S344" s="186">
        <v>81209</v>
      </c>
      <c r="T344" s="186">
        <v>85678</v>
      </c>
      <c r="U344" s="186">
        <v>85273</v>
      </c>
      <c r="V344" s="186">
        <v>85358</v>
      </c>
      <c r="W344" s="10"/>
      <c r="X344" s="16"/>
      <c r="Y344" s="11">
        <v>45519</v>
      </c>
    </row>
    <row r="345" spans="1:25" x14ac:dyDescent="0.35">
      <c r="A345" s="19">
        <v>2485</v>
      </c>
      <c r="B345" s="20" t="s">
        <v>377</v>
      </c>
      <c r="C345" s="186">
        <v>527044</v>
      </c>
      <c r="D345" s="186">
        <v>920260</v>
      </c>
      <c r="E345" s="186">
        <v>904565</v>
      </c>
      <c r="F345" s="10">
        <v>1266392</v>
      </c>
      <c r="G345" s="189">
        <v>0</v>
      </c>
      <c r="H345" s="211">
        <v>0</v>
      </c>
      <c r="I345" s="16">
        <v>0</v>
      </c>
      <c r="J345" s="186">
        <v>0</v>
      </c>
      <c r="K345" s="186">
        <v>48235</v>
      </c>
      <c r="L345" s="186">
        <v>48235</v>
      </c>
      <c r="M345" s="10">
        <v>48236.36</v>
      </c>
      <c r="N345" s="186">
        <v>397712</v>
      </c>
      <c r="O345" s="186">
        <v>56710</v>
      </c>
      <c r="P345" s="16"/>
      <c r="Q345" s="16"/>
      <c r="R345" s="186">
        <v>45494</v>
      </c>
      <c r="S345" s="186">
        <v>45646</v>
      </c>
      <c r="T345" s="186">
        <v>45800</v>
      </c>
      <c r="U345" s="186">
        <v>45586</v>
      </c>
      <c r="V345" s="186">
        <v>45632</v>
      </c>
      <c r="W345" s="10"/>
      <c r="X345" s="16"/>
      <c r="Y345" s="11">
        <v>30546</v>
      </c>
    </row>
    <row r="346" spans="1:25" x14ac:dyDescent="0.35">
      <c r="A346" s="19">
        <v>5460</v>
      </c>
      <c r="B346" s="20" t="s">
        <v>378</v>
      </c>
      <c r="C346" s="186">
        <v>3390383</v>
      </c>
      <c r="D346" s="186">
        <v>6964873</v>
      </c>
      <c r="E346" s="186">
        <v>6472035</v>
      </c>
      <c r="F346" s="10">
        <v>9060850</v>
      </c>
      <c r="G346" s="189">
        <v>0</v>
      </c>
      <c r="H346" s="211">
        <v>0</v>
      </c>
      <c r="I346" s="16">
        <v>0</v>
      </c>
      <c r="J346" s="186">
        <v>169236</v>
      </c>
      <c r="K346" s="186">
        <v>303194</v>
      </c>
      <c r="L346" s="186">
        <v>303194</v>
      </c>
      <c r="M346" s="10">
        <v>303194.84999999998</v>
      </c>
      <c r="N346" s="186">
        <v>2285360</v>
      </c>
      <c r="O346" s="186">
        <v>92160</v>
      </c>
      <c r="P346" s="16"/>
      <c r="Q346" s="16"/>
      <c r="R346" s="186">
        <v>225520</v>
      </c>
      <c r="S346" s="186">
        <v>226276</v>
      </c>
      <c r="T346" s="186">
        <v>227034</v>
      </c>
      <c r="U346" s="186">
        <v>225973</v>
      </c>
      <c r="V346" s="186">
        <v>226201</v>
      </c>
      <c r="W346" s="10"/>
      <c r="X346" s="16"/>
      <c r="Y346" s="11">
        <v>146234</v>
      </c>
    </row>
    <row r="347" spans="1:25" x14ac:dyDescent="0.35">
      <c r="A347" s="19">
        <v>5467</v>
      </c>
      <c r="B347" s="20" t="s">
        <v>379</v>
      </c>
      <c r="C347" s="186">
        <v>882984</v>
      </c>
      <c r="D347" s="186">
        <v>1452389</v>
      </c>
      <c r="E347" s="186">
        <v>1459608</v>
      </c>
      <c r="F347" s="10">
        <v>2043451</v>
      </c>
      <c r="G347" s="189">
        <v>0</v>
      </c>
      <c r="H347" s="211">
        <v>0</v>
      </c>
      <c r="I347" s="16">
        <v>0</v>
      </c>
      <c r="J347" s="186">
        <v>0</v>
      </c>
      <c r="K347" s="186">
        <v>0</v>
      </c>
      <c r="L347" s="186">
        <v>0</v>
      </c>
      <c r="M347" s="10">
        <v>0</v>
      </c>
      <c r="N347" s="186">
        <v>503076</v>
      </c>
      <c r="O347" s="186">
        <v>9055</v>
      </c>
      <c r="P347" s="16"/>
      <c r="Q347" s="16"/>
      <c r="R347" s="186">
        <v>1824</v>
      </c>
      <c r="S347" s="186">
        <v>1830</v>
      </c>
      <c r="T347" s="186">
        <v>1836</v>
      </c>
      <c r="U347" s="186">
        <v>1828</v>
      </c>
      <c r="V347" s="186">
        <v>1829</v>
      </c>
      <c r="W347" s="10"/>
      <c r="X347" s="16"/>
      <c r="Y347" s="11">
        <v>32983</v>
      </c>
    </row>
    <row r="348" spans="1:25" x14ac:dyDescent="0.35">
      <c r="A348" s="19">
        <v>5474</v>
      </c>
      <c r="B348" s="20" t="s">
        <v>34</v>
      </c>
      <c r="C348" s="186">
        <v>53458</v>
      </c>
      <c r="D348" s="186">
        <v>56480</v>
      </c>
      <c r="E348" s="186">
        <v>68711</v>
      </c>
      <c r="F348" s="10">
        <v>96196</v>
      </c>
      <c r="G348" s="189">
        <v>14489</v>
      </c>
      <c r="H348" s="211">
        <v>9056</v>
      </c>
      <c r="I348" s="16">
        <v>12677</v>
      </c>
      <c r="J348" s="186">
        <v>63444</v>
      </c>
      <c r="K348" s="186">
        <v>123173</v>
      </c>
      <c r="L348" s="186">
        <v>123173</v>
      </c>
      <c r="M348" s="10">
        <v>123172.03</v>
      </c>
      <c r="N348" s="186">
        <v>892626</v>
      </c>
      <c r="O348" s="186">
        <v>92000</v>
      </c>
      <c r="P348" s="16"/>
      <c r="Q348" s="16"/>
      <c r="R348" s="186">
        <v>89949</v>
      </c>
      <c r="S348" s="186">
        <v>90251</v>
      </c>
      <c r="T348" s="186">
        <v>90553</v>
      </c>
      <c r="U348" s="186">
        <v>90129</v>
      </c>
      <c r="V348" s="186">
        <v>90221</v>
      </c>
      <c r="W348" s="10"/>
      <c r="X348" s="16"/>
      <c r="Y348" s="11">
        <v>57420</v>
      </c>
    </row>
    <row r="349" spans="1:25" x14ac:dyDescent="0.35">
      <c r="A349" s="19">
        <v>5586</v>
      </c>
      <c r="B349" s="20" t="s">
        <v>380</v>
      </c>
      <c r="C349" s="186">
        <v>796068</v>
      </c>
      <c r="D349" s="186">
        <v>1420015</v>
      </c>
      <c r="E349" s="186">
        <v>1385052</v>
      </c>
      <c r="F349" s="10">
        <v>1939073</v>
      </c>
      <c r="G349" s="189">
        <v>0</v>
      </c>
      <c r="H349" s="211">
        <v>0</v>
      </c>
      <c r="I349" s="16">
        <v>0</v>
      </c>
      <c r="J349" s="186">
        <v>0</v>
      </c>
      <c r="K349" s="186">
        <v>47374</v>
      </c>
      <c r="L349" s="186">
        <v>47374</v>
      </c>
      <c r="M349" s="10">
        <v>47374.32</v>
      </c>
      <c r="N349" s="186">
        <v>550564</v>
      </c>
      <c r="O349" s="186">
        <v>26700</v>
      </c>
      <c r="P349" s="16"/>
      <c r="Q349" s="16"/>
      <c r="R349" s="186">
        <v>31850</v>
      </c>
      <c r="S349" s="186">
        <v>31957</v>
      </c>
      <c r="T349" s="186">
        <v>32064</v>
      </c>
      <c r="U349" s="186">
        <v>31913</v>
      </c>
      <c r="V349" s="186">
        <v>31947</v>
      </c>
      <c r="W349" s="10"/>
      <c r="X349" s="16"/>
      <c r="Y349" s="11">
        <v>32453</v>
      </c>
    </row>
    <row r="350" spans="1:25" x14ac:dyDescent="0.35">
      <c r="A350" s="19">
        <v>5593</v>
      </c>
      <c r="B350" s="20" t="s">
        <v>381</v>
      </c>
      <c r="C350" s="186">
        <v>1202840</v>
      </c>
      <c r="D350" s="186">
        <v>2072634</v>
      </c>
      <c r="E350" s="186">
        <v>2047171</v>
      </c>
      <c r="F350" s="10">
        <v>2866040</v>
      </c>
      <c r="G350" s="189">
        <v>0</v>
      </c>
      <c r="H350" s="211">
        <v>0</v>
      </c>
      <c r="I350" s="16">
        <v>0</v>
      </c>
      <c r="J350" s="186">
        <v>57715</v>
      </c>
      <c r="K350" s="186">
        <v>128341</v>
      </c>
      <c r="L350" s="186">
        <v>128341</v>
      </c>
      <c r="M350" s="10">
        <v>128340.28</v>
      </c>
      <c r="N350" s="186">
        <v>796166</v>
      </c>
      <c r="O350" s="186">
        <v>44900</v>
      </c>
      <c r="P350" s="16"/>
      <c r="Q350" s="16"/>
      <c r="R350" s="186">
        <v>62980</v>
      </c>
      <c r="S350" s="186">
        <v>63191</v>
      </c>
      <c r="T350" s="186">
        <v>63401</v>
      </c>
      <c r="U350" s="186">
        <v>63107</v>
      </c>
      <c r="V350" s="186">
        <v>63169</v>
      </c>
      <c r="W350" s="10"/>
      <c r="X350" s="16"/>
      <c r="Y350" s="11">
        <v>56184</v>
      </c>
    </row>
    <row r="351" spans="1:25" x14ac:dyDescent="0.35">
      <c r="A351" s="19">
        <v>5607</v>
      </c>
      <c r="B351" s="20" t="s">
        <v>382</v>
      </c>
      <c r="C351" s="186">
        <v>6405384</v>
      </c>
      <c r="D351" s="186">
        <v>11447146</v>
      </c>
      <c r="E351" s="186">
        <v>11157831</v>
      </c>
      <c r="F351" s="10">
        <v>15620964</v>
      </c>
      <c r="G351" s="189">
        <v>0</v>
      </c>
      <c r="H351" s="211">
        <v>0</v>
      </c>
      <c r="I351" s="16">
        <v>0</v>
      </c>
      <c r="J351" s="186">
        <v>0</v>
      </c>
      <c r="K351" s="186">
        <v>0</v>
      </c>
      <c r="L351" s="186">
        <v>0</v>
      </c>
      <c r="M351" s="10">
        <v>0</v>
      </c>
      <c r="N351" s="186">
        <v>5299364</v>
      </c>
      <c r="O351" s="186">
        <v>173545</v>
      </c>
      <c r="P351" s="16"/>
      <c r="Q351" s="16"/>
      <c r="R351" s="186">
        <v>590246</v>
      </c>
      <c r="S351" s="186">
        <v>594681</v>
      </c>
      <c r="T351" s="186">
        <v>595442</v>
      </c>
      <c r="U351" s="186">
        <v>592661</v>
      </c>
      <c r="V351" s="186">
        <v>593258</v>
      </c>
      <c r="W351" s="10"/>
      <c r="X351" s="16"/>
      <c r="Y351" s="11">
        <v>361119</v>
      </c>
    </row>
    <row r="352" spans="1:25" x14ac:dyDescent="0.35">
      <c r="A352" s="19">
        <v>5614</v>
      </c>
      <c r="B352" s="20" t="s">
        <v>50</v>
      </c>
      <c r="C352" s="186">
        <v>121436</v>
      </c>
      <c r="D352" s="186">
        <v>274022</v>
      </c>
      <c r="E352" s="186">
        <v>247161</v>
      </c>
      <c r="F352" s="10">
        <v>346025</v>
      </c>
      <c r="G352" s="189">
        <v>0</v>
      </c>
      <c r="H352" s="211">
        <v>0</v>
      </c>
      <c r="I352" s="16">
        <v>0</v>
      </c>
      <c r="J352" s="186">
        <v>0</v>
      </c>
      <c r="K352" s="186">
        <v>0</v>
      </c>
      <c r="L352" s="186">
        <v>0</v>
      </c>
      <c r="M352" s="10">
        <v>0</v>
      </c>
      <c r="N352" s="186">
        <v>179564</v>
      </c>
      <c r="O352" s="186">
        <v>2275</v>
      </c>
      <c r="P352" s="16"/>
      <c r="Q352" s="16"/>
      <c r="R352" s="186">
        <v>7598</v>
      </c>
      <c r="S352" s="186">
        <v>8094</v>
      </c>
      <c r="T352" s="186">
        <v>9987</v>
      </c>
      <c r="U352" s="186">
        <v>8547</v>
      </c>
      <c r="V352" s="186">
        <v>8556</v>
      </c>
      <c r="W352" s="10"/>
      <c r="X352" s="16"/>
      <c r="Y352" s="11">
        <v>13243</v>
      </c>
    </row>
    <row r="353" spans="1:25" x14ac:dyDescent="0.35">
      <c r="A353" s="19">
        <v>3542</v>
      </c>
      <c r="B353" s="20" t="s">
        <v>383</v>
      </c>
      <c r="C353" s="186">
        <v>5430</v>
      </c>
      <c r="D353" s="186">
        <v>0</v>
      </c>
      <c r="E353" s="186">
        <v>0</v>
      </c>
      <c r="F353" s="10">
        <v>0</v>
      </c>
      <c r="G353" s="189">
        <v>10889</v>
      </c>
      <c r="H353" s="211">
        <v>9122</v>
      </c>
      <c r="I353" s="16">
        <v>12770</v>
      </c>
      <c r="J353" s="186">
        <v>0</v>
      </c>
      <c r="K353" s="186">
        <v>0</v>
      </c>
      <c r="L353" s="186">
        <v>0</v>
      </c>
      <c r="M353" s="10">
        <v>0</v>
      </c>
      <c r="N353" s="186">
        <v>202566</v>
      </c>
      <c r="O353" s="186">
        <v>4210</v>
      </c>
      <c r="P353" s="16"/>
      <c r="Q353" s="16"/>
      <c r="R353" s="186">
        <v>18320</v>
      </c>
      <c r="S353" s="186">
        <v>18382</v>
      </c>
      <c r="T353" s="186">
        <v>18443</v>
      </c>
      <c r="U353" s="186">
        <v>18356</v>
      </c>
      <c r="V353" s="186">
        <v>18376</v>
      </c>
      <c r="W353" s="10"/>
      <c r="X353" s="16"/>
      <c r="Y353" s="11">
        <v>10594</v>
      </c>
    </row>
    <row r="354" spans="1:25" x14ac:dyDescent="0.35">
      <c r="A354" s="19">
        <v>5621</v>
      </c>
      <c r="B354" s="20" t="s">
        <v>384</v>
      </c>
      <c r="C354" s="186">
        <v>1871165</v>
      </c>
      <c r="D354" s="186">
        <v>3075105</v>
      </c>
      <c r="E354" s="186">
        <v>3091419</v>
      </c>
      <c r="F354" s="10">
        <v>4327986</v>
      </c>
      <c r="G354" s="189">
        <v>0</v>
      </c>
      <c r="H354" s="211">
        <v>0</v>
      </c>
      <c r="I354" s="16">
        <v>0</v>
      </c>
      <c r="J354" s="186">
        <v>0</v>
      </c>
      <c r="K354" s="186">
        <v>0</v>
      </c>
      <c r="L354" s="186">
        <v>0</v>
      </c>
      <c r="M354" s="10">
        <v>0</v>
      </c>
      <c r="N354" s="186">
        <v>2133250</v>
      </c>
      <c r="O354" s="186">
        <v>17320</v>
      </c>
      <c r="P354" s="16"/>
      <c r="Q354" s="16"/>
      <c r="R354" s="186">
        <v>255824</v>
      </c>
      <c r="S354" s="186">
        <v>256683</v>
      </c>
      <c r="T354" s="186">
        <v>257542</v>
      </c>
      <c r="U354" s="186">
        <v>256339</v>
      </c>
      <c r="V354" s="186">
        <v>256597</v>
      </c>
      <c r="W354" s="10"/>
      <c r="X354" s="16"/>
      <c r="Y354" s="11">
        <v>121656</v>
      </c>
    </row>
    <row r="355" spans="1:25" x14ac:dyDescent="0.35">
      <c r="A355" s="19">
        <v>5628</v>
      </c>
      <c r="B355" s="20" t="s">
        <v>385</v>
      </c>
      <c r="C355" s="186">
        <v>992641</v>
      </c>
      <c r="D355" s="186">
        <v>1708349</v>
      </c>
      <c r="E355" s="186">
        <v>1688119</v>
      </c>
      <c r="F355" s="10">
        <v>2363367</v>
      </c>
      <c r="G355" s="189">
        <v>0</v>
      </c>
      <c r="H355" s="211">
        <v>0</v>
      </c>
      <c r="I355" s="16">
        <v>0</v>
      </c>
      <c r="J355" s="186">
        <v>0</v>
      </c>
      <c r="K355" s="186">
        <v>42206</v>
      </c>
      <c r="L355" s="186">
        <v>42206</v>
      </c>
      <c r="M355" s="10">
        <v>42206.07</v>
      </c>
      <c r="N355" s="186">
        <v>632926</v>
      </c>
      <c r="O355" s="186">
        <v>20625</v>
      </c>
      <c r="P355" s="16"/>
      <c r="Q355" s="16"/>
      <c r="R355" s="186">
        <v>48082</v>
      </c>
      <c r="S355" s="186">
        <v>48244</v>
      </c>
      <c r="T355" s="186">
        <v>48404</v>
      </c>
      <c r="U355" s="186">
        <v>48178</v>
      </c>
      <c r="V355" s="186">
        <v>48228</v>
      </c>
      <c r="W355" s="10"/>
      <c r="X355" s="16"/>
      <c r="Y355" s="11">
        <v>40893</v>
      </c>
    </row>
    <row r="356" spans="1:25" x14ac:dyDescent="0.35">
      <c r="A356" s="19">
        <v>5642</v>
      </c>
      <c r="B356" s="20" t="s">
        <v>386</v>
      </c>
      <c r="C356" s="186">
        <v>658395</v>
      </c>
      <c r="D356" s="186">
        <v>1403197</v>
      </c>
      <c r="E356" s="186">
        <v>1288495</v>
      </c>
      <c r="F356" s="10">
        <v>1803892</v>
      </c>
      <c r="G356" s="189">
        <v>0</v>
      </c>
      <c r="H356" s="211">
        <v>0</v>
      </c>
      <c r="I356" s="16">
        <v>0</v>
      </c>
      <c r="J356" s="186">
        <v>59160</v>
      </c>
      <c r="K356" s="186">
        <v>121450</v>
      </c>
      <c r="L356" s="186">
        <v>121450</v>
      </c>
      <c r="M356" s="10">
        <v>121449.95</v>
      </c>
      <c r="N356" s="186">
        <v>796166</v>
      </c>
      <c r="O356" s="186">
        <v>17970</v>
      </c>
      <c r="P356" s="16"/>
      <c r="Q356" s="16"/>
      <c r="R356" s="186">
        <v>109302</v>
      </c>
      <c r="S356" s="186">
        <v>109669</v>
      </c>
      <c r="T356" s="186">
        <v>110035</v>
      </c>
      <c r="U356" s="186">
        <v>109522</v>
      </c>
      <c r="V356" s="186">
        <v>109632</v>
      </c>
      <c r="W356" s="10"/>
      <c r="X356" s="16"/>
      <c r="Y356" s="11">
        <v>55301</v>
      </c>
    </row>
    <row r="357" spans="1:25" x14ac:dyDescent="0.35">
      <c r="A357" s="19">
        <v>5656</v>
      </c>
      <c r="B357" s="20" t="s">
        <v>387</v>
      </c>
      <c r="C357" s="186">
        <v>7447074</v>
      </c>
      <c r="D357" s="186">
        <v>13908904</v>
      </c>
      <c r="E357" s="186">
        <v>13347486</v>
      </c>
      <c r="F357" s="10">
        <v>18686480</v>
      </c>
      <c r="G357" s="189">
        <v>0</v>
      </c>
      <c r="H357" s="211">
        <v>0</v>
      </c>
      <c r="I357" s="16">
        <v>0</v>
      </c>
      <c r="J357" s="186">
        <v>0</v>
      </c>
      <c r="K357" s="186">
        <v>242900</v>
      </c>
      <c r="L357" s="186">
        <v>242900</v>
      </c>
      <c r="M357" s="10">
        <v>242899.89</v>
      </c>
      <c r="N357" s="186">
        <v>6143018</v>
      </c>
      <c r="O357" s="186">
        <v>56945</v>
      </c>
      <c r="P357" s="16"/>
      <c r="Q357" s="16"/>
      <c r="R357" s="186">
        <v>830832</v>
      </c>
      <c r="S357" s="186">
        <v>833620</v>
      </c>
      <c r="T357" s="186">
        <v>836410</v>
      </c>
      <c r="U357" s="186">
        <v>832506</v>
      </c>
      <c r="V357" s="186">
        <v>833342</v>
      </c>
      <c r="W357" s="10"/>
      <c r="X357" s="16"/>
      <c r="Y357" s="11">
        <v>357234</v>
      </c>
    </row>
    <row r="358" spans="1:25" x14ac:dyDescent="0.35">
      <c r="A358" s="19">
        <v>5663</v>
      </c>
      <c r="B358" s="20" t="s">
        <v>388</v>
      </c>
      <c r="C358" s="186">
        <v>4709954</v>
      </c>
      <c r="D358" s="186">
        <v>8096426</v>
      </c>
      <c r="E358" s="186">
        <v>8003987</v>
      </c>
      <c r="F358" s="10">
        <v>11205582</v>
      </c>
      <c r="G358" s="189">
        <v>0</v>
      </c>
      <c r="H358" s="211">
        <v>0</v>
      </c>
      <c r="I358" s="16">
        <v>0</v>
      </c>
      <c r="J358" s="186">
        <v>229842</v>
      </c>
      <c r="K358" s="186">
        <v>459960</v>
      </c>
      <c r="L358" s="186">
        <v>459960</v>
      </c>
      <c r="M358" s="10">
        <v>459958.52</v>
      </c>
      <c r="N358" s="186">
        <v>3261090</v>
      </c>
      <c r="O358" s="186">
        <v>82160</v>
      </c>
      <c r="P358" s="16"/>
      <c r="Q358" s="16"/>
      <c r="R358" s="186">
        <v>356016</v>
      </c>
      <c r="S358" s="186">
        <v>357212</v>
      </c>
      <c r="T358" s="186">
        <v>358407</v>
      </c>
      <c r="U358" s="186">
        <v>341268</v>
      </c>
      <c r="V358" s="186">
        <v>353226</v>
      </c>
      <c r="W358" s="10"/>
      <c r="X358" s="16"/>
      <c r="Y358" s="11">
        <v>201430</v>
      </c>
    </row>
    <row r="359" spans="1:25" x14ac:dyDescent="0.35">
      <c r="A359" s="19">
        <v>5670</v>
      </c>
      <c r="B359" s="20" t="s">
        <v>43</v>
      </c>
      <c r="C359" s="186">
        <v>10417</v>
      </c>
      <c r="D359" s="186">
        <v>1021</v>
      </c>
      <c r="E359" s="186">
        <v>7149</v>
      </c>
      <c r="F359" s="10">
        <v>10007</v>
      </c>
      <c r="G359" s="189">
        <v>18274</v>
      </c>
      <c r="H359" s="211">
        <v>11422</v>
      </c>
      <c r="I359" s="16">
        <v>15990</v>
      </c>
      <c r="J359" s="186">
        <v>19649</v>
      </c>
      <c r="K359" s="186">
        <v>49097</v>
      </c>
      <c r="L359" s="186">
        <v>49097</v>
      </c>
      <c r="M359" s="10">
        <v>49096.4</v>
      </c>
      <c r="N359" s="186">
        <v>278992</v>
      </c>
      <c r="O359" s="186">
        <v>45995</v>
      </c>
      <c r="P359" s="16"/>
      <c r="Q359" s="16"/>
      <c r="R359" s="186">
        <v>29990</v>
      </c>
      <c r="S359" s="186">
        <v>30090</v>
      </c>
      <c r="T359" s="186">
        <v>30190</v>
      </c>
      <c r="U359" s="186">
        <v>30049</v>
      </c>
      <c r="V359" s="186">
        <v>30080</v>
      </c>
      <c r="W359" s="10"/>
      <c r="X359" s="16"/>
      <c r="Y359" s="11">
        <v>19175</v>
      </c>
    </row>
    <row r="360" spans="1:25" x14ac:dyDescent="0.35">
      <c r="A360" s="19">
        <v>3510</v>
      </c>
      <c r="B360" s="20" t="s">
        <v>389</v>
      </c>
      <c r="C360" s="186">
        <v>16847</v>
      </c>
      <c r="D360" s="186">
        <v>15794</v>
      </c>
      <c r="E360" s="186">
        <v>20401</v>
      </c>
      <c r="F360" s="10">
        <v>28560</v>
      </c>
      <c r="G360" s="189">
        <v>56630</v>
      </c>
      <c r="H360" s="211">
        <v>35394</v>
      </c>
      <c r="I360" s="16">
        <v>49550</v>
      </c>
      <c r="J360" s="186">
        <v>0</v>
      </c>
      <c r="K360" s="186">
        <v>0</v>
      </c>
      <c r="L360" s="186">
        <v>0</v>
      </c>
      <c r="M360" s="10">
        <v>0</v>
      </c>
      <c r="N360" s="186">
        <v>301994</v>
      </c>
      <c r="O360" s="186">
        <v>3620</v>
      </c>
      <c r="P360" s="16"/>
      <c r="Q360" s="16"/>
      <c r="R360" s="186">
        <v>12121</v>
      </c>
      <c r="S360" s="186">
        <v>12162</v>
      </c>
      <c r="T360" s="186">
        <v>12203</v>
      </c>
      <c r="U360" s="186">
        <v>12146</v>
      </c>
      <c r="V360" s="186">
        <v>12158</v>
      </c>
      <c r="W360" s="10"/>
      <c r="X360" s="16"/>
      <c r="Y360" s="11">
        <v>17021</v>
      </c>
    </row>
    <row r="361" spans="1:25" x14ac:dyDescent="0.35">
      <c r="A361" s="19">
        <v>5726</v>
      </c>
      <c r="B361" s="20" t="s">
        <v>390</v>
      </c>
      <c r="C361" s="186">
        <v>624840</v>
      </c>
      <c r="D361" s="186">
        <v>1088497</v>
      </c>
      <c r="E361" s="186">
        <v>1070836</v>
      </c>
      <c r="F361" s="10">
        <v>1499170</v>
      </c>
      <c r="G361" s="189">
        <v>0</v>
      </c>
      <c r="H361" s="211">
        <v>0</v>
      </c>
      <c r="I361" s="16">
        <v>0</v>
      </c>
      <c r="J361" s="186">
        <v>29661</v>
      </c>
      <c r="K361" s="186">
        <v>61156</v>
      </c>
      <c r="L361" s="186">
        <v>61156</v>
      </c>
      <c r="M361" s="10">
        <v>61154.99</v>
      </c>
      <c r="N361" s="186">
        <v>406616</v>
      </c>
      <c r="O361" s="186">
        <v>15200</v>
      </c>
      <c r="P361" s="16"/>
      <c r="Q361" s="16"/>
      <c r="R361" s="186">
        <v>40160</v>
      </c>
      <c r="S361" s="186">
        <v>40295</v>
      </c>
      <c r="T361" s="186">
        <v>40430</v>
      </c>
      <c r="U361" s="186">
        <v>40240</v>
      </c>
      <c r="V361" s="186">
        <v>40281</v>
      </c>
      <c r="W361" s="10"/>
      <c r="X361" s="16"/>
      <c r="Y361" s="11">
        <v>34148</v>
      </c>
    </row>
    <row r="362" spans="1:25" x14ac:dyDescent="0.35">
      <c r="A362" s="19">
        <v>5733</v>
      </c>
      <c r="B362" s="20" t="s">
        <v>44</v>
      </c>
      <c r="C362" s="186">
        <v>0</v>
      </c>
      <c r="D362" s="186">
        <v>0</v>
      </c>
      <c r="E362" s="186">
        <v>0</v>
      </c>
      <c r="F362" s="10">
        <v>0</v>
      </c>
      <c r="G362" s="189">
        <v>3858</v>
      </c>
      <c r="H362" s="211">
        <v>2411</v>
      </c>
      <c r="I362" s="16">
        <v>3376</v>
      </c>
      <c r="J362" s="186">
        <v>0</v>
      </c>
      <c r="K362" s="186">
        <v>0</v>
      </c>
      <c r="L362" s="186">
        <v>0</v>
      </c>
      <c r="M362" s="10">
        <v>0</v>
      </c>
      <c r="N362" s="186">
        <v>368032</v>
      </c>
      <c r="O362" s="186">
        <v>38800</v>
      </c>
      <c r="P362" s="16"/>
      <c r="Q362" s="16"/>
      <c r="R362" s="186">
        <v>67514</v>
      </c>
      <c r="S362" s="186">
        <v>67740</v>
      </c>
      <c r="T362" s="186">
        <v>67968</v>
      </c>
      <c r="U362" s="186">
        <v>67650</v>
      </c>
      <c r="V362" s="186">
        <v>67718</v>
      </c>
      <c r="W362" s="10"/>
      <c r="X362" s="16"/>
      <c r="Y362" s="11">
        <v>22530</v>
      </c>
    </row>
    <row r="363" spans="1:25" x14ac:dyDescent="0.35">
      <c r="A363" s="19">
        <v>5740</v>
      </c>
      <c r="B363" s="20" t="s">
        <v>391</v>
      </c>
      <c r="C363" s="186">
        <v>229909</v>
      </c>
      <c r="D363" s="186">
        <v>495120</v>
      </c>
      <c r="E363" s="186">
        <v>453143</v>
      </c>
      <c r="F363" s="10">
        <v>634400</v>
      </c>
      <c r="G363" s="189">
        <v>0</v>
      </c>
      <c r="H363" s="211">
        <v>0</v>
      </c>
      <c r="I363" s="16">
        <v>0</v>
      </c>
      <c r="J363" s="186">
        <v>13545</v>
      </c>
      <c r="K363" s="186">
        <v>43067</v>
      </c>
      <c r="L363" s="186">
        <v>43067</v>
      </c>
      <c r="M363" s="10">
        <v>43068.11</v>
      </c>
      <c r="N363" s="186">
        <v>184016</v>
      </c>
      <c r="O363" s="186">
        <v>4460</v>
      </c>
      <c r="P363" s="16"/>
      <c r="Q363" s="16"/>
      <c r="R363" s="186">
        <v>9782</v>
      </c>
      <c r="S363" s="186">
        <v>9816</v>
      </c>
      <c r="T363" s="186">
        <v>9848</v>
      </c>
      <c r="U363" s="186">
        <v>9801</v>
      </c>
      <c r="V363" s="186">
        <v>9812</v>
      </c>
      <c r="W363" s="10"/>
      <c r="X363" s="16"/>
      <c r="Y363" s="11">
        <v>13419</v>
      </c>
    </row>
    <row r="364" spans="1:25" x14ac:dyDescent="0.35">
      <c r="A364" s="19">
        <v>5747</v>
      </c>
      <c r="B364" s="20" t="s">
        <v>392</v>
      </c>
      <c r="C364" s="186">
        <v>2981555</v>
      </c>
      <c r="D364" s="186">
        <v>5165638</v>
      </c>
      <c r="E364" s="186">
        <v>5091996</v>
      </c>
      <c r="F364" s="10">
        <v>7128794</v>
      </c>
      <c r="G364" s="189">
        <v>0</v>
      </c>
      <c r="H364" s="211">
        <v>0</v>
      </c>
      <c r="I364" s="16">
        <v>0</v>
      </c>
      <c r="J364" s="186">
        <v>0</v>
      </c>
      <c r="K364" s="186">
        <v>0</v>
      </c>
      <c r="L364" s="186">
        <v>0</v>
      </c>
      <c r="M364" s="10">
        <v>0</v>
      </c>
      <c r="N364" s="186">
        <v>2305394</v>
      </c>
      <c r="O364" s="186">
        <v>103850</v>
      </c>
      <c r="P364" s="16"/>
      <c r="Q364" s="16"/>
      <c r="R364" s="186">
        <v>236949</v>
      </c>
      <c r="S364" s="186">
        <v>237743</v>
      </c>
      <c r="T364" s="186">
        <v>238540</v>
      </c>
      <c r="U364" s="186">
        <v>237427</v>
      </c>
      <c r="V364" s="186">
        <v>237665</v>
      </c>
      <c r="W364" s="10"/>
      <c r="X364" s="16"/>
      <c r="Y364" s="11">
        <v>151567</v>
      </c>
    </row>
    <row r="365" spans="1:25" x14ac:dyDescent="0.35">
      <c r="A365" s="19">
        <v>5754</v>
      </c>
      <c r="B365" s="20" t="s">
        <v>393</v>
      </c>
      <c r="C365" s="186">
        <v>104184</v>
      </c>
      <c r="D365" s="186">
        <v>7520</v>
      </c>
      <c r="E365" s="186">
        <v>69815</v>
      </c>
      <c r="F365" s="10">
        <v>97742</v>
      </c>
      <c r="G365" s="189">
        <v>123607</v>
      </c>
      <c r="H365" s="211">
        <v>77254</v>
      </c>
      <c r="I365" s="16">
        <v>108156</v>
      </c>
      <c r="J365" s="186">
        <v>0</v>
      </c>
      <c r="K365" s="186">
        <v>124895</v>
      </c>
      <c r="L365" s="186">
        <v>124895</v>
      </c>
      <c r="M365" s="10">
        <v>124896.12</v>
      </c>
      <c r="N365" s="186">
        <v>845138</v>
      </c>
      <c r="O365" s="186">
        <v>45735</v>
      </c>
      <c r="P365" s="16"/>
      <c r="Q365" s="16"/>
      <c r="R365" s="186">
        <v>102294</v>
      </c>
      <c r="S365" s="186">
        <v>102637</v>
      </c>
      <c r="T365" s="186">
        <v>102980</v>
      </c>
      <c r="U365" s="186">
        <v>102500</v>
      </c>
      <c r="V365" s="186">
        <v>102603</v>
      </c>
      <c r="W365" s="10"/>
      <c r="X365" s="16"/>
      <c r="Y365" s="11">
        <v>48380</v>
      </c>
    </row>
    <row r="366" spans="1:25" x14ac:dyDescent="0.35">
      <c r="A366" s="19">
        <v>126</v>
      </c>
      <c r="B366" s="20" t="s">
        <v>394</v>
      </c>
      <c r="C366" s="186">
        <v>968559</v>
      </c>
      <c r="D366" s="186">
        <v>1673200</v>
      </c>
      <c r="E366" s="186">
        <v>1651100</v>
      </c>
      <c r="F366" s="10">
        <v>2311539</v>
      </c>
      <c r="G366" s="189">
        <v>0</v>
      </c>
      <c r="H366" s="211">
        <v>0</v>
      </c>
      <c r="I366" s="16">
        <v>0</v>
      </c>
      <c r="J366" s="186">
        <v>0</v>
      </c>
      <c r="K366" s="186">
        <v>0</v>
      </c>
      <c r="L366" s="186">
        <v>0</v>
      </c>
      <c r="M366" s="10">
        <v>0</v>
      </c>
      <c r="N366" s="186">
        <v>670768</v>
      </c>
      <c r="O366" s="186">
        <v>41230</v>
      </c>
      <c r="P366" s="16"/>
      <c r="Q366" s="16"/>
      <c r="R366" s="186">
        <v>57242</v>
      </c>
      <c r="S366" s="186">
        <v>57435</v>
      </c>
      <c r="T366" s="186">
        <v>57625</v>
      </c>
      <c r="U366" s="186">
        <v>57358</v>
      </c>
      <c r="V366" s="186">
        <v>57415</v>
      </c>
      <c r="W366" s="10"/>
      <c r="X366" s="16"/>
      <c r="Y366" s="11">
        <v>41423</v>
      </c>
    </row>
    <row r="367" spans="1:25" x14ac:dyDescent="0.35">
      <c r="A367" s="19">
        <v>5780</v>
      </c>
      <c r="B367" s="20" t="s">
        <v>395</v>
      </c>
      <c r="C367" s="186">
        <v>506451</v>
      </c>
      <c r="D367" s="186">
        <v>818016</v>
      </c>
      <c r="E367" s="186">
        <v>827792</v>
      </c>
      <c r="F367" s="10">
        <v>1158909</v>
      </c>
      <c r="G367" s="189">
        <v>0</v>
      </c>
      <c r="H367" s="211">
        <v>0</v>
      </c>
      <c r="I367" s="16">
        <v>0</v>
      </c>
      <c r="J367" s="186">
        <v>0</v>
      </c>
      <c r="K367" s="186">
        <v>49958</v>
      </c>
      <c r="L367" s="186">
        <v>49958</v>
      </c>
      <c r="M367" s="10">
        <v>49958.45</v>
      </c>
      <c r="N367" s="186">
        <v>326480</v>
      </c>
      <c r="O367" s="186">
        <v>5575</v>
      </c>
      <c r="P367" s="16"/>
      <c r="Q367" s="16"/>
      <c r="R367" s="186">
        <v>34785</v>
      </c>
      <c r="S367" s="186">
        <v>34902</v>
      </c>
      <c r="T367" s="186">
        <v>35019</v>
      </c>
      <c r="U367" s="186">
        <v>34855</v>
      </c>
      <c r="V367" s="186">
        <v>34890</v>
      </c>
      <c r="W367" s="10"/>
      <c r="X367" s="16"/>
      <c r="Y367" s="11">
        <v>17092</v>
      </c>
    </row>
    <row r="368" spans="1:25" x14ac:dyDescent="0.35">
      <c r="A368" s="19">
        <v>4375</v>
      </c>
      <c r="B368" s="20" t="s">
        <v>396</v>
      </c>
      <c r="C368" s="186">
        <v>551110</v>
      </c>
      <c r="D368" s="186">
        <v>926117</v>
      </c>
      <c r="E368" s="186">
        <v>923267</v>
      </c>
      <c r="F368" s="10">
        <v>1292574</v>
      </c>
      <c r="G368" s="189">
        <v>0</v>
      </c>
      <c r="H368" s="211">
        <v>0</v>
      </c>
      <c r="I368" s="16">
        <v>0</v>
      </c>
      <c r="J368" s="186">
        <v>32498</v>
      </c>
      <c r="K368" s="186">
        <v>99055</v>
      </c>
      <c r="L368" s="186">
        <v>99055</v>
      </c>
      <c r="M368" s="10">
        <v>99054.85</v>
      </c>
      <c r="N368" s="186">
        <v>454104</v>
      </c>
      <c r="O368" s="186">
        <v>21505</v>
      </c>
      <c r="P368" s="16"/>
      <c r="Q368" s="16"/>
      <c r="R368" s="186">
        <v>34325</v>
      </c>
      <c r="S368" s="186">
        <v>34440</v>
      </c>
      <c r="T368" s="186">
        <v>34555</v>
      </c>
      <c r="U368" s="186">
        <v>34394</v>
      </c>
      <c r="V368" s="186">
        <v>34428</v>
      </c>
      <c r="W368" s="10"/>
      <c r="X368" s="16"/>
      <c r="Y368" s="11">
        <v>30335</v>
      </c>
    </row>
    <row r="369" spans="1:25" x14ac:dyDescent="0.35">
      <c r="A369" s="19">
        <v>5810</v>
      </c>
      <c r="B369" s="20" t="s">
        <v>49</v>
      </c>
      <c r="C369" s="186">
        <v>128379</v>
      </c>
      <c r="D369" s="186">
        <v>357069</v>
      </c>
      <c r="E369" s="186">
        <v>303405</v>
      </c>
      <c r="F369" s="10">
        <v>424766</v>
      </c>
      <c r="G369" s="189">
        <v>0</v>
      </c>
      <c r="H369" s="211">
        <v>0</v>
      </c>
      <c r="I369" s="16">
        <v>0</v>
      </c>
      <c r="J369" s="186">
        <v>26073</v>
      </c>
      <c r="K369" s="186">
        <v>63740</v>
      </c>
      <c r="L369" s="186">
        <v>63740</v>
      </c>
      <c r="M369" s="10">
        <v>63739.12</v>
      </c>
      <c r="N369" s="186">
        <v>345030</v>
      </c>
      <c r="O369" s="186">
        <v>15375</v>
      </c>
      <c r="P369" s="16"/>
      <c r="Q369" s="16"/>
      <c r="R369" s="186">
        <v>23420</v>
      </c>
      <c r="S369" s="186">
        <v>23498</v>
      </c>
      <c r="T369" s="186">
        <v>23577</v>
      </c>
      <c r="U369" s="186">
        <v>23466</v>
      </c>
      <c r="V369" s="186">
        <v>23491</v>
      </c>
      <c r="W369" s="10"/>
      <c r="X369" s="16"/>
      <c r="Y369" s="11">
        <v>18893</v>
      </c>
    </row>
    <row r="370" spans="1:25" x14ac:dyDescent="0.35">
      <c r="A370" s="19">
        <v>5817</v>
      </c>
      <c r="B370" s="20" t="s">
        <v>397</v>
      </c>
      <c r="C370" s="186">
        <v>177450</v>
      </c>
      <c r="D370" s="186">
        <v>82642</v>
      </c>
      <c r="E370" s="186">
        <v>162558</v>
      </c>
      <c r="F370" s="10">
        <v>227581</v>
      </c>
      <c r="G370" s="189">
        <v>163229</v>
      </c>
      <c r="H370" s="211">
        <v>102018</v>
      </c>
      <c r="I370" s="16">
        <v>142825</v>
      </c>
      <c r="J370" s="186">
        <v>20559</v>
      </c>
      <c r="K370" s="186">
        <v>0</v>
      </c>
      <c r="L370" s="186">
        <v>0</v>
      </c>
      <c r="M370" s="10">
        <v>0</v>
      </c>
      <c r="N370" s="186">
        <v>297542</v>
      </c>
      <c r="O370" s="186">
        <v>3190</v>
      </c>
      <c r="P370" s="16"/>
      <c r="Q370" s="16"/>
      <c r="R370" s="186">
        <v>27667</v>
      </c>
      <c r="S370" s="186">
        <v>27759</v>
      </c>
      <c r="T370" s="186">
        <v>27854</v>
      </c>
      <c r="U370" s="186">
        <v>27721</v>
      </c>
      <c r="V370" s="186">
        <v>27751</v>
      </c>
      <c r="W370" s="10"/>
      <c r="X370" s="16"/>
      <c r="Y370" s="11">
        <v>14761</v>
      </c>
    </row>
    <row r="371" spans="1:25" x14ac:dyDescent="0.35">
      <c r="A371" s="19">
        <v>5824</v>
      </c>
      <c r="B371" s="20" t="s">
        <v>398</v>
      </c>
      <c r="C371" s="186">
        <v>2102258</v>
      </c>
      <c r="D371" s="186">
        <v>3524305</v>
      </c>
      <c r="E371" s="186">
        <v>3516602</v>
      </c>
      <c r="F371" s="10">
        <v>4923242</v>
      </c>
      <c r="G371" s="189">
        <v>0</v>
      </c>
      <c r="H371" s="211">
        <v>0</v>
      </c>
      <c r="I371" s="16">
        <v>0</v>
      </c>
      <c r="J371" s="186">
        <v>90427</v>
      </c>
      <c r="K371" s="186">
        <v>99055</v>
      </c>
      <c r="L371" s="186">
        <v>99055</v>
      </c>
      <c r="M371" s="10">
        <v>99054.85</v>
      </c>
      <c r="N371" s="186">
        <v>1219106</v>
      </c>
      <c r="O371" s="186">
        <v>15275</v>
      </c>
      <c r="P371" s="16"/>
      <c r="Q371" s="16"/>
      <c r="R371" s="186">
        <v>156845</v>
      </c>
      <c r="S371" s="186">
        <v>157371</v>
      </c>
      <c r="T371" s="186">
        <v>157897</v>
      </c>
      <c r="U371" s="186">
        <v>169264</v>
      </c>
      <c r="V371" s="186">
        <v>160345</v>
      </c>
      <c r="W371" s="10"/>
      <c r="X371" s="16"/>
      <c r="Y371" s="11">
        <v>62611</v>
      </c>
    </row>
    <row r="372" spans="1:25" x14ac:dyDescent="0.35">
      <c r="A372" s="19">
        <v>5859</v>
      </c>
      <c r="B372" s="20" t="s">
        <v>399</v>
      </c>
      <c r="C372" s="186">
        <v>681573</v>
      </c>
      <c r="D372" s="186">
        <v>1123902</v>
      </c>
      <c r="E372" s="186">
        <v>1128422</v>
      </c>
      <c r="F372" s="10">
        <v>1579791</v>
      </c>
      <c r="G372" s="189">
        <v>0</v>
      </c>
      <c r="H372" s="211">
        <v>0</v>
      </c>
      <c r="I372" s="16">
        <v>0</v>
      </c>
      <c r="J372" s="186">
        <v>0</v>
      </c>
      <c r="K372" s="186">
        <v>0</v>
      </c>
      <c r="L372" s="186">
        <v>0</v>
      </c>
      <c r="M372" s="10">
        <v>0</v>
      </c>
      <c r="N372" s="186">
        <v>422940</v>
      </c>
      <c r="O372" s="186">
        <v>4805</v>
      </c>
      <c r="P372" s="16"/>
      <c r="Q372" s="16"/>
      <c r="R372" s="186">
        <v>77065</v>
      </c>
      <c r="S372" s="186">
        <v>77323</v>
      </c>
      <c r="T372" s="186">
        <v>77583</v>
      </c>
      <c r="U372" s="186">
        <v>77219</v>
      </c>
      <c r="V372" s="186">
        <v>77298</v>
      </c>
      <c r="W372" s="10"/>
      <c r="X372" s="16"/>
      <c r="Y372" s="11">
        <v>22142</v>
      </c>
    </row>
    <row r="373" spans="1:25" x14ac:dyDescent="0.35">
      <c r="A373" s="19">
        <v>5852</v>
      </c>
      <c r="B373" s="20" t="s">
        <v>400</v>
      </c>
      <c r="C373" s="186">
        <v>561536</v>
      </c>
      <c r="D373" s="186">
        <v>965922</v>
      </c>
      <c r="E373" s="186">
        <v>954661</v>
      </c>
      <c r="F373" s="10">
        <v>1336526</v>
      </c>
      <c r="G373" s="189">
        <v>0</v>
      </c>
      <c r="H373" s="211">
        <v>0</v>
      </c>
      <c r="I373" s="16">
        <v>0</v>
      </c>
      <c r="J373" s="186">
        <v>0</v>
      </c>
      <c r="K373" s="186">
        <v>0</v>
      </c>
      <c r="L373" s="186">
        <v>0</v>
      </c>
      <c r="M373" s="10">
        <v>0</v>
      </c>
      <c r="N373" s="186">
        <v>523852</v>
      </c>
      <c r="O373" s="186">
        <v>16385</v>
      </c>
      <c r="P373" s="16"/>
      <c r="Q373" s="16"/>
      <c r="R373" s="186">
        <v>43492</v>
      </c>
      <c r="S373" s="186">
        <v>43317</v>
      </c>
      <c r="T373" s="186">
        <v>43622</v>
      </c>
      <c r="U373" s="186">
        <v>43418</v>
      </c>
      <c r="V373" s="186">
        <v>43463</v>
      </c>
      <c r="W373" s="10"/>
      <c r="X373" s="16"/>
      <c r="Y373" s="11">
        <v>46473</v>
      </c>
    </row>
    <row r="374" spans="1:25" x14ac:dyDescent="0.35">
      <c r="A374" s="19">
        <v>238</v>
      </c>
      <c r="B374" s="20" t="s">
        <v>401</v>
      </c>
      <c r="C374" s="186">
        <v>330279</v>
      </c>
      <c r="D374" s="186">
        <v>304268</v>
      </c>
      <c r="E374" s="186">
        <v>396592</v>
      </c>
      <c r="F374" s="10">
        <v>555229</v>
      </c>
      <c r="G374" s="189">
        <v>101296</v>
      </c>
      <c r="H374" s="211">
        <v>63310</v>
      </c>
      <c r="I374" s="16">
        <v>88634</v>
      </c>
      <c r="J374" s="186">
        <v>54235</v>
      </c>
      <c r="K374" s="186">
        <v>143845</v>
      </c>
      <c r="L374" s="186">
        <v>143845</v>
      </c>
      <c r="M374" s="10">
        <v>143845.04</v>
      </c>
      <c r="N374" s="186">
        <v>745710</v>
      </c>
      <c r="O374" s="186">
        <v>46575</v>
      </c>
      <c r="P374" s="16"/>
      <c r="Q374" s="16"/>
      <c r="R374" s="186">
        <v>70526</v>
      </c>
      <c r="S374" s="186">
        <v>70763</v>
      </c>
      <c r="T374" s="186">
        <v>70998</v>
      </c>
      <c r="U374" s="186">
        <v>70668</v>
      </c>
      <c r="V374" s="186">
        <v>70739</v>
      </c>
      <c r="W374" s="10"/>
      <c r="X374" s="16"/>
      <c r="Y374" s="11">
        <v>49475</v>
      </c>
    </row>
    <row r="375" spans="1:25" x14ac:dyDescent="0.35">
      <c r="A375" s="19">
        <v>5866</v>
      </c>
      <c r="B375" s="20" t="s">
        <v>402</v>
      </c>
      <c r="C375" s="186">
        <v>809453</v>
      </c>
      <c r="D375" s="186">
        <v>1424912</v>
      </c>
      <c r="E375" s="186">
        <v>1396478</v>
      </c>
      <c r="F375" s="10">
        <v>1955070</v>
      </c>
      <c r="G375" s="189">
        <v>0</v>
      </c>
      <c r="H375" s="211">
        <v>0</v>
      </c>
      <c r="I375" s="16">
        <v>0</v>
      </c>
      <c r="J375" s="186">
        <v>0</v>
      </c>
      <c r="K375" s="186">
        <v>0</v>
      </c>
      <c r="L375" s="186">
        <v>0</v>
      </c>
      <c r="M375" s="10">
        <v>0</v>
      </c>
      <c r="N375" s="186">
        <v>675962</v>
      </c>
      <c r="O375" s="186">
        <v>52065</v>
      </c>
      <c r="P375" s="16"/>
      <c r="Q375" s="16"/>
      <c r="R375" s="186">
        <v>82171</v>
      </c>
      <c r="S375" s="186">
        <v>82447</v>
      </c>
      <c r="T375" s="186">
        <v>82723</v>
      </c>
      <c r="U375" s="186">
        <v>82337</v>
      </c>
      <c r="V375" s="186">
        <v>82419</v>
      </c>
      <c r="W375" s="10"/>
      <c r="X375" s="16"/>
      <c r="Y375" s="11">
        <v>43224</v>
      </c>
    </row>
    <row r="376" spans="1:25" x14ac:dyDescent="0.35">
      <c r="A376" s="19">
        <v>5901</v>
      </c>
      <c r="B376" s="20" t="s">
        <v>403</v>
      </c>
      <c r="C376" s="186">
        <v>2726075</v>
      </c>
      <c r="D376" s="186">
        <v>5758513</v>
      </c>
      <c r="E376" s="186">
        <v>5302868</v>
      </c>
      <c r="F376" s="10">
        <v>7424015</v>
      </c>
      <c r="G376" s="189">
        <v>0</v>
      </c>
      <c r="H376" s="211">
        <v>0</v>
      </c>
      <c r="I376" s="16">
        <v>0</v>
      </c>
      <c r="J376" s="186">
        <v>0</v>
      </c>
      <c r="K376" s="186">
        <v>310946</v>
      </c>
      <c r="L376" s="186">
        <v>310946</v>
      </c>
      <c r="M376" s="10">
        <v>310947.23</v>
      </c>
      <c r="N376" s="186">
        <v>4157426</v>
      </c>
      <c r="O376" s="186">
        <v>75490</v>
      </c>
      <c r="P376" s="16"/>
      <c r="Q376" s="16"/>
      <c r="R376" s="186">
        <v>477996</v>
      </c>
      <c r="S376" s="186">
        <v>470879</v>
      </c>
      <c r="T376" s="186">
        <v>486699</v>
      </c>
      <c r="U376" s="186">
        <v>477882</v>
      </c>
      <c r="V376" s="186">
        <v>478365</v>
      </c>
      <c r="W376" s="10"/>
      <c r="X376" s="16"/>
      <c r="Y376" s="11">
        <v>248680</v>
      </c>
    </row>
    <row r="377" spans="1:25" x14ac:dyDescent="0.35">
      <c r="A377" s="19">
        <v>5985</v>
      </c>
      <c r="B377" s="20" t="s">
        <v>404</v>
      </c>
      <c r="C377" s="186">
        <v>1094292</v>
      </c>
      <c r="D377" s="186">
        <v>1802457</v>
      </c>
      <c r="E377" s="186">
        <v>1810468</v>
      </c>
      <c r="F377" s="10">
        <v>2534655</v>
      </c>
      <c r="G377" s="189">
        <v>0</v>
      </c>
      <c r="H377" s="211">
        <v>0</v>
      </c>
      <c r="I377" s="16">
        <v>0</v>
      </c>
      <c r="J377" s="186">
        <v>0</v>
      </c>
      <c r="K377" s="186">
        <v>90441</v>
      </c>
      <c r="L377" s="186">
        <v>90441</v>
      </c>
      <c r="M377" s="10">
        <v>90442.43</v>
      </c>
      <c r="N377" s="186">
        <v>799876</v>
      </c>
      <c r="O377" s="186">
        <v>20225</v>
      </c>
      <c r="P377" s="16"/>
      <c r="Q377" s="16"/>
      <c r="R377" s="186">
        <v>87331</v>
      </c>
      <c r="S377" s="186">
        <v>87624</v>
      </c>
      <c r="T377" s="186">
        <v>87917</v>
      </c>
      <c r="U377" s="186">
        <v>87506</v>
      </c>
      <c r="V377" s="186">
        <v>87595</v>
      </c>
      <c r="W377" s="10"/>
      <c r="X377" s="16"/>
      <c r="Y377" s="11">
        <v>65613</v>
      </c>
    </row>
    <row r="378" spans="1:25" x14ac:dyDescent="0.35">
      <c r="A378" s="19">
        <v>5992</v>
      </c>
      <c r="B378" s="20" t="s">
        <v>405</v>
      </c>
      <c r="C378" s="186">
        <v>0</v>
      </c>
      <c r="D378" s="186">
        <v>0</v>
      </c>
      <c r="E378" s="186">
        <v>0</v>
      </c>
      <c r="F378" s="10">
        <v>0</v>
      </c>
      <c r="G378" s="189">
        <v>23811</v>
      </c>
      <c r="H378" s="211">
        <v>14882</v>
      </c>
      <c r="I378" s="16">
        <v>20835</v>
      </c>
      <c r="J378" s="186">
        <v>0</v>
      </c>
      <c r="K378" s="186">
        <v>55126</v>
      </c>
      <c r="L378" s="186">
        <v>55126</v>
      </c>
      <c r="M378" s="10">
        <v>55126.7</v>
      </c>
      <c r="N378" s="186">
        <v>282702</v>
      </c>
      <c r="O378" s="186">
        <v>40375</v>
      </c>
      <c r="P378" s="16"/>
      <c r="Q378" s="16"/>
      <c r="R378" s="186">
        <v>43843</v>
      </c>
      <c r="S378" s="186">
        <v>43991</v>
      </c>
      <c r="T378" s="186">
        <v>44138</v>
      </c>
      <c r="U378" s="186">
        <v>43931</v>
      </c>
      <c r="V378" s="186">
        <v>43975</v>
      </c>
      <c r="W378" s="10"/>
      <c r="X378" s="16"/>
      <c r="Y378" s="11">
        <v>18681</v>
      </c>
    </row>
    <row r="379" spans="1:25" x14ac:dyDescent="0.35">
      <c r="A379" s="19">
        <v>6022</v>
      </c>
      <c r="B379" s="20" t="s">
        <v>406</v>
      </c>
      <c r="C379" s="186">
        <v>359432</v>
      </c>
      <c r="D379" s="186">
        <v>670410</v>
      </c>
      <c r="E379" s="186">
        <v>643652</v>
      </c>
      <c r="F379" s="10">
        <v>901112</v>
      </c>
      <c r="G379" s="189">
        <v>0</v>
      </c>
      <c r="H379" s="211">
        <v>0</v>
      </c>
      <c r="I379" s="16">
        <v>0</v>
      </c>
      <c r="J379" s="186">
        <v>22326</v>
      </c>
      <c r="K379" s="186">
        <v>0</v>
      </c>
      <c r="L379" s="186">
        <v>0</v>
      </c>
      <c r="M379" s="10">
        <v>0</v>
      </c>
      <c r="N379" s="186">
        <v>306446</v>
      </c>
      <c r="O379" s="186">
        <v>4615</v>
      </c>
      <c r="P379" s="16"/>
      <c r="Q379" s="16"/>
      <c r="R379" s="186">
        <v>13913</v>
      </c>
      <c r="S379" s="186">
        <v>13959</v>
      </c>
      <c r="T379" s="186">
        <v>14006</v>
      </c>
      <c r="U379" s="186">
        <v>13941</v>
      </c>
      <c r="V379" s="186">
        <v>13955</v>
      </c>
      <c r="W379" s="10"/>
      <c r="X379" s="16"/>
      <c r="Y379" s="11">
        <v>16068</v>
      </c>
    </row>
    <row r="380" spans="1:25" x14ac:dyDescent="0.35">
      <c r="A380" s="19">
        <v>6027</v>
      </c>
      <c r="B380" s="20" t="s">
        <v>407</v>
      </c>
      <c r="C380" s="186">
        <v>436013</v>
      </c>
      <c r="D380" s="186">
        <v>813844</v>
      </c>
      <c r="E380" s="186">
        <v>781161</v>
      </c>
      <c r="F380" s="10">
        <v>1093624</v>
      </c>
      <c r="G380" s="189">
        <v>0</v>
      </c>
      <c r="H380" s="211">
        <v>0</v>
      </c>
      <c r="I380" s="16">
        <v>0</v>
      </c>
      <c r="J380" s="186">
        <v>0</v>
      </c>
      <c r="K380" s="186">
        <v>62878</v>
      </c>
      <c r="L380" s="186">
        <v>62878</v>
      </c>
      <c r="M380" s="10">
        <v>62879.08</v>
      </c>
      <c r="N380" s="186">
        <v>370258</v>
      </c>
      <c r="O380" s="186">
        <v>7260</v>
      </c>
      <c r="P380" s="16"/>
      <c r="Q380" s="16"/>
      <c r="R380" s="186">
        <v>45240</v>
      </c>
      <c r="S380" s="186">
        <v>45392</v>
      </c>
      <c r="T380" s="186">
        <v>45545</v>
      </c>
      <c r="U380" s="186">
        <v>45332</v>
      </c>
      <c r="V380" s="186">
        <v>45377</v>
      </c>
      <c r="W380" s="10"/>
      <c r="X380" s="16"/>
      <c r="Y380" s="11">
        <v>21789</v>
      </c>
    </row>
    <row r="381" spans="1:25" x14ac:dyDescent="0.35">
      <c r="A381" s="19">
        <v>6069</v>
      </c>
      <c r="B381" s="20" t="s">
        <v>408</v>
      </c>
      <c r="C381" s="186">
        <v>0</v>
      </c>
      <c r="D381" s="186">
        <v>0</v>
      </c>
      <c r="E381" s="186">
        <v>0</v>
      </c>
      <c r="F381" s="10">
        <v>0</v>
      </c>
      <c r="G381" s="189">
        <v>0</v>
      </c>
      <c r="H381" s="211">
        <v>0</v>
      </c>
      <c r="I381" s="16">
        <v>0</v>
      </c>
      <c r="J381" s="186">
        <v>0</v>
      </c>
      <c r="K381" s="186">
        <v>0</v>
      </c>
      <c r="L381" s="186">
        <v>0</v>
      </c>
      <c r="M381" s="10">
        <v>0</v>
      </c>
      <c r="N381" s="186">
        <v>45262</v>
      </c>
      <c r="O381" s="186">
        <v>1385</v>
      </c>
      <c r="P381" s="16"/>
      <c r="Q381" s="16"/>
      <c r="R381" s="186">
        <v>3509</v>
      </c>
      <c r="S381" s="186">
        <v>3521</v>
      </c>
      <c r="T381" s="186">
        <v>3533</v>
      </c>
      <c r="U381" s="186">
        <v>3515</v>
      </c>
      <c r="V381" s="186">
        <v>3520</v>
      </c>
      <c r="W381" s="10"/>
      <c r="X381" s="16"/>
      <c r="Y381" s="11">
        <v>3319</v>
      </c>
    </row>
    <row r="382" spans="1:25" x14ac:dyDescent="0.35">
      <c r="A382" s="19">
        <v>6104</v>
      </c>
      <c r="B382" s="20" t="s">
        <v>409</v>
      </c>
      <c r="C382" s="186">
        <v>70025</v>
      </c>
      <c r="D382" s="186">
        <v>212628</v>
      </c>
      <c r="E382" s="186">
        <v>176658</v>
      </c>
      <c r="F382" s="10">
        <v>247322</v>
      </c>
      <c r="G382" s="189">
        <v>0</v>
      </c>
      <c r="H382" s="211">
        <v>0</v>
      </c>
      <c r="I382" s="16">
        <v>0</v>
      </c>
      <c r="J382" s="186">
        <v>0</v>
      </c>
      <c r="K382" s="186">
        <v>0</v>
      </c>
      <c r="L382" s="186">
        <v>0</v>
      </c>
      <c r="M382" s="10">
        <v>0</v>
      </c>
      <c r="N382" s="186">
        <v>120204</v>
      </c>
      <c r="O382" s="186">
        <v>3025</v>
      </c>
      <c r="P382" s="16"/>
      <c r="Q382" s="16"/>
      <c r="R382" s="186">
        <v>7735</v>
      </c>
      <c r="S382" s="186">
        <v>7761</v>
      </c>
      <c r="T382" s="186">
        <v>7787</v>
      </c>
      <c r="U382" s="186">
        <v>7751</v>
      </c>
      <c r="V382" s="186">
        <v>7758</v>
      </c>
      <c r="W382" s="10"/>
      <c r="X382" s="16"/>
      <c r="Y382" s="11">
        <v>6462</v>
      </c>
    </row>
    <row r="383" spans="1:25" x14ac:dyDescent="0.35">
      <c r="A383" s="19">
        <v>6113</v>
      </c>
      <c r="B383" s="20" t="s">
        <v>410</v>
      </c>
      <c r="C383" s="186">
        <v>1045994</v>
      </c>
      <c r="D383" s="186">
        <v>1688252</v>
      </c>
      <c r="E383" s="186">
        <v>1708904</v>
      </c>
      <c r="F383" s="10">
        <v>2392465</v>
      </c>
      <c r="G383" s="189">
        <v>0</v>
      </c>
      <c r="H383" s="211">
        <v>0</v>
      </c>
      <c r="I383" s="16">
        <v>0</v>
      </c>
      <c r="J383" s="186">
        <v>0</v>
      </c>
      <c r="K383" s="186">
        <v>0</v>
      </c>
      <c r="L383" s="186">
        <v>0</v>
      </c>
      <c r="M383" s="10">
        <v>0</v>
      </c>
      <c r="N383" s="186">
        <v>1014314</v>
      </c>
      <c r="O383" s="186">
        <v>14125</v>
      </c>
      <c r="P383" s="16"/>
      <c r="Q383" s="16"/>
      <c r="R383" s="186">
        <v>85452</v>
      </c>
      <c r="S383" s="186">
        <v>81230</v>
      </c>
      <c r="T383" s="186">
        <v>90536</v>
      </c>
      <c r="U383" s="186">
        <v>85624</v>
      </c>
      <c r="V383" s="186">
        <v>85711</v>
      </c>
      <c r="W383" s="10"/>
      <c r="X383" s="16"/>
      <c r="Y383" s="11">
        <v>50746</v>
      </c>
    </row>
    <row r="384" spans="1:25" x14ac:dyDescent="0.35">
      <c r="A384" s="19">
        <v>6083</v>
      </c>
      <c r="B384" s="20" t="s">
        <v>411</v>
      </c>
      <c r="C384" s="186">
        <v>943724</v>
      </c>
      <c r="D384" s="186">
        <v>1574573</v>
      </c>
      <c r="E384" s="186">
        <v>1573936</v>
      </c>
      <c r="F384" s="10">
        <v>2203510</v>
      </c>
      <c r="G384" s="189">
        <v>0</v>
      </c>
      <c r="H384" s="211">
        <v>0</v>
      </c>
      <c r="I384" s="16">
        <v>0</v>
      </c>
      <c r="J384" s="186">
        <v>0</v>
      </c>
      <c r="K384" s="186">
        <v>0</v>
      </c>
      <c r="L384" s="186">
        <v>0</v>
      </c>
      <c r="M384" s="10">
        <v>0</v>
      </c>
      <c r="N384" s="186">
        <v>764260</v>
      </c>
      <c r="O384" s="186">
        <v>12195</v>
      </c>
      <c r="P384" s="16"/>
      <c r="Q384" s="16"/>
      <c r="R384" s="186">
        <v>189888</v>
      </c>
      <c r="S384" s="186">
        <v>181231</v>
      </c>
      <c r="T384" s="186">
        <v>197906</v>
      </c>
      <c r="U384" s="186">
        <v>189422</v>
      </c>
      <c r="V384" s="186">
        <v>189612</v>
      </c>
      <c r="W384" s="10"/>
      <c r="X384" s="16"/>
      <c r="Y384" s="11">
        <v>36550</v>
      </c>
    </row>
    <row r="385" spans="1:25" x14ac:dyDescent="0.35">
      <c r="A385" s="19">
        <v>6118</v>
      </c>
      <c r="B385" s="20" t="s">
        <v>412</v>
      </c>
      <c r="C385" s="186">
        <v>811763</v>
      </c>
      <c r="D385" s="186">
        <v>1448496</v>
      </c>
      <c r="E385" s="186">
        <v>1412662</v>
      </c>
      <c r="F385" s="10">
        <v>1977727</v>
      </c>
      <c r="G385" s="189">
        <v>0</v>
      </c>
      <c r="H385" s="211">
        <v>0</v>
      </c>
      <c r="I385" s="16">
        <v>0</v>
      </c>
      <c r="J385" s="186">
        <v>0</v>
      </c>
      <c r="K385" s="186">
        <v>0</v>
      </c>
      <c r="L385" s="186">
        <v>0</v>
      </c>
      <c r="M385" s="10">
        <v>0</v>
      </c>
      <c r="N385" s="186">
        <v>594342</v>
      </c>
      <c r="O385" s="186">
        <v>7660</v>
      </c>
      <c r="P385" s="16"/>
      <c r="Q385" s="16"/>
      <c r="R385" s="186">
        <v>46651</v>
      </c>
      <c r="S385" s="186">
        <v>46807</v>
      </c>
      <c r="T385" s="186">
        <v>46964</v>
      </c>
      <c r="U385" s="186">
        <v>46744</v>
      </c>
      <c r="V385" s="186">
        <v>46792</v>
      </c>
      <c r="W385" s="10"/>
      <c r="X385" s="16"/>
      <c r="Y385" s="11">
        <v>40364</v>
      </c>
    </row>
    <row r="386" spans="1:25" x14ac:dyDescent="0.35">
      <c r="A386" s="19">
        <v>6125</v>
      </c>
      <c r="B386" s="20" t="s">
        <v>413</v>
      </c>
      <c r="C386" s="186">
        <v>3651691</v>
      </c>
      <c r="D386" s="186">
        <v>6042147</v>
      </c>
      <c r="E386" s="186">
        <v>6058649</v>
      </c>
      <c r="F386" s="10">
        <v>8482109</v>
      </c>
      <c r="G386" s="189">
        <v>0</v>
      </c>
      <c r="H386" s="211">
        <v>0</v>
      </c>
      <c r="I386" s="16">
        <v>0</v>
      </c>
      <c r="J386" s="186">
        <v>0</v>
      </c>
      <c r="K386" s="186">
        <v>122311</v>
      </c>
      <c r="L386" s="186">
        <v>122311</v>
      </c>
      <c r="M386" s="10">
        <v>122311.99</v>
      </c>
      <c r="N386" s="186">
        <v>2654876</v>
      </c>
      <c r="O386" s="186">
        <v>25550</v>
      </c>
      <c r="P386" s="16"/>
      <c r="Q386" s="16"/>
      <c r="R386" s="186">
        <v>288827</v>
      </c>
      <c r="S386" s="186">
        <v>289797</v>
      </c>
      <c r="T386" s="186">
        <v>300964</v>
      </c>
      <c r="U386" s="186">
        <v>292804</v>
      </c>
      <c r="V386" s="186">
        <v>293098</v>
      </c>
      <c r="W386" s="10"/>
      <c r="X386" s="16"/>
      <c r="Y386" s="11">
        <v>173214</v>
      </c>
    </row>
    <row r="387" spans="1:25" x14ac:dyDescent="0.35">
      <c r="A387" s="19">
        <v>6174</v>
      </c>
      <c r="B387" s="20" t="s">
        <v>414</v>
      </c>
      <c r="C387" s="186">
        <v>7882902</v>
      </c>
      <c r="D387" s="186">
        <v>12963645</v>
      </c>
      <c r="E387" s="186">
        <v>13029092</v>
      </c>
      <c r="F387" s="10">
        <v>18240728</v>
      </c>
      <c r="G387" s="189">
        <v>0</v>
      </c>
      <c r="H387" s="211">
        <v>0</v>
      </c>
      <c r="I387" s="16">
        <v>0</v>
      </c>
      <c r="J387" s="186">
        <v>0</v>
      </c>
      <c r="K387" s="186">
        <v>79244</v>
      </c>
      <c r="L387" s="186">
        <v>79244</v>
      </c>
      <c r="M387" s="10">
        <v>79243.88</v>
      </c>
      <c r="N387" s="186">
        <v>8674722</v>
      </c>
      <c r="O387" s="186">
        <v>104320</v>
      </c>
      <c r="P387" s="16"/>
      <c r="Q387" s="16"/>
      <c r="R387" s="186">
        <v>1104230</v>
      </c>
      <c r="S387" s="186">
        <v>1105308</v>
      </c>
      <c r="T387" s="186">
        <v>1110323</v>
      </c>
      <c r="U387" s="186">
        <v>1105139</v>
      </c>
      <c r="V387" s="186">
        <v>1106250</v>
      </c>
      <c r="W387" s="10"/>
      <c r="X387" s="16"/>
      <c r="Y387" s="11">
        <v>634730</v>
      </c>
    </row>
    <row r="388" spans="1:25" x14ac:dyDescent="0.35">
      <c r="A388" s="19">
        <v>6181</v>
      </c>
      <c r="B388" s="20" t="s">
        <v>415</v>
      </c>
      <c r="C388" s="186">
        <v>3086100</v>
      </c>
      <c r="D388" s="186">
        <v>5989436</v>
      </c>
      <c r="E388" s="186">
        <v>5672210</v>
      </c>
      <c r="F388" s="10">
        <v>7941094</v>
      </c>
      <c r="G388" s="189">
        <v>0</v>
      </c>
      <c r="H388" s="211">
        <v>0</v>
      </c>
      <c r="I388" s="16">
        <v>0</v>
      </c>
      <c r="J388" s="186">
        <v>0</v>
      </c>
      <c r="K388" s="186">
        <v>0</v>
      </c>
      <c r="L388" s="186">
        <v>0</v>
      </c>
      <c r="M388" s="10">
        <v>0</v>
      </c>
      <c r="N388" s="186">
        <v>3063718</v>
      </c>
      <c r="O388" s="186">
        <v>37955</v>
      </c>
      <c r="P388" s="16"/>
      <c r="Q388" s="16"/>
      <c r="R388" s="186">
        <v>333578</v>
      </c>
      <c r="S388" s="186">
        <v>334697</v>
      </c>
      <c r="T388" s="186">
        <v>335818</v>
      </c>
      <c r="U388" s="186">
        <v>334250</v>
      </c>
      <c r="V388" s="186">
        <v>334585</v>
      </c>
      <c r="W388" s="10"/>
      <c r="X388" s="16"/>
      <c r="Y388" s="11">
        <v>162337</v>
      </c>
    </row>
    <row r="389" spans="1:25" x14ac:dyDescent="0.35">
      <c r="A389" s="19">
        <v>6195</v>
      </c>
      <c r="B389" s="20" t="s">
        <v>416</v>
      </c>
      <c r="C389" s="186">
        <v>1603439</v>
      </c>
      <c r="D389" s="186">
        <v>2721017</v>
      </c>
      <c r="E389" s="186">
        <v>2702785</v>
      </c>
      <c r="F389" s="10">
        <v>3783899</v>
      </c>
      <c r="G389" s="189">
        <v>0</v>
      </c>
      <c r="H389" s="211">
        <v>0</v>
      </c>
      <c r="I389" s="16">
        <v>0</v>
      </c>
      <c r="J389" s="186">
        <v>0</v>
      </c>
      <c r="K389" s="186">
        <v>209307</v>
      </c>
      <c r="L389" s="186">
        <v>209307</v>
      </c>
      <c r="M389" s="10">
        <v>209308.25</v>
      </c>
      <c r="N389" s="186">
        <v>1508486</v>
      </c>
      <c r="O389" s="186">
        <v>43540</v>
      </c>
      <c r="P389" s="16"/>
      <c r="Q389" s="16"/>
      <c r="R389" s="186">
        <v>141774</v>
      </c>
      <c r="S389" s="186">
        <v>142251</v>
      </c>
      <c r="T389" s="186">
        <v>142725</v>
      </c>
      <c r="U389" s="186">
        <v>142061</v>
      </c>
      <c r="V389" s="186">
        <v>142203</v>
      </c>
      <c r="W389" s="10"/>
      <c r="X389" s="16"/>
      <c r="Y389" s="11">
        <v>100362</v>
      </c>
    </row>
    <row r="390" spans="1:25" x14ac:dyDescent="0.35">
      <c r="A390" s="19">
        <v>6216</v>
      </c>
      <c r="B390" s="20" t="s">
        <v>417</v>
      </c>
      <c r="C390" s="186">
        <v>2190269</v>
      </c>
      <c r="D390" s="186">
        <v>3931147</v>
      </c>
      <c r="E390" s="186">
        <v>3825885</v>
      </c>
      <c r="F390" s="10">
        <v>5356239</v>
      </c>
      <c r="G390" s="189">
        <v>0</v>
      </c>
      <c r="H390" s="211">
        <v>0</v>
      </c>
      <c r="I390" s="16">
        <v>0</v>
      </c>
      <c r="J390" s="186">
        <v>0</v>
      </c>
      <c r="K390" s="186">
        <v>0</v>
      </c>
      <c r="L390" s="186">
        <v>0</v>
      </c>
      <c r="M390" s="10">
        <v>0</v>
      </c>
      <c r="N390" s="186">
        <v>1512196</v>
      </c>
      <c r="O390" s="186">
        <v>44625</v>
      </c>
      <c r="P390" s="16"/>
      <c r="Q390" s="16"/>
      <c r="R390" s="186">
        <v>127808</v>
      </c>
      <c r="S390" s="186">
        <v>128235</v>
      </c>
      <c r="T390" s="186">
        <v>128667</v>
      </c>
      <c r="U390" s="186">
        <v>128065</v>
      </c>
      <c r="V390" s="186">
        <v>128194</v>
      </c>
      <c r="W390" s="10"/>
      <c r="X390" s="16"/>
      <c r="Y390" s="11">
        <v>90721</v>
      </c>
    </row>
    <row r="391" spans="1:25" x14ac:dyDescent="0.35">
      <c r="A391" s="19">
        <v>6223</v>
      </c>
      <c r="B391" s="20" t="s">
        <v>418</v>
      </c>
      <c r="C391" s="186">
        <v>8786419</v>
      </c>
      <c r="D391" s="186">
        <v>15008503</v>
      </c>
      <c r="E391" s="186">
        <v>14871827</v>
      </c>
      <c r="F391" s="10">
        <v>20820557</v>
      </c>
      <c r="G391" s="189">
        <v>0</v>
      </c>
      <c r="H391" s="211">
        <v>0</v>
      </c>
      <c r="I391" s="16">
        <v>0</v>
      </c>
      <c r="J391" s="186">
        <v>0</v>
      </c>
      <c r="K391" s="186">
        <v>546956</v>
      </c>
      <c r="L391" s="186">
        <v>546956</v>
      </c>
      <c r="M391" s="10">
        <v>546954.78</v>
      </c>
      <c r="N391" s="186">
        <v>5997586</v>
      </c>
      <c r="O391" s="186">
        <v>94805</v>
      </c>
      <c r="P391" s="16"/>
      <c r="Q391" s="16"/>
      <c r="R391" s="186">
        <v>637485</v>
      </c>
      <c r="S391" s="186">
        <v>639626</v>
      </c>
      <c r="T391" s="186">
        <v>641764</v>
      </c>
      <c r="U391" s="186">
        <v>638771</v>
      </c>
      <c r="V391" s="186">
        <v>648613</v>
      </c>
      <c r="W391" s="10"/>
      <c r="X391" s="16"/>
      <c r="Y391" s="11">
        <v>344097</v>
      </c>
    </row>
    <row r="392" spans="1:25" x14ac:dyDescent="0.35">
      <c r="A392" s="19">
        <v>6230</v>
      </c>
      <c r="B392" s="20" t="s">
        <v>39</v>
      </c>
      <c r="C392" s="186">
        <v>13411</v>
      </c>
      <c r="D392" s="186">
        <v>9365</v>
      </c>
      <c r="E392" s="186">
        <v>14235</v>
      </c>
      <c r="F392" s="10">
        <v>19928</v>
      </c>
      <c r="G392" s="189">
        <v>11980</v>
      </c>
      <c r="H392" s="211">
        <v>7487</v>
      </c>
      <c r="I392" s="16">
        <v>10482</v>
      </c>
      <c r="J392" s="186">
        <v>21523</v>
      </c>
      <c r="K392" s="186">
        <v>49097</v>
      </c>
      <c r="L392" s="186">
        <v>49097</v>
      </c>
      <c r="M392" s="10">
        <v>49096.4</v>
      </c>
      <c r="N392" s="186">
        <v>297542</v>
      </c>
      <c r="O392" s="186">
        <v>44655</v>
      </c>
      <c r="P392" s="16"/>
      <c r="Q392" s="16"/>
      <c r="R392" s="186">
        <v>31695</v>
      </c>
      <c r="S392" s="186">
        <v>31802</v>
      </c>
      <c r="T392" s="186">
        <v>31908</v>
      </c>
      <c r="U392" s="186">
        <v>31759</v>
      </c>
      <c r="V392" s="186">
        <v>31791</v>
      </c>
      <c r="W392" s="10"/>
      <c r="X392" s="16"/>
      <c r="Y392" s="11">
        <v>20588</v>
      </c>
    </row>
    <row r="393" spans="1:25" x14ac:dyDescent="0.35">
      <c r="A393" s="19">
        <v>6237</v>
      </c>
      <c r="B393" s="20" t="s">
        <v>419</v>
      </c>
      <c r="C393" s="186">
        <v>991590</v>
      </c>
      <c r="D393" s="186">
        <v>1709713</v>
      </c>
      <c r="E393" s="186">
        <v>1688315</v>
      </c>
      <c r="F393" s="10">
        <v>2363640</v>
      </c>
      <c r="G393" s="189">
        <v>0</v>
      </c>
      <c r="H393" s="211">
        <v>0</v>
      </c>
      <c r="I393" s="16">
        <v>0</v>
      </c>
      <c r="J393" s="186">
        <v>72652</v>
      </c>
      <c r="K393" s="186">
        <v>155043</v>
      </c>
      <c r="L393" s="186">
        <v>155043</v>
      </c>
      <c r="M393" s="10">
        <v>155041.59</v>
      </c>
      <c r="N393" s="186">
        <v>1006152</v>
      </c>
      <c r="O393" s="186">
        <v>42620</v>
      </c>
      <c r="P393" s="16"/>
      <c r="Q393" s="16"/>
      <c r="R393" s="186">
        <v>68096</v>
      </c>
      <c r="S393" s="186">
        <v>68323</v>
      </c>
      <c r="T393" s="186">
        <v>68553</v>
      </c>
      <c r="U393" s="186">
        <v>68233</v>
      </c>
      <c r="V393" s="186">
        <v>68301</v>
      </c>
      <c r="W393" s="10"/>
      <c r="X393" s="16"/>
      <c r="Y393" s="11">
        <v>60704</v>
      </c>
    </row>
    <row r="394" spans="1:25" x14ac:dyDescent="0.35">
      <c r="A394" s="19">
        <v>6244</v>
      </c>
      <c r="B394" s="20" t="s">
        <v>420</v>
      </c>
      <c r="C394" s="186">
        <v>3103463</v>
      </c>
      <c r="D394" s="186">
        <v>0</v>
      </c>
      <c r="E394" s="186">
        <v>1911973</v>
      </c>
      <c r="F394" s="10">
        <v>2700619</v>
      </c>
      <c r="G394" s="189">
        <v>4036411</v>
      </c>
      <c r="H394" s="211">
        <v>2522757</v>
      </c>
      <c r="I394" s="16">
        <v>3531859</v>
      </c>
      <c r="J394" s="186">
        <v>0</v>
      </c>
      <c r="K394" s="186">
        <v>0</v>
      </c>
      <c r="L394" s="186">
        <v>0</v>
      </c>
      <c r="M394" s="10">
        <v>0</v>
      </c>
      <c r="N394" s="186">
        <v>4403028</v>
      </c>
      <c r="O394" s="186">
        <v>0</v>
      </c>
      <c r="P394" s="16"/>
      <c r="Q394" s="16"/>
      <c r="R394" s="186">
        <v>508214</v>
      </c>
      <c r="S394" s="186">
        <v>463740</v>
      </c>
      <c r="T394" s="186">
        <v>488183</v>
      </c>
      <c r="U394" s="186">
        <v>486122</v>
      </c>
      <c r="V394" s="186">
        <v>486565</v>
      </c>
      <c r="W394" s="10"/>
      <c r="X394" s="16"/>
      <c r="Y394" s="11">
        <v>318142</v>
      </c>
    </row>
    <row r="395" spans="1:25" x14ac:dyDescent="0.35">
      <c r="A395" s="19">
        <v>6251</v>
      </c>
      <c r="B395" s="20" t="s">
        <v>421</v>
      </c>
      <c r="C395" s="186">
        <v>364311</v>
      </c>
      <c r="D395" s="186">
        <v>584936</v>
      </c>
      <c r="E395" s="186">
        <v>593280</v>
      </c>
      <c r="F395" s="10">
        <v>830591</v>
      </c>
      <c r="G395" s="189">
        <v>0</v>
      </c>
      <c r="H395" s="211">
        <v>0</v>
      </c>
      <c r="I395" s="16">
        <v>0</v>
      </c>
      <c r="J395" s="186">
        <v>12796</v>
      </c>
      <c r="K395" s="186">
        <v>29286</v>
      </c>
      <c r="L395" s="186">
        <v>29286</v>
      </c>
      <c r="M395" s="10">
        <v>29285.43</v>
      </c>
      <c r="N395" s="186">
        <v>182532</v>
      </c>
      <c r="O395" s="186">
        <v>11410</v>
      </c>
      <c r="P395" s="16"/>
      <c r="Q395" s="16"/>
      <c r="R395" s="186">
        <v>21008</v>
      </c>
      <c r="S395" s="186">
        <v>21078</v>
      </c>
      <c r="T395" s="186">
        <v>21149</v>
      </c>
      <c r="U395" s="186">
        <v>21051</v>
      </c>
      <c r="V395" s="186">
        <v>21071</v>
      </c>
      <c r="W395" s="10"/>
      <c r="X395" s="16"/>
      <c r="Y395" s="11">
        <v>11512</v>
      </c>
    </row>
    <row r="396" spans="1:25" x14ac:dyDescent="0.35">
      <c r="A396" s="19">
        <v>6293</v>
      </c>
      <c r="B396" s="20" t="s">
        <v>422</v>
      </c>
      <c r="C396" s="186">
        <v>0</v>
      </c>
      <c r="D396" s="186">
        <v>0</v>
      </c>
      <c r="E396" s="186">
        <v>0</v>
      </c>
      <c r="F396" s="10">
        <v>0</v>
      </c>
      <c r="G396" s="189">
        <v>11400</v>
      </c>
      <c r="H396" s="211">
        <v>7125</v>
      </c>
      <c r="I396" s="16">
        <v>9975</v>
      </c>
      <c r="J396" s="186">
        <v>31749</v>
      </c>
      <c r="K396" s="186">
        <v>93887</v>
      </c>
      <c r="L396" s="186">
        <v>93887</v>
      </c>
      <c r="M396" s="10">
        <v>93886.6</v>
      </c>
      <c r="N396" s="186">
        <v>461524</v>
      </c>
      <c r="O396" s="186">
        <v>45135</v>
      </c>
      <c r="P396" s="16"/>
      <c r="Q396" s="16"/>
      <c r="R396" s="186">
        <v>46347</v>
      </c>
      <c r="S396" s="186">
        <v>46503</v>
      </c>
      <c r="T396" s="186">
        <v>46659</v>
      </c>
      <c r="U396" s="186">
        <v>46439</v>
      </c>
      <c r="V396" s="186">
        <v>46488</v>
      </c>
      <c r="W396" s="10"/>
      <c r="X396" s="16"/>
      <c r="Y396" s="11">
        <v>28251</v>
      </c>
    </row>
    <row r="397" spans="1:25" x14ac:dyDescent="0.35">
      <c r="A397" s="19">
        <v>6300</v>
      </c>
      <c r="B397" s="20" t="s">
        <v>423</v>
      </c>
      <c r="C397" s="186">
        <v>7972989</v>
      </c>
      <c r="D397" s="186">
        <v>13880638</v>
      </c>
      <c r="E397" s="186">
        <v>13658517</v>
      </c>
      <c r="F397" s="10">
        <v>19121923</v>
      </c>
      <c r="G397" s="189">
        <v>0</v>
      </c>
      <c r="H397" s="211">
        <v>0</v>
      </c>
      <c r="I397" s="16">
        <v>0</v>
      </c>
      <c r="J397" s="186">
        <v>435539</v>
      </c>
      <c r="K397" s="186">
        <v>992272</v>
      </c>
      <c r="L397" s="186">
        <v>992272</v>
      </c>
      <c r="M397" s="10">
        <v>992272.59</v>
      </c>
      <c r="N397" s="186">
        <v>5749758</v>
      </c>
      <c r="O397" s="186">
        <v>24935</v>
      </c>
      <c r="P397" s="16"/>
      <c r="Q397" s="16"/>
      <c r="R397" s="186">
        <v>539556</v>
      </c>
      <c r="S397" s="186">
        <v>541368</v>
      </c>
      <c r="T397" s="186">
        <v>543178</v>
      </c>
      <c r="U397" s="186">
        <v>540644</v>
      </c>
      <c r="V397" s="186">
        <v>541187</v>
      </c>
      <c r="W397" s="10"/>
      <c r="X397" s="16"/>
      <c r="Y397" s="11">
        <v>400529</v>
      </c>
    </row>
    <row r="398" spans="1:25" x14ac:dyDescent="0.35">
      <c r="A398" s="19">
        <v>6307</v>
      </c>
      <c r="B398" s="20" t="s">
        <v>424</v>
      </c>
      <c r="C398" s="186">
        <v>4594747</v>
      </c>
      <c r="D398" s="186">
        <v>7276940</v>
      </c>
      <c r="E398" s="186">
        <v>7419805</v>
      </c>
      <c r="F398" s="10">
        <v>10387726</v>
      </c>
      <c r="G398" s="189">
        <v>0</v>
      </c>
      <c r="H398" s="211">
        <v>0</v>
      </c>
      <c r="I398" s="16">
        <v>0</v>
      </c>
      <c r="J398" s="186">
        <v>0</v>
      </c>
      <c r="K398" s="186">
        <v>0</v>
      </c>
      <c r="L398" s="186">
        <v>0</v>
      </c>
      <c r="M398" s="10">
        <v>0</v>
      </c>
      <c r="N398" s="186">
        <v>4608562</v>
      </c>
      <c r="O398" s="186">
        <v>96145</v>
      </c>
      <c r="P398" s="16"/>
      <c r="Q398" s="16"/>
      <c r="R398" s="186">
        <v>474136</v>
      </c>
      <c r="S398" s="186">
        <v>474799</v>
      </c>
      <c r="T398" s="186">
        <v>476853</v>
      </c>
      <c r="U398" s="186">
        <v>474627</v>
      </c>
      <c r="V398" s="186">
        <v>475104</v>
      </c>
      <c r="W398" s="10"/>
      <c r="X398" s="16"/>
      <c r="Y398" s="11">
        <v>329266</v>
      </c>
    </row>
    <row r="399" spans="1:25" x14ac:dyDescent="0.35">
      <c r="A399" s="19">
        <v>6328</v>
      </c>
      <c r="B399" s="20" t="s">
        <v>425</v>
      </c>
      <c r="C399" s="186">
        <v>3468870</v>
      </c>
      <c r="D399" s="186">
        <v>7074380</v>
      </c>
      <c r="E399" s="186">
        <v>6589531</v>
      </c>
      <c r="F399" s="10">
        <v>9225344</v>
      </c>
      <c r="G399" s="189">
        <v>0</v>
      </c>
      <c r="H399" s="211">
        <v>0</v>
      </c>
      <c r="I399" s="16">
        <v>0</v>
      </c>
      <c r="J399" s="186">
        <v>0</v>
      </c>
      <c r="K399" s="186">
        <v>0</v>
      </c>
      <c r="L399" s="186">
        <v>0</v>
      </c>
      <c r="M399" s="10">
        <v>0</v>
      </c>
      <c r="N399" s="186">
        <v>2801050</v>
      </c>
      <c r="O399" s="186">
        <v>56180</v>
      </c>
      <c r="P399" s="16"/>
      <c r="Q399" s="16"/>
      <c r="R399" s="186">
        <v>166544</v>
      </c>
      <c r="S399" s="186">
        <v>167104</v>
      </c>
      <c r="T399" s="186">
        <v>167662</v>
      </c>
      <c r="U399" s="186">
        <v>166881</v>
      </c>
      <c r="V399" s="186">
        <v>167048</v>
      </c>
      <c r="W399" s="10"/>
      <c r="X399" s="16"/>
      <c r="Y399" s="11">
        <v>176710</v>
      </c>
    </row>
    <row r="400" spans="1:25" x14ac:dyDescent="0.35">
      <c r="A400" s="19">
        <v>6370</v>
      </c>
      <c r="B400" s="20" t="s">
        <v>426</v>
      </c>
      <c r="C400" s="186">
        <v>1760325</v>
      </c>
      <c r="D400" s="186">
        <v>3182182</v>
      </c>
      <c r="E400" s="186">
        <v>3089067</v>
      </c>
      <c r="F400" s="10">
        <v>4324693</v>
      </c>
      <c r="G400" s="189">
        <v>0</v>
      </c>
      <c r="H400" s="211">
        <v>0</v>
      </c>
      <c r="I400" s="16">
        <v>0</v>
      </c>
      <c r="J400" s="186">
        <v>0</v>
      </c>
      <c r="K400" s="186">
        <v>0</v>
      </c>
      <c r="L400" s="186">
        <v>0</v>
      </c>
      <c r="M400" s="10">
        <v>0</v>
      </c>
      <c r="N400" s="186">
        <v>1274756</v>
      </c>
      <c r="O400" s="186">
        <v>50145</v>
      </c>
      <c r="P400" s="16"/>
      <c r="Q400" s="16"/>
      <c r="R400" s="186">
        <v>129437</v>
      </c>
      <c r="S400" s="186">
        <v>129870</v>
      </c>
      <c r="T400" s="186">
        <v>130305</v>
      </c>
      <c r="U400" s="186">
        <v>129696</v>
      </c>
      <c r="V400" s="186">
        <v>129828</v>
      </c>
      <c r="W400" s="10"/>
      <c r="X400" s="16"/>
      <c r="Y400" s="11">
        <v>77973</v>
      </c>
    </row>
    <row r="401" spans="1:25" x14ac:dyDescent="0.35">
      <c r="A401" s="19">
        <v>6321</v>
      </c>
      <c r="B401" s="20" t="s">
        <v>427</v>
      </c>
      <c r="C401" s="186">
        <v>1303307</v>
      </c>
      <c r="D401" s="186">
        <v>2365344</v>
      </c>
      <c r="E401" s="186">
        <v>2292907</v>
      </c>
      <c r="F401" s="10">
        <v>3210069</v>
      </c>
      <c r="G401" s="189">
        <v>0</v>
      </c>
      <c r="H401" s="211">
        <v>0</v>
      </c>
      <c r="I401" s="16">
        <v>0</v>
      </c>
      <c r="J401" s="186">
        <v>0</v>
      </c>
      <c r="K401" s="186">
        <v>0</v>
      </c>
      <c r="L401" s="186">
        <v>0</v>
      </c>
      <c r="M401" s="10">
        <v>0</v>
      </c>
      <c r="N401" s="186">
        <v>828814</v>
      </c>
      <c r="O401" s="186">
        <v>51490</v>
      </c>
      <c r="P401" s="16"/>
      <c r="Q401" s="16"/>
      <c r="R401" s="186">
        <v>72420</v>
      </c>
      <c r="S401" s="186">
        <v>72664</v>
      </c>
      <c r="T401" s="186">
        <v>72906</v>
      </c>
      <c r="U401" s="186">
        <v>72566</v>
      </c>
      <c r="V401" s="186">
        <v>72639</v>
      </c>
      <c r="W401" s="10"/>
      <c r="X401" s="16"/>
      <c r="Y401" s="11">
        <v>52441</v>
      </c>
    </row>
    <row r="402" spans="1:25" x14ac:dyDescent="0.35">
      <c r="A402" s="19">
        <v>6335</v>
      </c>
      <c r="B402" s="20" t="s">
        <v>428</v>
      </c>
      <c r="C402" s="186">
        <v>603530</v>
      </c>
      <c r="D402" s="186">
        <v>1112764</v>
      </c>
      <c r="E402" s="186">
        <v>1072684</v>
      </c>
      <c r="F402" s="10">
        <v>1501756</v>
      </c>
      <c r="G402" s="189">
        <v>0</v>
      </c>
      <c r="H402" s="211">
        <v>0</v>
      </c>
      <c r="I402" s="16">
        <v>0</v>
      </c>
      <c r="J402" s="186">
        <v>61356</v>
      </c>
      <c r="K402" s="186">
        <v>146429</v>
      </c>
      <c r="L402" s="186">
        <v>146429</v>
      </c>
      <c r="M402" s="10">
        <v>146429.17000000001</v>
      </c>
      <c r="N402" s="186">
        <v>854784</v>
      </c>
      <c r="O402" s="186">
        <v>72110</v>
      </c>
      <c r="P402" s="16"/>
      <c r="Q402" s="16"/>
      <c r="R402" s="186">
        <v>43646</v>
      </c>
      <c r="S402" s="186">
        <v>43793</v>
      </c>
      <c r="T402" s="186">
        <v>43939</v>
      </c>
      <c r="U402" s="186">
        <v>43734</v>
      </c>
      <c r="V402" s="186">
        <v>43779</v>
      </c>
      <c r="W402" s="10"/>
      <c r="X402" s="16"/>
      <c r="Y402" s="11">
        <v>44107</v>
      </c>
    </row>
    <row r="403" spans="1:25" x14ac:dyDescent="0.35">
      <c r="A403" s="19">
        <v>6354</v>
      </c>
      <c r="B403" s="20" t="s">
        <v>429</v>
      </c>
      <c r="C403" s="186">
        <v>271479</v>
      </c>
      <c r="D403" s="186">
        <v>514629</v>
      </c>
      <c r="E403" s="186">
        <v>491317</v>
      </c>
      <c r="F403" s="10">
        <v>687844</v>
      </c>
      <c r="G403" s="189">
        <v>0</v>
      </c>
      <c r="H403" s="211">
        <v>0</v>
      </c>
      <c r="I403" s="16">
        <v>0</v>
      </c>
      <c r="J403" s="186">
        <v>15687</v>
      </c>
      <c r="K403" s="186">
        <v>36177</v>
      </c>
      <c r="L403" s="186">
        <v>36177</v>
      </c>
      <c r="M403" s="10">
        <v>36175.769999999997</v>
      </c>
      <c r="N403" s="186">
        <v>218890</v>
      </c>
      <c r="O403" s="186">
        <v>9010</v>
      </c>
      <c r="P403" s="16"/>
      <c r="Q403" s="16"/>
      <c r="R403" s="186">
        <v>18813</v>
      </c>
      <c r="S403" s="186">
        <v>18417</v>
      </c>
      <c r="T403" s="186">
        <v>18709</v>
      </c>
      <c r="U403" s="186">
        <v>18620</v>
      </c>
      <c r="V403" s="186">
        <v>18640</v>
      </c>
      <c r="W403" s="10"/>
      <c r="X403" s="16"/>
      <c r="Y403" s="11">
        <v>22777</v>
      </c>
    </row>
    <row r="404" spans="1:25" x14ac:dyDescent="0.35">
      <c r="A404" s="19">
        <v>6384</v>
      </c>
      <c r="B404" s="20" t="s">
        <v>430</v>
      </c>
      <c r="C404" s="186">
        <v>538895</v>
      </c>
      <c r="D404" s="186">
        <v>939637</v>
      </c>
      <c r="E404" s="186">
        <v>924083</v>
      </c>
      <c r="F404" s="10">
        <v>1293715</v>
      </c>
      <c r="G404" s="189">
        <v>0</v>
      </c>
      <c r="H404" s="211">
        <v>0</v>
      </c>
      <c r="I404" s="16">
        <v>0</v>
      </c>
      <c r="J404" s="186">
        <v>0</v>
      </c>
      <c r="K404" s="186">
        <v>0</v>
      </c>
      <c r="L404" s="186">
        <v>0</v>
      </c>
      <c r="M404" s="10">
        <v>0</v>
      </c>
      <c r="N404" s="186">
        <v>603988</v>
      </c>
      <c r="O404" s="186">
        <v>36495</v>
      </c>
      <c r="P404" s="16"/>
      <c r="Q404" s="16"/>
      <c r="R404" s="186">
        <v>47981</v>
      </c>
      <c r="S404" s="186">
        <v>46347</v>
      </c>
      <c r="T404" s="186">
        <v>47400</v>
      </c>
      <c r="U404" s="186">
        <v>47180</v>
      </c>
      <c r="V404" s="186">
        <v>47227</v>
      </c>
      <c r="W404" s="10"/>
      <c r="X404" s="16"/>
      <c r="Y404" s="11">
        <v>38951</v>
      </c>
    </row>
    <row r="405" spans="1:25" x14ac:dyDescent="0.35">
      <c r="A405" s="19">
        <v>6412</v>
      </c>
      <c r="B405" s="20" t="s">
        <v>431</v>
      </c>
      <c r="C405" s="186">
        <v>370430</v>
      </c>
      <c r="D405" s="186">
        <v>615633</v>
      </c>
      <c r="E405" s="186">
        <v>616290</v>
      </c>
      <c r="F405" s="10">
        <v>862805</v>
      </c>
      <c r="G405" s="189">
        <v>0</v>
      </c>
      <c r="H405" s="211">
        <v>0</v>
      </c>
      <c r="I405" s="16">
        <v>0</v>
      </c>
      <c r="J405" s="186">
        <v>0</v>
      </c>
      <c r="K405" s="186">
        <v>0</v>
      </c>
      <c r="L405" s="186">
        <v>0</v>
      </c>
      <c r="M405" s="10">
        <v>0</v>
      </c>
      <c r="N405" s="186">
        <v>327222</v>
      </c>
      <c r="O405" s="186">
        <v>10310</v>
      </c>
      <c r="P405" s="16"/>
      <c r="Q405" s="16"/>
      <c r="R405" s="186">
        <v>63159</v>
      </c>
      <c r="S405" s="186">
        <v>63371</v>
      </c>
      <c r="T405" s="186">
        <v>63582</v>
      </c>
      <c r="U405" s="186">
        <v>57561</v>
      </c>
      <c r="V405" s="186">
        <v>61918</v>
      </c>
      <c r="W405" s="10"/>
      <c r="X405" s="16"/>
      <c r="Y405" s="11">
        <v>19352</v>
      </c>
    </row>
    <row r="406" spans="1:25" x14ac:dyDescent="0.35">
      <c r="A406" s="19">
        <v>6440</v>
      </c>
      <c r="B406" s="20" t="s">
        <v>432</v>
      </c>
      <c r="C406" s="186">
        <v>9210</v>
      </c>
      <c r="D406" s="186">
        <v>16572</v>
      </c>
      <c r="E406" s="186">
        <v>16114</v>
      </c>
      <c r="F406" s="10">
        <v>22560</v>
      </c>
      <c r="G406" s="189">
        <v>25555</v>
      </c>
      <c r="H406" s="211">
        <v>15972</v>
      </c>
      <c r="I406" s="16">
        <v>22360</v>
      </c>
      <c r="J406" s="186">
        <v>8620</v>
      </c>
      <c r="K406" s="186">
        <v>19811</v>
      </c>
      <c r="L406" s="186">
        <v>19811</v>
      </c>
      <c r="M406" s="10">
        <v>19810.97</v>
      </c>
      <c r="N406" s="186">
        <v>117978</v>
      </c>
      <c r="O406" s="186">
        <v>3385</v>
      </c>
      <c r="P406" s="16"/>
      <c r="Q406" s="16"/>
      <c r="R406" s="186">
        <v>10921</v>
      </c>
      <c r="S406" s="186">
        <v>10958</v>
      </c>
      <c r="T406" s="186">
        <v>10994</v>
      </c>
      <c r="U406" s="186">
        <v>10943</v>
      </c>
      <c r="V406" s="186">
        <v>10954</v>
      </c>
      <c r="W406" s="10"/>
      <c r="X406" s="16"/>
      <c r="Y406" s="11">
        <v>6639</v>
      </c>
    </row>
    <row r="407" spans="1:25" x14ac:dyDescent="0.35">
      <c r="A407" s="19">
        <v>6419</v>
      </c>
      <c r="B407" s="20" t="s">
        <v>433</v>
      </c>
      <c r="C407" s="186">
        <v>1769346</v>
      </c>
      <c r="D407" s="186">
        <v>3288861</v>
      </c>
      <c r="E407" s="186">
        <v>3161379</v>
      </c>
      <c r="F407" s="10">
        <v>4425931</v>
      </c>
      <c r="G407" s="189">
        <v>0</v>
      </c>
      <c r="H407" s="211">
        <v>0</v>
      </c>
      <c r="I407" s="16">
        <v>0</v>
      </c>
      <c r="J407" s="186">
        <v>0</v>
      </c>
      <c r="K407" s="186">
        <v>0</v>
      </c>
      <c r="L407" s="186">
        <v>0</v>
      </c>
      <c r="M407" s="10">
        <v>0</v>
      </c>
      <c r="N407" s="186">
        <v>2052372</v>
      </c>
      <c r="O407" s="186">
        <v>245</v>
      </c>
      <c r="P407" s="16"/>
      <c r="Q407" s="16"/>
      <c r="R407" s="186">
        <v>172692</v>
      </c>
      <c r="S407" s="186">
        <v>173272</v>
      </c>
      <c r="T407" s="186">
        <v>173851</v>
      </c>
      <c r="U407" s="186">
        <v>173039</v>
      </c>
      <c r="V407" s="186">
        <v>173214</v>
      </c>
      <c r="W407" s="10"/>
      <c r="X407" s="16"/>
      <c r="Y407" s="11">
        <v>134228</v>
      </c>
    </row>
    <row r="408" spans="1:25" x14ac:dyDescent="0.35">
      <c r="A408" s="19">
        <v>6426</v>
      </c>
      <c r="B408" s="20" t="s">
        <v>434</v>
      </c>
      <c r="C408" s="186">
        <v>891957</v>
      </c>
      <c r="D408" s="186">
        <v>1463295</v>
      </c>
      <c r="E408" s="186">
        <v>1472033</v>
      </c>
      <c r="F408" s="10">
        <v>2060846</v>
      </c>
      <c r="G408" s="189">
        <v>0</v>
      </c>
      <c r="H408" s="211">
        <v>0</v>
      </c>
      <c r="I408" s="16">
        <v>0</v>
      </c>
      <c r="J408" s="186">
        <v>38923</v>
      </c>
      <c r="K408" s="186">
        <v>102500</v>
      </c>
      <c r="L408" s="186">
        <v>102500</v>
      </c>
      <c r="M408" s="10">
        <v>102501.02</v>
      </c>
      <c r="N408" s="186">
        <v>543886</v>
      </c>
      <c r="O408" s="186">
        <v>52640</v>
      </c>
      <c r="P408" s="16"/>
      <c r="Q408" s="16"/>
      <c r="R408" s="186">
        <v>36032</v>
      </c>
      <c r="S408" s="186">
        <v>36152</v>
      </c>
      <c r="T408" s="186">
        <v>36274</v>
      </c>
      <c r="U408" s="186">
        <v>36104</v>
      </c>
      <c r="V408" s="186">
        <v>37614</v>
      </c>
      <c r="W408" s="10"/>
      <c r="X408" s="16"/>
      <c r="Y408" s="11">
        <v>38563</v>
      </c>
    </row>
    <row r="409" spans="1:25" x14ac:dyDescent="0.35">
      <c r="A409" s="19">
        <v>6461</v>
      </c>
      <c r="B409" s="20" t="s">
        <v>435</v>
      </c>
      <c r="C409" s="186">
        <v>1572796</v>
      </c>
      <c r="D409" s="186">
        <v>2867156</v>
      </c>
      <c r="E409" s="186">
        <v>2774970</v>
      </c>
      <c r="F409" s="10">
        <v>3884959</v>
      </c>
      <c r="G409" s="189">
        <v>0</v>
      </c>
      <c r="H409" s="211">
        <v>0</v>
      </c>
      <c r="I409" s="16">
        <v>0</v>
      </c>
      <c r="J409" s="186">
        <v>108202</v>
      </c>
      <c r="K409" s="186">
        <v>99916</v>
      </c>
      <c r="L409" s="186">
        <v>99916</v>
      </c>
      <c r="M409" s="10">
        <v>99916.89</v>
      </c>
      <c r="N409" s="186">
        <v>1514422</v>
      </c>
      <c r="O409" s="186">
        <v>27935</v>
      </c>
      <c r="P409" s="16"/>
      <c r="Q409" s="16"/>
      <c r="R409" s="186">
        <v>160347</v>
      </c>
      <c r="S409" s="186">
        <v>160885</v>
      </c>
      <c r="T409" s="186">
        <v>161424</v>
      </c>
      <c r="U409" s="186">
        <v>160670</v>
      </c>
      <c r="V409" s="186">
        <v>160832</v>
      </c>
      <c r="W409" s="10"/>
      <c r="X409" s="16"/>
      <c r="Y409" s="11">
        <v>81186</v>
      </c>
    </row>
    <row r="410" spans="1:25" x14ac:dyDescent="0.35">
      <c r="A410" s="19">
        <v>6470</v>
      </c>
      <c r="B410" s="20" t="s">
        <v>436</v>
      </c>
      <c r="C410" s="186">
        <v>1373559</v>
      </c>
      <c r="D410" s="186">
        <v>2677398</v>
      </c>
      <c r="E410" s="186">
        <v>2531848</v>
      </c>
      <c r="F410" s="10">
        <v>3544587</v>
      </c>
      <c r="G410" s="189">
        <v>0</v>
      </c>
      <c r="H410" s="211">
        <v>0</v>
      </c>
      <c r="I410" s="16">
        <v>0</v>
      </c>
      <c r="J410" s="186">
        <v>0</v>
      </c>
      <c r="K410" s="186">
        <v>0</v>
      </c>
      <c r="L410" s="186">
        <v>0</v>
      </c>
      <c r="M410" s="10">
        <v>0</v>
      </c>
      <c r="N410" s="186">
        <v>1581202</v>
      </c>
      <c r="O410" s="186">
        <v>14970</v>
      </c>
      <c r="P410" s="16"/>
      <c r="Q410" s="16"/>
      <c r="R410" s="186">
        <v>211848</v>
      </c>
      <c r="S410" s="186">
        <v>212760</v>
      </c>
      <c r="T410" s="186">
        <v>213371</v>
      </c>
      <c r="U410" s="186">
        <v>212376</v>
      </c>
      <c r="V410" s="186">
        <v>212589</v>
      </c>
      <c r="W410" s="10"/>
      <c r="X410" s="16"/>
      <c r="Y410" s="11">
        <v>108201</v>
      </c>
    </row>
    <row r="411" spans="1:25" x14ac:dyDescent="0.35">
      <c r="A411" s="19">
        <v>6475</v>
      </c>
      <c r="B411" s="20" t="s">
        <v>40</v>
      </c>
      <c r="C411" s="186">
        <v>65413</v>
      </c>
      <c r="D411" s="186">
        <v>0</v>
      </c>
      <c r="E411" s="186">
        <v>17043</v>
      </c>
      <c r="F411" s="10">
        <v>44399</v>
      </c>
      <c r="G411" s="189">
        <v>97553</v>
      </c>
      <c r="H411" s="211">
        <v>60971</v>
      </c>
      <c r="I411" s="16">
        <v>85359</v>
      </c>
      <c r="J411" s="186">
        <v>0</v>
      </c>
      <c r="K411" s="186">
        <v>70630</v>
      </c>
      <c r="L411" s="186">
        <v>70630</v>
      </c>
      <c r="M411" s="10">
        <v>70631.460000000006</v>
      </c>
      <c r="N411" s="186">
        <v>425908</v>
      </c>
      <c r="O411" s="186">
        <v>41855</v>
      </c>
      <c r="P411" s="16"/>
      <c r="Q411" s="16"/>
      <c r="R411" s="186">
        <v>16276</v>
      </c>
      <c r="S411" s="186">
        <v>16330</v>
      </c>
      <c r="T411" s="186">
        <v>16386</v>
      </c>
      <c r="U411" s="186">
        <v>16308</v>
      </c>
      <c r="V411" s="186">
        <v>16325</v>
      </c>
      <c r="W411" s="10"/>
      <c r="X411" s="16"/>
      <c r="Y411" s="11">
        <v>22777</v>
      </c>
    </row>
    <row r="412" spans="1:25" x14ac:dyDescent="0.35">
      <c r="A412" s="19">
        <v>6482</v>
      </c>
      <c r="B412" s="20" t="s">
        <v>437</v>
      </c>
      <c r="C412" s="186">
        <v>1457</v>
      </c>
      <c r="D412" s="186">
        <v>0</v>
      </c>
      <c r="E412" s="186">
        <v>0</v>
      </c>
      <c r="F412" s="10">
        <v>0</v>
      </c>
      <c r="G412" s="189">
        <v>9728</v>
      </c>
      <c r="H412" s="211">
        <v>6991</v>
      </c>
      <c r="I412" s="16">
        <v>9787</v>
      </c>
      <c r="J412" s="186">
        <v>0</v>
      </c>
      <c r="K412" s="186">
        <v>0</v>
      </c>
      <c r="L412" s="186">
        <v>0</v>
      </c>
      <c r="M412" s="10">
        <v>0</v>
      </c>
      <c r="N412" s="186">
        <v>431102</v>
      </c>
      <c r="O412" s="186">
        <v>4790</v>
      </c>
      <c r="P412" s="16"/>
      <c r="Q412" s="16"/>
      <c r="R412" s="186">
        <v>25236</v>
      </c>
      <c r="S412" s="186">
        <v>25321</v>
      </c>
      <c r="T412" s="186">
        <v>25405</v>
      </c>
      <c r="U412" s="186">
        <v>25287</v>
      </c>
      <c r="V412" s="186">
        <v>25313</v>
      </c>
      <c r="W412" s="10"/>
      <c r="X412" s="16"/>
      <c r="Y412" s="11">
        <v>27368</v>
      </c>
    </row>
    <row r="413" spans="1:25" x14ac:dyDescent="0.35">
      <c r="A413" s="19">
        <v>6545</v>
      </c>
      <c r="B413" s="20" t="s">
        <v>438</v>
      </c>
      <c r="C413" s="186">
        <v>508641</v>
      </c>
      <c r="D413" s="186">
        <v>745615</v>
      </c>
      <c r="E413" s="186">
        <v>783910</v>
      </c>
      <c r="F413" s="10">
        <v>1097474</v>
      </c>
      <c r="G413" s="189">
        <v>0</v>
      </c>
      <c r="H413" s="211">
        <v>0</v>
      </c>
      <c r="I413" s="16">
        <v>0</v>
      </c>
      <c r="J413" s="186">
        <v>0</v>
      </c>
      <c r="K413" s="186">
        <v>0</v>
      </c>
      <c r="L413" s="186">
        <v>0</v>
      </c>
      <c r="M413" s="10">
        <v>0</v>
      </c>
      <c r="N413" s="186">
        <v>698964</v>
      </c>
      <c r="O413" s="186">
        <v>18625</v>
      </c>
      <c r="P413" s="16"/>
      <c r="Q413" s="16"/>
      <c r="R413" s="186">
        <v>88500</v>
      </c>
      <c r="S413" s="186">
        <v>88798</v>
      </c>
      <c r="T413" s="186">
        <v>89095</v>
      </c>
      <c r="U413" s="186">
        <v>88680</v>
      </c>
      <c r="V413" s="186">
        <v>88768</v>
      </c>
      <c r="W413" s="10"/>
      <c r="X413" s="16"/>
      <c r="Y413" s="11">
        <v>57632</v>
      </c>
    </row>
    <row r="414" spans="1:25" x14ac:dyDescent="0.35">
      <c r="A414" s="19">
        <v>6608</v>
      </c>
      <c r="B414" s="20" t="s">
        <v>439</v>
      </c>
      <c r="C414" s="186">
        <v>1155723</v>
      </c>
      <c r="D414" s="186">
        <v>2002136</v>
      </c>
      <c r="E414" s="186">
        <v>1973662</v>
      </c>
      <c r="F414" s="10">
        <v>2763126</v>
      </c>
      <c r="G414" s="189">
        <v>0</v>
      </c>
      <c r="H414" s="211">
        <v>0</v>
      </c>
      <c r="I414" s="16">
        <v>0</v>
      </c>
      <c r="J414" s="186">
        <v>0</v>
      </c>
      <c r="K414" s="186">
        <v>0</v>
      </c>
      <c r="L414" s="186">
        <v>0</v>
      </c>
      <c r="M414" s="10">
        <v>0</v>
      </c>
      <c r="N414" s="186">
        <v>1127840</v>
      </c>
      <c r="O414" s="186">
        <v>54820</v>
      </c>
      <c r="P414" s="16"/>
      <c r="Q414" s="16"/>
      <c r="R414" s="186">
        <v>101009</v>
      </c>
      <c r="S414" s="186">
        <v>101348</v>
      </c>
      <c r="T414" s="186">
        <v>101687</v>
      </c>
      <c r="U414" s="186">
        <v>101213</v>
      </c>
      <c r="V414" s="186">
        <v>101314</v>
      </c>
      <c r="W414" s="10"/>
      <c r="X414" s="16"/>
      <c r="Y414" s="11">
        <v>67485</v>
      </c>
    </row>
    <row r="415" spans="1:25" x14ac:dyDescent="0.35">
      <c r="A415" s="19">
        <v>6615</v>
      </c>
      <c r="B415" s="20" t="s">
        <v>13</v>
      </c>
      <c r="C415" s="186">
        <v>4722</v>
      </c>
      <c r="D415" s="186">
        <v>0</v>
      </c>
      <c r="E415" s="186">
        <v>2810</v>
      </c>
      <c r="F415" s="10">
        <v>4055</v>
      </c>
      <c r="G415" s="189">
        <v>15380</v>
      </c>
      <c r="H415" s="211">
        <v>9612</v>
      </c>
      <c r="I415" s="16">
        <v>13457</v>
      </c>
      <c r="J415" s="186">
        <v>13813</v>
      </c>
      <c r="K415" s="186">
        <v>38761</v>
      </c>
      <c r="L415" s="186">
        <v>38761</v>
      </c>
      <c r="M415" s="10">
        <v>38759.9</v>
      </c>
      <c r="N415" s="186">
        <v>198856</v>
      </c>
      <c r="O415" s="186">
        <v>26885</v>
      </c>
      <c r="P415" s="16"/>
      <c r="Q415" s="16"/>
      <c r="R415" s="186">
        <v>19581</v>
      </c>
      <c r="S415" s="186">
        <v>19647</v>
      </c>
      <c r="T415" s="186">
        <v>13453</v>
      </c>
      <c r="U415" s="186">
        <v>17537</v>
      </c>
      <c r="V415" s="186">
        <v>17555</v>
      </c>
      <c r="W415" s="10"/>
      <c r="X415" s="16"/>
      <c r="Y415" s="11">
        <v>11089</v>
      </c>
    </row>
    <row r="416" spans="1:25" x14ac:dyDescent="0.35">
      <c r="A416" s="19">
        <v>6678</v>
      </c>
      <c r="B416" s="20" t="s">
        <v>440</v>
      </c>
      <c r="C416" s="186">
        <v>83739</v>
      </c>
      <c r="D416" s="186">
        <v>118160</v>
      </c>
      <c r="E416" s="186">
        <v>126187</v>
      </c>
      <c r="F416" s="10">
        <v>176661</v>
      </c>
      <c r="G416" s="189">
        <v>223390</v>
      </c>
      <c r="H416" s="211">
        <v>139619</v>
      </c>
      <c r="I416" s="16">
        <v>195467</v>
      </c>
      <c r="J416" s="186">
        <v>92247</v>
      </c>
      <c r="K416" s="186">
        <v>264434</v>
      </c>
      <c r="L416" s="186">
        <v>264434</v>
      </c>
      <c r="M416" s="10">
        <v>264432.95</v>
      </c>
      <c r="N416" s="186">
        <v>1315566</v>
      </c>
      <c r="O416" s="186">
        <v>57985</v>
      </c>
      <c r="P416" s="16"/>
      <c r="Q416" s="16"/>
      <c r="R416" s="186">
        <v>102428</v>
      </c>
      <c r="S416" s="186">
        <v>102771</v>
      </c>
      <c r="T416" s="186">
        <v>103115</v>
      </c>
      <c r="U416" s="186">
        <v>102635</v>
      </c>
      <c r="V416" s="186">
        <v>102737</v>
      </c>
      <c r="W416" s="10"/>
      <c r="X416" s="16"/>
      <c r="Y416" s="11">
        <v>77408</v>
      </c>
    </row>
    <row r="417" spans="1:25" x14ac:dyDescent="0.35">
      <c r="A417" s="19">
        <v>469</v>
      </c>
      <c r="B417" s="20" t="s">
        <v>441</v>
      </c>
      <c r="C417" s="186">
        <v>331721</v>
      </c>
      <c r="D417" s="186">
        <v>382288</v>
      </c>
      <c r="E417" s="186">
        <v>446256</v>
      </c>
      <c r="F417" s="10">
        <v>624758</v>
      </c>
      <c r="G417" s="189">
        <v>47180</v>
      </c>
      <c r="H417" s="211">
        <v>29487</v>
      </c>
      <c r="I417" s="16">
        <v>41282</v>
      </c>
      <c r="J417" s="186">
        <v>0</v>
      </c>
      <c r="K417" s="186">
        <v>0</v>
      </c>
      <c r="L417" s="186">
        <v>0</v>
      </c>
      <c r="M417" s="10">
        <v>0</v>
      </c>
      <c r="N417" s="186">
        <v>572824</v>
      </c>
      <c r="O417" s="186">
        <v>16570</v>
      </c>
      <c r="P417" s="16"/>
      <c r="Q417" s="16"/>
      <c r="R417" s="186">
        <v>86203</v>
      </c>
      <c r="S417" s="186">
        <v>86492</v>
      </c>
      <c r="T417" s="186">
        <v>86781</v>
      </c>
      <c r="U417" s="186">
        <v>86375</v>
      </c>
      <c r="V417" s="186">
        <v>86463</v>
      </c>
      <c r="W417" s="10"/>
      <c r="X417" s="16"/>
      <c r="Y417" s="11">
        <v>37786</v>
      </c>
    </row>
    <row r="418" spans="1:25" x14ac:dyDescent="0.35">
      <c r="A418" s="19">
        <v>6685</v>
      </c>
      <c r="B418" s="20" t="s">
        <v>442</v>
      </c>
      <c r="C418" s="186">
        <v>5464841</v>
      </c>
      <c r="D418" s="186">
        <v>10021793</v>
      </c>
      <c r="E418" s="186">
        <v>9679146</v>
      </c>
      <c r="F418" s="10">
        <v>13550805</v>
      </c>
      <c r="G418" s="189">
        <v>0</v>
      </c>
      <c r="H418" s="211">
        <v>0</v>
      </c>
      <c r="I418" s="16">
        <v>0</v>
      </c>
      <c r="J418" s="186">
        <v>272566</v>
      </c>
      <c r="K418" s="186">
        <v>639981</v>
      </c>
      <c r="L418" s="186">
        <v>639981</v>
      </c>
      <c r="M418" s="10">
        <v>639981.34</v>
      </c>
      <c r="N418" s="186">
        <v>3626154</v>
      </c>
      <c r="O418" s="186">
        <v>113925</v>
      </c>
      <c r="P418" s="16"/>
      <c r="Q418" s="16"/>
      <c r="R418" s="186">
        <v>503152</v>
      </c>
      <c r="S418" s="186">
        <v>504841</v>
      </c>
      <c r="T418" s="186">
        <v>506530</v>
      </c>
      <c r="U418" s="186">
        <v>504166</v>
      </c>
      <c r="V418" s="186">
        <v>504673</v>
      </c>
      <c r="W418" s="10"/>
      <c r="X418" s="16"/>
      <c r="Y418" s="11">
        <v>245395</v>
      </c>
    </row>
    <row r="419" spans="1:25" x14ac:dyDescent="0.35">
      <c r="A419" s="19">
        <v>6692</v>
      </c>
      <c r="B419" s="20" t="s">
        <v>443</v>
      </c>
      <c r="C419" s="186">
        <v>1137009</v>
      </c>
      <c r="D419" s="186">
        <v>2018509</v>
      </c>
      <c r="E419" s="186">
        <v>1972199</v>
      </c>
      <c r="F419" s="10">
        <v>2761077</v>
      </c>
      <c r="G419" s="189">
        <v>0</v>
      </c>
      <c r="H419" s="211">
        <v>0</v>
      </c>
      <c r="I419" s="16">
        <v>0</v>
      </c>
      <c r="J419" s="186">
        <v>0</v>
      </c>
      <c r="K419" s="186">
        <v>0</v>
      </c>
      <c r="L419" s="186">
        <v>0</v>
      </c>
      <c r="M419" s="10">
        <v>0</v>
      </c>
      <c r="N419" s="186">
        <v>813974</v>
      </c>
      <c r="O419" s="186">
        <v>59995</v>
      </c>
      <c r="P419" s="16"/>
      <c r="Q419" s="16"/>
      <c r="R419" s="186">
        <v>79260</v>
      </c>
      <c r="S419" s="186">
        <v>79526</v>
      </c>
      <c r="T419" s="186">
        <v>79793</v>
      </c>
      <c r="U419" s="186">
        <v>79419</v>
      </c>
      <c r="V419" s="186">
        <v>79500</v>
      </c>
      <c r="W419" s="10"/>
      <c r="X419" s="16"/>
      <c r="Y419" s="11">
        <v>54207</v>
      </c>
    </row>
    <row r="420" spans="1:25" x14ac:dyDescent="0.35">
      <c r="A420" s="19">
        <v>6713</v>
      </c>
      <c r="B420" s="20" t="s">
        <v>444</v>
      </c>
      <c r="C420" s="186">
        <v>302334</v>
      </c>
      <c r="D420" s="186">
        <v>551471</v>
      </c>
      <c r="E420" s="186">
        <v>533628</v>
      </c>
      <c r="F420" s="10">
        <v>747080</v>
      </c>
      <c r="G420" s="189">
        <v>0</v>
      </c>
      <c r="H420" s="211">
        <v>0</v>
      </c>
      <c r="I420" s="16">
        <v>0</v>
      </c>
      <c r="J420" s="186">
        <v>20024</v>
      </c>
      <c r="K420" s="186">
        <v>49958</v>
      </c>
      <c r="L420" s="186">
        <v>49958</v>
      </c>
      <c r="M420" s="10">
        <v>49958.45</v>
      </c>
      <c r="N420" s="186">
        <v>276766</v>
      </c>
      <c r="O420" s="186">
        <v>12655</v>
      </c>
      <c r="P420" s="16"/>
      <c r="Q420" s="16"/>
      <c r="R420" s="186">
        <v>24355</v>
      </c>
      <c r="S420" s="186">
        <v>24438</v>
      </c>
      <c r="T420" s="186">
        <v>24519</v>
      </c>
      <c r="U420" s="186">
        <v>24404</v>
      </c>
      <c r="V420" s="186">
        <v>24429</v>
      </c>
      <c r="W420" s="10"/>
      <c r="X420" s="16"/>
      <c r="Y420" s="11">
        <v>22601</v>
      </c>
    </row>
    <row r="421" spans="1:25" x14ac:dyDescent="0.35">
      <c r="A421" s="19">
        <v>6720</v>
      </c>
      <c r="B421" s="20" t="s">
        <v>445</v>
      </c>
      <c r="C421" s="186">
        <v>14623</v>
      </c>
      <c r="D421" s="186">
        <v>65315</v>
      </c>
      <c r="E421" s="186">
        <v>49961</v>
      </c>
      <c r="F421" s="10">
        <v>69946</v>
      </c>
      <c r="G421" s="189">
        <v>0</v>
      </c>
      <c r="H421" s="211">
        <v>0</v>
      </c>
      <c r="I421" s="16">
        <v>0</v>
      </c>
      <c r="J421" s="186">
        <v>24039</v>
      </c>
      <c r="K421" s="186">
        <v>65462</v>
      </c>
      <c r="L421" s="186">
        <v>65462</v>
      </c>
      <c r="M421" s="10">
        <v>65463.21</v>
      </c>
      <c r="N421" s="186">
        <v>333900</v>
      </c>
      <c r="O421" s="186">
        <v>24695</v>
      </c>
      <c r="P421" s="16"/>
      <c r="Q421" s="16"/>
      <c r="R421" s="186">
        <v>60764</v>
      </c>
      <c r="S421" s="186">
        <v>60968</v>
      </c>
      <c r="T421" s="186">
        <v>61171</v>
      </c>
      <c r="U421" s="186">
        <v>60887</v>
      </c>
      <c r="V421" s="186">
        <v>60948</v>
      </c>
      <c r="W421" s="10"/>
      <c r="X421" s="16"/>
      <c r="Y421" s="11">
        <v>14126</v>
      </c>
    </row>
    <row r="422" spans="1:25" x14ac:dyDescent="0.35">
      <c r="A422" s="19">
        <v>6734</v>
      </c>
      <c r="B422" s="20" t="s">
        <v>446</v>
      </c>
      <c r="C422" s="186">
        <v>1287327</v>
      </c>
      <c r="D422" s="186">
        <v>2491037</v>
      </c>
      <c r="E422" s="186">
        <v>2361477</v>
      </c>
      <c r="F422" s="10">
        <v>3306068</v>
      </c>
      <c r="G422" s="189">
        <v>0</v>
      </c>
      <c r="H422" s="211">
        <v>0</v>
      </c>
      <c r="I422" s="16">
        <v>0</v>
      </c>
      <c r="J422" s="186">
        <v>0</v>
      </c>
      <c r="K422" s="186">
        <v>0</v>
      </c>
      <c r="L422" s="186">
        <v>0</v>
      </c>
      <c r="M422" s="10">
        <v>0</v>
      </c>
      <c r="N422" s="186">
        <v>980924</v>
      </c>
      <c r="O422" s="186">
        <v>21595</v>
      </c>
      <c r="P422" s="16"/>
      <c r="Q422" s="16"/>
      <c r="R422" s="186">
        <v>49259</v>
      </c>
      <c r="S422" s="186">
        <v>49425</v>
      </c>
      <c r="T422" s="186">
        <v>49589</v>
      </c>
      <c r="U422" s="186">
        <v>49358</v>
      </c>
      <c r="V422" s="186">
        <v>49408</v>
      </c>
      <c r="W422" s="10"/>
      <c r="X422" s="16"/>
      <c r="Y422" s="11">
        <v>62223</v>
      </c>
    </row>
    <row r="423" spans="1:25" ht="15" thickBot="1" x14ac:dyDescent="0.4">
      <c r="A423" s="148">
        <v>6748</v>
      </c>
      <c r="B423" s="147" t="s">
        <v>447</v>
      </c>
      <c r="C423" s="186">
        <v>118783</v>
      </c>
      <c r="D423" s="186">
        <v>0</v>
      </c>
      <c r="E423" s="186">
        <v>14465</v>
      </c>
      <c r="F423" s="10">
        <v>71749</v>
      </c>
      <c r="G423" s="189">
        <v>195079</v>
      </c>
      <c r="H423" s="211">
        <v>121924</v>
      </c>
      <c r="I423" s="16">
        <v>170694</v>
      </c>
      <c r="J423" s="186">
        <v>0</v>
      </c>
      <c r="K423" s="186">
        <v>0</v>
      </c>
      <c r="L423" s="186">
        <v>0</v>
      </c>
      <c r="M423" s="10">
        <v>0</v>
      </c>
      <c r="N423" s="186">
        <v>245602</v>
      </c>
      <c r="O423" s="186">
        <v>9055</v>
      </c>
      <c r="P423" s="114"/>
      <c r="Q423" s="114"/>
      <c r="R423" s="186">
        <v>22367</v>
      </c>
      <c r="S423" s="186">
        <v>22443</v>
      </c>
      <c r="T423" s="186">
        <v>22517</v>
      </c>
      <c r="U423" s="186">
        <v>22413</v>
      </c>
      <c r="V423" s="186">
        <v>22435</v>
      </c>
      <c r="W423" s="113"/>
      <c r="X423" s="114"/>
      <c r="Y423" s="11">
        <v>12395</v>
      </c>
    </row>
    <row r="424" spans="1:25" ht="15" thickBot="1" x14ac:dyDescent="0.4">
      <c r="A424" s="149"/>
      <c r="B424" s="150" t="s">
        <v>500</v>
      </c>
      <c r="C424" s="187">
        <f t="shared" ref="C424:I424" si="0">SUM(C2:C423)</f>
        <v>709480274</v>
      </c>
      <c r="D424" s="187">
        <f t="shared" si="0"/>
        <v>1255055494</v>
      </c>
      <c r="E424" s="187">
        <f t="shared" si="0"/>
        <v>1226744055</v>
      </c>
      <c r="F424" s="151">
        <f t="shared" si="0"/>
        <v>1717592124.4000001</v>
      </c>
      <c r="G424" s="187">
        <f t="shared" si="0"/>
        <v>11067840</v>
      </c>
      <c r="H424" s="187">
        <f t="shared" si="0"/>
        <v>7017627</v>
      </c>
      <c r="I424" s="151">
        <f t="shared" si="0"/>
        <v>9824664</v>
      </c>
      <c r="J424" s="187">
        <f t="shared" ref="J424:Y424" si="1">SUM(J2:J423)</f>
        <v>16830000</v>
      </c>
      <c r="K424" s="187">
        <f t="shared" si="1"/>
        <v>36353162</v>
      </c>
      <c r="L424" s="187">
        <f t="shared" si="1"/>
        <v>36353162</v>
      </c>
      <c r="M424" s="151">
        <f t="shared" si="1"/>
        <v>36353176</v>
      </c>
      <c r="N424" s="187">
        <f t="shared" si="1"/>
        <v>602294014</v>
      </c>
      <c r="O424" s="187">
        <f t="shared" si="1"/>
        <v>16262610</v>
      </c>
      <c r="P424" s="151">
        <f t="shared" si="1"/>
        <v>0</v>
      </c>
      <c r="Q424" s="151">
        <f t="shared" si="1"/>
        <v>0</v>
      </c>
      <c r="R424" s="187">
        <f t="shared" si="1"/>
        <v>67345777</v>
      </c>
      <c r="S424" s="187">
        <f t="shared" si="1"/>
        <v>68332593</v>
      </c>
      <c r="T424" s="187">
        <f t="shared" si="1"/>
        <v>67957755</v>
      </c>
      <c r="U424" s="187">
        <f t="shared" si="1"/>
        <v>67874804</v>
      </c>
      <c r="V424" s="187">
        <f t="shared" si="1"/>
        <v>67894408</v>
      </c>
      <c r="W424" s="151">
        <f t="shared" si="1"/>
        <v>0</v>
      </c>
      <c r="X424" s="151">
        <f t="shared" si="1"/>
        <v>0</v>
      </c>
      <c r="Y424" s="152">
        <f t="shared" si="1"/>
        <v>40600000</v>
      </c>
    </row>
    <row r="425" spans="1:25" x14ac:dyDescent="0.35">
      <c r="X425" s="35"/>
    </row>
    <row r="446" spans="3:15" x14ac:dyDescent="0.35">
      <c r="C446" s="8"/>
      <c r="D446" s="8"/>
      <c r="E446" s="8"/>
      <c r="F446" s="8"/>
      <c r="G446" s="8"/>
      <c r="H446" s="8"/>
      <c r="I446" s="8"/>
      <c r="J446" s="8"/>
      <c r="K446" s="8"/>
      <c r="L446" s="8"/>
      <c r="M446" s="8"/>
      <c r="N446" s="8"/>
      <c r="O446" s="8"/>
    </row>
    <row r="447" spans="3:15" x14ac:dyDescent="0.35">
      <c r="C447" s="8"/>
      <c r="D447" s="8"/>
      <c r="E447" s="8"/>
      <c r="F447" s="8"/>
      <c r="G447" s="8"/>
      <c r="H447" s="8"/>
      <c r="I447" s="8"/>
      <c r="J447" s="8"/>
      <c r="K447" s="8"/>
      <c r="L447" s="8"/>
      <c r="M447" s="8"/>
      <c r="N447" s="8"/>
      <c r="O447" s="8"/>
    </row>
    <row r="448" spans="3:15" x14ac:dyDescent="0.35">
      <c r="C448" s="8"/>
      <c r="D448" s="8"/>
      <c r="E448" s="8"/>
      <c r="F448" s="8"/>
      <c r="G448" s="8"/>
      <c r="H448" s="8"/>
      <c r="I448" s="8"/>
      <c r="J448" s="8"/>
      <c r="K448" s="8"/>
      <c r="L448" s="8"/>
      <c r="M448" s="8"/>
      <c r="N448" s="8"/>
      <c r="O448" s="8"/>
    </row>
    <row r="449" spans="3:15" x14ac:dyDescent="0.35">
      <c r="C449" s="8"/>
      <c r="D449" s="8"/>
      <c r="E449" s="8"/>
      <c r="F449" s="8"/>
      <c r="G449" s="8"/>
      <c r="H449" s="8"/>
      <c r="I449" s="8"/>
      <c r="J449" s="8"/>
      <c r="K449" s="8"/>
      <c r="L449" s="8"/>
      <c r="M449" s="8"/>
      <c r="N449" s="8"/>
      <c r="O449" s="8"/>
    </row>
  </sheetData>
  <conditionalFormatting sqref="I2">
    <cfRule type="cellIs" dxfId="0" priority="1" stopIfTrue="1" operator="lessThan">
      <formula>0</formula>
    </cfRule>
  </conditionalFormatting>
  <pageMargins left="0.7" right="0.7" top="0.75" bottom="0.75" header="0.3" footer="0.3"/>
  <pageSetup scale="10" orientation="landscape" r:id="rId1"/>
  <headerFooter>
    <oddFooter>Page &amp;P of &amp;N</oddFooter>
  </headerFooter>
  <colBreaks count="2" manualBreakCount="2">
    <brk id="3" max="429" man="1"/>
    <brk id="17"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Letter</vt:lpstr>
      <vt:lpstr>Withholding</vt:lpstr>
      <vt:lpstr>Eligibility</vt:lpstr>
      <vt:lpstr>Letter!Print_Area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2009-2010 Aid Adj Explanation</dc:title>
  <dc:subject>Open Enrollmnet Aid Adj</dc:subject>
  <dc:creator>Pamela Schumacher</dc:creator>
  <cp:keywords>Aid, Adjustments, Payments, Reconciliation, Open Enrollment</cp:keywords>
  <cp:lastModifiedBy>Sengupta, Sumana   DPI</cp:lastModifiedBy>
  <cp:lastPrinted>2018-11-06T19:27:45Z</cp:lastPrinted>
  <dcterms:created xsi:type="dcterms:W3CDTF">2009-11-24T18:54:43Z</dcterms:created>
  <dcterms:modified xsi:type="dcterms:W3CDTF">2022-04-06T20:04:29Z</dcterms:modified>
  <cp:category>Aid</cp:category>
  <cp:contentStatus>Final</cp:contentStatus>
</cp:coreProperties>
</file>