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G:\FT\Data Warehouse and Longitudinals\Longitudinal_Web_Files_Instructions\Equalization Aid\Bar Graphs\21-22\Excel Pull Down\"/>
    </mc:Choice>
  </mc:AlternateContent>
  <xr:revisionPtr revIDLastSave="0" documentId="13_ncr:1_{D212FE65-119C-4733-91FB-CE48B5BB3703}" xr6:coauthVersionLast="47" xr6:coauthVersionMax="47" xr10:uidLastSave="{00000000-0000-0000-0000-000000000000}"/>
  <workbookProtection lockStructure="1"/>
  <bookViews>
    <workbookView xWindow="-120" yWindow="-120" windowWidth="25440" windowHeight="15390" xr2:uid="{00000000-000D-0000-FFFF-FFFF00000000}"/>
  </bookViews>
  <sheets>
    <sheet name="Equal Aid Tiers" sheetId="1" r:id="rId1"/>
    <sheet name="Data" sheetId="2" r:id="rId2"/>
    <sheet name="Sheet3" sheetId="3" r:id="rId3"/>
  </sheets>
  <definedNames>
    <definedName name="_xlnm.Print_Area" localSheetId="0">'Equal Aid Tiers'!$A$1:$P$55</definedName>
    <definedName name="_xlnm.Print_Titles" localSheetId="1">Data!$A:$B,Data!$1:$2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25" i="2" l="1"/>
  <c r="Y425" i="2"/>
  <c r="O425" i="2"/>
  <c r="J425" i="2"/>
  <c r="E425" i="2"/>
  <c r="K10" i="1"/>
  <c r="O10" i="1" s="1"/>
  <c r="K9" i="1"/>
  <c r="O9" i="1" s="1"/>
  <c r="K8" i="1"/>
  <c r="O8" i="1" s="1"/>
  <c r="J15" i="1"/>
  <c r="F15" i="1"/>
  <c r="B15" i="1"/>
  <c r="G10" i="1"/>
  <c r="G9" i="1"/>
  <c r="G8" i="1"/>
  <c r="B10" i="1"/>
  <c r="H5" i="1"/>
  <c r="D5" i="1"/>
  <c r="A3" i="1"/>
  <c r="F7" i="1"/>
  <c r="C59" i="1" l="1"/>
  <c r="B40" i="1" s="1"/>
  <c r="C64" i="1"/>
  <c r="J41" i="1" s="1"/>
  <c r="C65" i="1"/>
  <c r="J40" i="1" s="1"/>
  <c r="C58" i="1"/>
  <c r="B41" i="1" s="1"/>
  <c r="C62" i="1"/>
  <c r="N15" i="1"/>
  <c r="C61" i="1"/>
  <c r="F41" i="1" s="1"/>
  <c r="B39" i="1" l="1"/>
  <c r="C40" i="1" s="1"/>
  <c r="J39" i="1"/>
  <c r="K40" i="1" s="1"/>
  <c r="C67" i="1"/>
  <c r="C68" i="1"/>
  <c r="F40" i="1"/>
  <c r="C41" i="1" l="1"/>
  <c r="C39" i="1" s="1"/>
  <c r="K41" i="1"/>
  <c r="K39" i="1" s="1"/>
  <c r="F39" i="1"/>
  <c r="G40" i="1" s="1"/>
  <c r="F58" i="1"/>
  <c r="N40" i="1" s="1"/>
  <c r="G41" i="1" l="1"/>
  <c r="G39" i="1" s="1"/>
  <c r="N39" i="1"/>
  <c r="N41" i="1" s="1"/>
  <c r="K43" i="1" l="1"/>
  <c r="K44" i="1"/>
  <c r="O41" i="1"/>
  <c r="O40" i="1"/>
  <c r="K45" i="1" l="1"/>
  <c r="O39" i="1"/>
</calcChain>
</file>

<file path=xl/sharedStrings.xml><?xml version="1.0" encoding="utf-8"?>
<sst xmlns="http://schemas.openxmlformats.org/spreadsheetml/2006/main" count="949" uniqueCount="485">
  <si>
    <t>DISTRICT</t>
  </si>
  <si>
    <t>VALUE PER MEMBER</t>
  </si>
  <si>
    <t xml:space="preserve"> </t>
  </si>
  <si>
    <t>CODE</t>
  </si>
  <si>
    <t>SharedCostPerMemb</t>
  </si>
  <si>
    <t>Port Washington-Saukvill</t>
  </si>
  <si>
    <t>Cedar Grove-Belgium Area</t>
  </si>
  <si>
    <t>Primary</t>
  </si>
  <si>
    <t>Use arrow at right to select district.</t>
  </si>
  <si>
    <t>Secondary</t>
  </si>
  <si>
    <t>Tertiary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</si>
  <si>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</si>
  <si>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</si>
  <si>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</si>
  <si>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</si>
  <si>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</si>
  <si>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</si>
  <si>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</si>
  <si>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</si>
  <si>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</si>
  <si>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</si>
  <si>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</si>
  <si>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</si>
  <si>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</si>
  <si>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</si>
  <si>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</si>
  <si>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</si>
  <si>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</si>
  <si>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</si>
  <si>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</si>
  <si>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</si>
  <si>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</si>
  <si>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</si>
  <si>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</si>
  <si>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</si>
  <si>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</si>
  <si>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</si>
  <si>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</si>
  <si>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</si>
  <si>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</si>
  <si>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</si>
  <si>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</si>
  <si>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</si>
  <si>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</si>
  <si>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</si>
  <si>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</si>
  <si>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</si>
  <si>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</si>
  <si>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</si>
  <si>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</si>
  <si>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</si>
  <si>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</si>
  <si>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</si>
  <si>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</si>
  <si>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</si>
  <si>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</si>
  <si>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</si>
  <si>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</si>
  <si>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</si>
  <si>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</si>
  <si>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</si>
  <si>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</si>
  <si>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</si>
  <si>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</si>
  <si>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</si>
  <si>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</si>
  <si>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</si>
  <si>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</si>
  <si>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</si>
  <si>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</si>
  <si>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</si>
  <si>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</si>
  <si>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</si>
  <si>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</si>
  <si>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</si>
  <si>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</si>
  <si>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</si>
  <si>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</si>
  <si>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</si>
  <si>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</si>
  <si>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</si>
  <si>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</si>
  <si>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</si>
  <si>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</si>
  <si>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</si>
  <si>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</si>
  <si>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</si>
  <si>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</si>
  <si>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</si>
  <si>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</si>
  <si>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</si>
  <si>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</si>
  <si>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</si>
  <si>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</si>
  <si>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</si>
  <si>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Dodgeville</t>
  </si>
  <si>
    <t>Dover #1</t>
  </si>
  <si>
    <t>Drummond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</si>
  <si>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</si>
  <si>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</si>
  <si>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</si>
  <si>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</si>
  <si>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</si>
  <si>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</si>
  <si>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</si>
  <si>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</si>
  <si>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</si>
  <si>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</si>
  <si>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</si>
  <si>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</si>
  <si>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</si>
  <si>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</si>
  <si>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</si>
  <si>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</si>
  <si>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</si>
  <si>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</si>
  <si>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</si>
  <si>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</si>
  <si>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</si>
  <si>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</si>
  <si>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</si>
  <si>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</si>
  <si>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</si>
  <si>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</si>
  <si>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</si>
  <si>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</si>
  <si>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</si>
  <si>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</si>
  <si>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</si>
  <si>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</si>
  <si>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</si>
  <si>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</si>
  <si>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</si>
  <si>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</si>
  <si>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</si>
  <si>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</si>
  <si>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</si>
  <si>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</si>
  <si>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</si>
  <si>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</si>
  <si>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</si>
  <si>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</si>
  <si>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</si>
  <si>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</si>
  <si>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</si>
  <si>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</si>
  <si>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</si>
  <si>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</si>
  <si>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</si>
  <si>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</si>
  <si>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</si>
  <si>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</si>
  <si>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</si>
  <si>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</si>
  <si>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</si>
  <si>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</si>
  <si>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</si>
  <si>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</si>
  <si>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</si>
  <si>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</si>
  <si>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</si>
  <si>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</si>
  <si>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</si>
  <si>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</si>
  <si>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</si>
  <si>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</si>
  <si>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</si>
  <si>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</si>
  <si>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</si>
  <si>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</si>
  <si>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</si>
  <si>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</si>
  <si>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</si>
  <si>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</si>
  <si>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</si>
  <si>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</si>
  <si>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</si>
  <si>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</si>
  <si>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</si>
  <si>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</si>
  <si>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</si>
  <si>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</si>
  <si>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</si>
  <si>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</si>
  <si>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</si>
  <si>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</si>
  <si>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</si>
  <si>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</si>
  <si>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</si>
  <si>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</si>
  <si>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</si>
  <si>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</si>
  <si>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</si>
  <si>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</si>
  <si>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</si>
  <si>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</si>
  <si>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</si>
  <si>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</si>
  <si>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</si>
  <si>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</si>
  <si>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</si>
  <si>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</si>
  <si>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</si>
  <si>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</si>
  <si>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</si>
  <si>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</si>
  <si>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</si>
  <si>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</si>
  <si>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</si>
  <si>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</si>
  <si>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</si>
  <si>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</si>
  <si>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</si>
  <si>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</si>
  <si>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</si>
  <si>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</si>
  <si>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</si>
  <si>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</si>
  <si>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</si>
  <si>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</si>
  <si>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</si>
  <si>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</si>
  <si>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</si>
  <si>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</si>
  <si>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</si>
  <si>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</si>
  <si>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</si>
  <si>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</si>
  <si>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</si>
  <si>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</si>
  <si>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</si>
  <si>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</si>
  <si>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</si>
  <si>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</si>
  <si>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</si>
  <si>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</si>
  <si>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</si>
  <si>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</si>
  <si>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</si>
  <si>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</si>
  <si>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</si>
  <si>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</si>
  <si>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</si>
  <si>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</si>
  <si>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</si>
  <si>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</si>
  <si>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</si>
  <si>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</si>
  <si>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</si>
  <si>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</si>
  <si>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</si>
  <si>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</si>
  <si>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</si>
  <si>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</si>
  <si>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</si>
  <si>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</si>
  <si>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</si>
  <si>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</si>
  <si>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</si>
  <si>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</si>
  <si>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</si>
  <si>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</si>
  <si>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</si>
  <si>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</si>
  <si>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</si>
  <si>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</si>
  <si>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</si>
  <si>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</si>
  <si>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</si>
  <si>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</si>
  <si>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</si>
  <si>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</si>
  <si>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</si>
  <si>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</si>
  <si>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</si>
  <si>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</si>
  <si>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</si>
  <si>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</si>
  <si>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</si>
  <si>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</si>
  <si>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</si>
  <si>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</si>
  <si>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</si>
  <si>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</si>
  <si>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</si>
  <si>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</si>
  <si>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</si>
  <si>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</si>
  <si>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</si>
  <si>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</si>
  <si>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</si>
  <si>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</si>
  <si>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</si>
  <si>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</si>
  <si>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</si>
  <si>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</si>
  <si>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</si>
  <si>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</si>
  <si>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</si>
  <si>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</si>
  <si>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</si>
  <si>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</si>
  <si>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</si>
  <si>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</si>
  <si>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</si>
  <si>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</si>
  <si>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</si>
  <si>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</si>
  <si>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</si>
  <si>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</si>
  <si>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</si>
  <si>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</si>
  <si>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</si>
  <si>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</si>
  <si>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</si>
  <si>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</si>
  <si>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</si>
  <si>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</si>
  <si>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</si>
  <si>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</si>
  <si>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</si>
  <si>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</si>
  <si>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</si>
  <si>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</si>
  <si>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</si>
  <si>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</si>
  <si>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</si>
  <si>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</si>
  <si>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</si>
  <si>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</si>
  <si>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</si>
  <si>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</si>
  <si>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</si>
  <si>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</si>
  <si>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</si>
  <si>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</si>
  <si>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</si>
  <si>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</si>
  <si>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</si>
  <si>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</si>
  <si>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</si>
  <si>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</si>
  <si>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</si>
  <si>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</si>
  <si>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</si>
  <si>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</si>
  <si>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</si>
  <si>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</si>
  <si>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</si>
  <si>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</si>
  <si>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</si>
  <si>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</si>
  <si>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</si>
  <si>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</si>
  <si>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</si>
  <si>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</si>
  <si>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</si>
  <si>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</si>
  <si>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</si>
  <si>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</si>
  <si>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</si>
  <si>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</si>
  <si>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</si>
  <si>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</si>
  <si>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</si>
  <si>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</si>
  <si>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</si>
  <si>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</si>
  <si>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</si>
  <si>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</si>
  <si>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</si>
  <si>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</si>
  <si>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</si>
  <si>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</si>
  <si>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</si>
  <si>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</si>
  <si>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</si>
  <si>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</si>
  <si>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</si>
  <si>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</si>
  <si>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</si>
  <si>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</si>
  <si>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</si>
  <si>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</si>
  <si>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</si>
  <si>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</si>
  <si>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</si>
  <si>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</si>
  <si>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</si>
  <si>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</si>
  <si>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</si>
  <si>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</si>
  <si>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</si>
  <si>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</si>
  <si>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</si>
  <si>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</si>
  <si>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</si>
  <si>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</si>
  <si>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</si>
  <si>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</si>
  <si>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</si>
  <si>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</si>
  <si>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</si>
  <si>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</si>
  <si>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</si>
  <si>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</si>
  <si>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</si>
  <si>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</si>
  <si>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</si>
  <si>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</si>
  <si>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</si>
  <si>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</si>
  <si>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</si>
  <si>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</si>
  <si>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</si>
  <si>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</si>
  <si>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EQVALMEM</t>
  </si>
  <si>
    <t>PRIGVM</t>
  </si>
  <si>
    <t>PRIMARY</t>
  </si>
  <si>
    <t>PRIlocPC</t>
  </si>
  <si>
    <t>PRICSTM</t>
  </si>
  <si>
    <t>SECGVM</t>
  </si>
  <si>
    <t>SECOND</t>
  </si>
  <si>
    <t>SECAID</t>
  </si>
  <si>
    <t>seclocpc</t>
  </si>
  <si>
    <t>SECCSTM</t>
  </si>
  <si>
    <t>TERGVM</t>
  </si>
  <si>
    <t>TERTIARY</t>
  </si>
  <si>
    <t>TERAID</t>
  </si>
  <si>
    <t>terlocpc</t>
  </si>
  <si>
    <t>TERCSTM</t>
  </si>
  <si>
    <t>TOTAIDPC</t>
  </si>
  <si>
    <t>allcstm</t>
  </si>
  <si>
    <t>cstdif</t>
  </si>
  <si>
    <t>Primary Tier</t>
  </si>
  <si>
    <t>K-12 GUARANTEES</t>
  </si>
  <si>
    <t>K-8 GUARANTEES</t>
  </si>
  <si>
    <t>UHS GUARANTEES</t>
  </si>
  <si>
    <t>IN AID COMPUTATION</t>
  </si>
  <si>
    <t>STATE SHARE %</t>
  </si>
  <si>
    <t>Secondary Tier</t>
  </si>
  <si>
    <t>Tertiary Tier</t>
  </si>
  <si>
    <t>pri aid</t>
  </si>
  <si>
    <t>District</t>
  </si>
  <si>
    <t>State</t>
  </si>
  <si>
    <t>Local Support</t>
  </si>
  <si>
    <t>DISTRICT VALUE PER MEMBER</t>
  </si>
  <si>
    <t>Shared Cost Per Member</t>
  </si>
  <si>
    <t>Total State Aid Percentage:</t>
  </si>
  <si>
    <t>Total Local Support Percentage:</t>
  </si>
  <si>
    <t>Total:</t>
  </si>
  <si>
    <t>Total (All Tiers)</t>
  </si>
  <si>
    <t>Equal Aid</t>
  </si>
  <si>
    <t>North Lakeland</t>
  </si>
  <si>
    <t>EQUALIZATION AID TIER EXPLANATION*</t>
  </si>
  <si>
    <t xml:space="preserve">* Generally, Equalization Aid is distributed in inverse proportion to the percentage a district's value per member is of the guarantee. Thus, if a district's value per member </t>
  </si>
  <si>
    <t>Cost Sharing</t>
  </si>
  <si>
    <t>type</t>
  </si>
  <si>
    <t>member</t>
  </si>
  <si>
    <t xml:space="preserve">MEMBERSHIP </t>
  </si>
  <si>
    <t>DISTRICT VALUE</t>
  </si>
  <si>
    <t>is 25% of the guarantee for that tier, the local tax base supports 25% of the expenses in that tier, and State Equalization Aid would fund the remaining 75% of the expenses</t>
  </si>
  <si>
    <t xml:space="preserve"> in that tier. Note that there are 3 tiers, indicating that there are 3 separate algebraic computations that can each result in Equalization Aid. Total aid is the sum of the</t>
  </si>
  <si>
    <t>Equalization Aid at all of the tiers. If negative aid is generated at any tier, it is subtracted from the total Equalization Aid for that district; however, all districts</t>
  </si>
  <si>
    <t>receive their Primary Tier aid, even if the algebraic sum of the 3 tiers is less than 0. Districts generating no aid at the Primary Tier do not receive State Equalization Aid.</t>
  </si>
  <si>
    <t>AS % OF GUARANTEE</t>
  </si>
  <si>
    <t>Gresham</t>
  </si>
  <si>
    <t>Stone Bank School Distri</t>
  </si>
  <si>
    <t>Shawano</t>
  </si>
  <si>
    <t>Trevor-Wilmot Consolidat</t>
  </si>
  <si>
    <t>District Portion = Blue Bar       Equalization Aid Portion = Yellow Bar      Negative Aid (if present) = White Bar</t>
  </si>
  <si>
    <t>Chequamegon</t>
  </si>
  <si>
    <t>Ladysmith</t>
  </si>
  <si>
    <t>Ripon Area</t>
  </si>
  <si>
    <t>Chetek-Weyerhaeuser</t>
  </si>
  <si>
    <t>NAME</t>
  </si>
  <si>
    <t>PRIAID</t>
  </si>
  <si>
    <t>MEMBER</t>
  </si>
  <si>
    <t>Durand-Arkansaw</t>
  </si>
  <si>
    <t>Herman-Neosho-Rubicon</t>
  </si>
  <si>
    <t>De Soto Area</t>
  </si>
  <si>
    <t>Gale-Ettrick-Trempealeau</t>
  </si>
  <si>
    <t>Holy Hill Area</t>
  </si>
  <si>
    <t>USING THE 2021-22 OCTOBER 15 AID CERTIFICATION DATA</t>
  </si>
  <si>
    <t>aidval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</si>
</sst>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.00"/>
    <numFmt numFmtId="166" formatCode="&quot;$&quot;#,##0"/>
    <numFmt numFmtId="167" formatCode="0.0%"/>
  </numFmts>
  <fonts count="12" x14ac:knownFonts="1">
    <font>
      <sz val="8"/>
      <name val="Arial"/>
    </font>
    <font>
      <b/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2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0" fontId="2" fillId="0" borderId="0" xfId="0" applyFont="1" applyAlignment="1" applyProtection="1">
      <alignment horizontal="center"/>
    </xf>
    <xf numFmtId="0" fontId="0" fillId="0" borderId="0" xfId="0" applyBorder="1" applyAlignment="1"/>
    <xf numFmtId="0" fontId="1" fillId="0" borderId="0" xfId="0" applyFont="1" applyBorder="1" applyAlignme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3" xfId="0" applyBorder="1"/>
    <xf numFmtId="2" fontId="1" fillId="0" borderId="0" xfId="0" applyNumberFormat="1" applyFont="1" applyBorder="1"/>
    <xf numFmtId="165" fontId="1" fillId="0" borderId="0" xfId="0" applyNumberFormat="1" applyFont="1"/>
    <xf numFmtId="2" fontId="0" fillId="0" borderId="0" xfId="0" applyNumberFormat="1"/>
    <xf numFmtId="10" fontId="1" fillId="0" borderId="0" xfId="0" applyNumberFormat="1" applyFont="1"/>
    <xf numFmtId="0" fontId="2" fillId="0" borderId="0" xfId="0" applyFont="1" applyAlignment="1"/>
    <xf numFmtId="0" fontId="2" fillId="0" borderId="0" xfId="0" applyFont="1" applyAlignment="1" applyProtection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7" fontId="1" fillId="0" borderId="5" xfId="0" applyNumberFormat="1" applyFont="1" applyBorder="1"/>
    <xf numFmtId="0" fontId="1" fillId="0" borderId="0" xfId="0" applyFont="1" applyBorder="1" applyAlignment="1">
      <alignment horizontal="right"/>
    </xf>
    <xf numFmtId="167" fontId="1" fillId="0" borderId="7" xfId="0" applyNumberFormat="1" applyFont="1" applyBorder="1"/>
    <xf numFmtId="165" fontId="1" fillId="0" borderId="8" xfId="0" applyNumberFormat="1" applyFont="1" applyBorder="1"/>
    <xf numFmtId="167" fontId="1" fillId="0" borderId="9" xfId="0" applyNumberFormat="1" applyFont="1" applyBorder="1"/>
    <xf numFmtId="165" fontId="1" fillId="0" borderId="3" xfId="0" applyNumberFormat="1" applyFont="1" applyBorder="1"/>
    <xf numFmtId="167" fontId="1" fillId="0" borderId="4" xfId="0" applyNumberFormat="1" applyFont="1" applyBorder="1"/>
    <xf numFmtId="165" fontId="3" fillId="0" borderId="2" xfId="0" applyNumberFormat="1" applyFont="1" applyBorder="1"/>
    <xf numFmtId="167" fontId="3" fillId="0" borderId="10" xfId="0" applyNumberFormat="1" applyFont="1" applyBorder="1"/>
    <xf numFmtId="0" fontId="3" fillId="0" borderId="11" xfId="0" applyFont="1" applyBorder="1" applyAlignment="1">
      <alignment horizontal="center" wrapText="1"/>
    </xf>
    <xf numFmtId="10" fontId="1" fillId="0" borderId="0" xfId="0" applyNumberFormat="1" applyFont="1" applyBorder="1"/>
    <xf numFmtId="0" fontId="5" fillId="0" borderId="0" xfId="0" applyFont="1"/>
    <xf numFmtId="0" fontId="6" fillId="0" borderId="0" xfId="0" applyFont="1"/>
    <xf numFmtId="167" fontId="1" fillId="0" borderId="11" xfId="0" applyNumberFormat="1" applyFont="1" applyBorder="1"/>
    <xf numFmtId="0" fontId="7" fillId="0" borderId="0" xfId="0" applyFont="1"/>
    <xf numFmtId="44" fontId="7" fillId="0" borderId="0" xfId="0" applyNumberFormat="1" applyFont="1"/>
    <xf numFmtId="0" fontId="8" fillId="0" borderId="0" xfId="0" applyFont="1"/>
    <xf numFmtId="0" fontId="10" fillId="0" borderId="0" xfId="0" applyFont="1"/>
    <xf numFmtId="0" fontId="1" fillId="0" borderId="8" xfId="0" applyFont="1" applyBorder="1"/>
    <xf numFmtId="0" fontId="1" fillId="0" borderId="9" xfId="0" applyFont="1" applyBorder="1"/>
    <xf numFmtId="3" fontId="1" fillId="0" borderId="6" xfId="0" applyNumberFormat="1" applyFont="1" applyBorder="1"/>
    <xf numFmtId="166" fontId="1" fillId="0" borderId="6" xfId="0" applyNumberFormat="1" applyFont="1" applyBorder="1"/>
    <xf numFmtId="164" fontId="11" fillId="0" borderId="0" xfId="0" applyNumberFormat="1" applyFont="1"/>
    <xf numFmtId="0" fontId="11" fillId="0" borderId="0" xfId="0" applyFont="1"/>
    <xf numFmtId="0" fontId="11" fillId="0" borderId="0" xfId="0" quotePrefix="1" applyNumberFormat="1" applyFont="1"/>
    <xf numFmtId="0" fontId="11" fillId="0" borderId="0" xfId="0" applyNumberFormat="1" applyFont="1"/>
    <xf numFmtId="0" fontId="11" fillId="0" borderId="0" xfId="0" applyFont="1" applyAlignment="1">
      <alignment wrapText="1"/>
    </xf>
    <xf numFmtId="4" fontId="11" fillId="0" borderId="0" xfId="0" applyNumberFormat="1" applyFont="1"/>
    <xf numFmtId="11" fontId="0" fillId="0" borderId="0" xfId="0" applyNumberFormat="1"/>
    <xf numFmtId="3" fontId="11" fillId="0" borderId="0" xfId="0" applyNumberFormat="1" applyFont="1"/>
    <xf numFmtId="4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4" fontId="7" fillId="0" borderId="0" xfId="0" applyNumberFormat="1" applyFont="1" applyAlignment="1">
      <alignment horizontal="right"/>
    </xf>
    <xf numFmtId="165" fontId="1" fillId="0" borderId="2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67" fontId="1" fillId="0" borderId="0" xfId="0" applyNumberFormat="1" applyFont="1" applyBorder="1" applyAlignment="1">
      <alignment horizontal="right"/>
    </xf>
    <xf numFmtId="0" fontId="0" fillId="0" borderId="7" xfId="0" applyBorder="1"/>
    <xf numFmtId="167" fontId="1" fillId="0" borderId="10" xfId="0" applyNumberFormat="1" applyFont="1" applyBorder="1" applyAlignment="1">
      <alignment horizontal="right"/>
    </xf>
    <xf numFmtId="0" fontId="0" fillId="0" borderId="11" xfId="0" applyBorder="1"/>
    <xf numFmtId="167" fontId="1" fillId="0" borderId="7" xfId="0" applyNumberFormat="1" applyFont="1" applyBorder="1" applyAlignment="1">
      <alignment horizontal="right"/>
    </xf>
    <xf numFmtId="167" fontId="1" fillId="0" borderId="11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166" fontId="1" fillId="0" borderId="5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0" fillId="0" borderId="4" xfId="0" applyBorder="1"/>
    <xf numFmtId="0" fontId="0" fillId="0" borderId="5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32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5005594912089"/>
          <c:y val="8.888916446293546E-2"/>
          <c:w val="0.77500315349590465"/>
          <c:h val="0.85079628843095367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'Equal Aid Tiers'!$C$58</c:f>
              <c:numCache>
                <c:formatCode>_("$"* #,##0.00_);_("$"* \(#,##0.00\);_("$"* "-"??_);_(@_)</c:formatCode>
                <c:ptCount val="1"/>
                <c:pt idx="0">
                  <c:v>141.30000000000001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102-4A94-BB42-2EC83A31E562}"/>
            </c:ext>
          </c:extLst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chemeClr val="tx1"/>
              </a:solidFill>
              <a:prstDash val="solid"/>
            </a:ln>
          </c:spPr>
          <c:invertIfNegative val="1"/>
          <c:val>
            <c:numRef>
              <c:f>'Equal Aid Tiers'!$C$59</c:f>
              <c:numCache>
                <c:formatCode>_("$"* #,##0.00_);_("$"* \(#,##0.00\);_("$"* "-"??_);_(@_)</c:formatCode>
                <c:ptCount val="1"/>
                <c:pt idx="0">
                  <c:v>858.7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chemeClr val="tx1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102-4A94-BB42-2EC83A31E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047320"/>
        <c:axId val="198047712"/>
        <c:axId val="0"/>
      </c:bar3DChart>
      <c:catAx>
        <c:axId val="1980473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8047712"/>
        <c:crosses val="autoZero"/>
        <c:auto val="1"/>
        <c:lblAlgn val="ctr"/>
        <c:lblOffset val="100"/>
        <c:tickMarkSkip val="1"/>
        <c:noMultiLvlLbl val="0"/>
      </c:catAx>
      <c:valAx>
        <c:axId val="198047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047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22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301634973473824"/>
          <c:y val="6.6878980891719744E-2"/>
          <c:w val="0.82540002402663049"/>
          <c:h val="0.8662420382165606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'Equal Aid Tiers'!$C$61</c:f>
              <c:numCache>
                <c:formatCode>_("$"* #,##0.00_);_("$"* \(#,##0.00\);_("$"* "-"??_);_(@_)</c:formatCode>
                <c:ptCount val="1"/>
                <c:pt idx="0">
                  <c:v>1704.0624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B-4FB2-A194-D26392464331}"/>
            </c:ext>
          </c:extLst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'Equal Aid Tiers'!$C$62</c:f>
              <c:numCache>
                <c:formatCode>_("$"* #,##0.00_);_("$"* \(#,##0.00\);_("$"* "-"??_);_(@_)</c:formatCode>
                <c:ptCount val="1"/>
                <c:pt idx="0">
                  <c:v>8066.9376000000002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C0B-4FB2-A194-D26392464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2410192"/>
        <c:axId val="342411368"/>
        <c:axId val="0"/>
      </c:bar3DChart>
      <c:catAx>
        <c:axId val="3424101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2411368"/>
        <c:crossesAt val="0"/>
        <c:auto val="1"/>
        <c:lblAlgn val="ctr"/>
        <c:lblOffset val="100"/>
        <c:tickMarkSkip val="1"/>
        <c:noMultiLvlLbl val="0"/>
      </c:catAx>
      <c:valAx>
        <c:axId val="3424113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410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24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600022656294252"/>
          <c:y val="5.128221179578512E-2"/>
          <c:w val="0.82800161719065946"/>
          <c:h val="0.88141301524005589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'Equal Aid Tiers'!$C$64</c:f>
              <c:numCache>
                <c:formatCode>_("$"* #,##0.00_);_("$"* \(#,##0.00\);_("$"* "-"??_);_(@_)</c:formatCode>
                <c:ptCount val="1"/>
                <c:pt idx="0">
                  <c:v>68.219551999999993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6-4A04-B210-48E13F5C924B}"/>
            </c:ext>
          </c:extLst>
        </c:ser>
        <c:ser>
          <c:idx val="1"/>
          <c:order val="1"/>
          <c:spPr>
            <a:solidFill>
              <a:srgbClr val="FFFF00"/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rgbClr val="FF0000"/>
              </a:outerShdw>
            </a:effectLst>
          </c:spPr>
          <c:invertIfNegative val="1"/>
          <c:val>
            <c:numRef>
              <c:f>'Equal Aid Tiers'!$C$65</c:f>
              <c:numCache>
                <c:formatCode>_("$"* #,##0.00_);_("$"* \(#,##0.00\);_("$"* "-"??_);_(@_)</c:formatCode>
                <c:ptCount val="1"/>
                <c:pt idx="0">
                  <c:v>110.74044800000001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chemeClr val="tx1"/>
                    </a:solidFill>
                  </a:ln>
                  <a:effectLst>
                    <a:outerShdw blurRad="50800" dist="50800" dir="5400000" algn="ctr" rotWithShape="0">
                      <a:srgbClr val="FF0000"/>
                    </a:outerShdw>
                  </a:effectLst>
                </c14:spPr>
              </c14:invertSolidFillFmt>
            </c:ext>
            <c:ext xmlns:c16="http://schemas.microsoft.com/office/drawing/2014/chart" uri="{C3380CC4-5D6E-409C-BE32-E72D297353CC}">
              <c16:uniqueId val="{00000001-EE96-4A04-B210-48E13F5C9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2410584"/>
        <c:axId val="342412544"/>
        <c:axId val="0"/>
      </c:bar3DChart>
      <c:catAx>
        <c:axId val="3424105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2412544"/>
        <c:crossesAt val="0"/>
        <c:auto val="1"/>
        <c:lblAlgn val="ctr"/>
        <c:lblOffset val="100"/>
        <c:tickMarkSkip val="1"/>
        <c:noMultiLvlLbl val="0"/>
      </c:catAx>
      <c:valAx>
        <c:axId val="342412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410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26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851456025100497"/>
          <c:y val="5.7143034297601439E-2"/>
          <c:w val="0.81526424159231259"/>
          <c:h val="0.87936780557975469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'Equal Aid Tiers'!$C$67</c:f>
              <c:numCache>
                <c:formatCode>_("$"* #,##0.00_);_("$"* \(#,##0.00\);_("$"* "-"??_);_(@_)</c:formatCode>
                <c:ptCount val="1"/>
                <c:pt idx="0">
                  <c:v>1913.581952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B-4A2A-913B-86B658B985C4}"/>
            </c:ext>
          </c:extLst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'Equal Aid Tiers'!$C$68</c:f>
              <c:numCache>
                <c:formatCode>_("$"* #,##0.00_);_("$"* \(#,##0.00\);_("$"* "-"??_);_(@_)</c:formatCode>
                <c:ptCount val="1"/>
                <c:pt idx="0">
                  <c:v>9036.3780480000005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D3B-4A2A-913B-86B658B98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356752"/>
        <c:axId val="198355576"/>
        <c:axId val="0"/>
      </c:bar3DChart>
      <c:catAx>
        <c:axId val="1983567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8355576"/>
        <c:crosses val="autoZero"/>
        <c:auto val="1"/>
        <c:lblAlgn val="ctr"/>
        <c:lblOffset val="100"/>
        <c:tickMarkSkip val="1"/>
        <c:noMultiLvlLbl val="0"/>
      </c:catAx>
      <c:valAx>
        <c:axId val="1983555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356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trlProps/ctrlProp1.xml><?xml version="1.0" encoding="utf-8"?>
<formControlPr xmlns="http://schemas.microsoft.com/office/spreadsheetml/2009/9/main" objectType="Drop" dropLines="15" dropStyle="combo" dx="16" fmlaLink="Data!$A$1" fmlaRange="Data!$A$3:$A$424" noThreeD="1" sel="1" val="0"/>
</file>

<file path=xl/ctrlProps/ctrlProp2.xml><?xml version="1.0" encoding="utf-8"?>
<formControlPr xmlns="http://schemas.microsoft.com/office/spreadsheetml/2009/9/main" objectType="Drop" dropLines="15" dropStyle="combo" dx="16" fmlaLink="Data!$A$1" fmlaRange="Data!$B$3:$B$424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16</xdr:row>
      <xdr:rowOff>0</xdr:rowOff>
    </xdr:from>
    <xdr:to>
      <xdr:col>4</xdr:col>
      <xdr:colOff>0</xdr:colOff>
      <xdr:row>37</xdr:row>
      <xdr:rowOff>0</xdr:rowOff>
    </xdr:to>
    <xdr:graphicFrame macro="">
      <xdr:nvGraphicFramePr>
        <xdr:cNvPr id="1065" name="Chart 9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16</xdr:row>
      <xdr:rowOff>9525</xdr:rowOff>
    </xdr:from>
    <xdr:to>
      <xdr:col>8</xdr:col>
      <xdr:colOff>9525</xdr:colOff>
      <xdr:row>37</xdr:row>
      <xdr:rowOff>0</xdr:rowOff>
    </xdr:to>
    <xdr:graphicFrame macro="">
      <xdr:nvGraphicFramePr>
        <xdr:cNvPr id="1066" name="Chart 10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</xdr:col>
      <xdr:colOff>0</xdr:colOff>
      <xdr:row>36</xdr:row>
      <xdr:rowOff>114300</xdr:rowOff>
    </xdr:to>
    <xdr:graphicFrame macro="">
      <xdr:nvGraphicFramePr>
        <xdr:cNvPr id="1067" name="Chart 1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16</xdr:row>
      <xdr:rowOff>0</xdr:rowOff>
    </xdr:from>
    <xdr:to>
      <xdr:col>16</xdr:col>
      <xdr:colOff>0</xdr:colOff>
      <xdr:row>37</xdr:row>
      <xdr:rowOff>0</xdr:rowOff>
    </xdr:to>
    <xdr:graphicFrame macro="">
      <xdr:nvGraphicFramePr>
        <xdr:cNvPr id="1068" name="Chart 1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209550</xdr:colOff>
          <xdr:row>2</xdr:row>
          <xdr:rowOff>171450</xdr:rowOff>
        </xdr:from>
        <xdr:to>
          <xdr:col>15</xdr:col>
          <xdr:colOff>876300</xdr:colOff>
          <xdr:row>3</xdr:row>
          <xdr:rowOff>171450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457200</xdr:colOff>
          <xdr:row>2</xdr:row>
          <xdr:rowOff>171450</xdr:rowOff>
        </xdr:from>
        <xdr:to>
          <xdr:col>15</xdr:col>
          <xdr:colOff>161925</xdr:colOff>
          <xdr:row>3</xdr:row>
          <xdr:rowOff>180975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73"/>
  <sheetViews>
    <sheetView tabSelected="1" zoomScale="82" workbookViewId="0">
      <selection activeCell="K11" sqref="K11"/>
    </sheetView>
  </sheetViews>
  <sheetFormatPr defaultRowHeight="11.25" x14ac:dyDescent="0.2"/>
  <cols>
    <col min="1" max="1" width="14.1640625" customWidth="1"/>
    <col min="2" max="2" width="12.6640625" customWidth="1"/>
    <col min="3" max="3" width="10.6640625" bestFit="1" customWidth="1"/>
    <col min="4" max="4" width="17.6640625" customWidth="1"/>
    <col min="5" max="5" width="2.6640625" customWidth="1"/>
    <col min="6" max="6" width="18" customWidth="1"/>
    <col min="7" max="7" width="11" customWidth="1"/>
    <col min="8" max="8" width="18.33203125" customWidth="1"/>
    <col min="9" max="9" width="2.6640625" customWidth="1"/>
    <col min="10" max="10" width="16.33203125" customWidth="1"/>
    <col min="11" max="11" width="12.6640625" customWidth="1"/>
    <col min="12" max="12" width="17.6640625" customWidth="1"/>
    <col min="13" max="13" width="2.6640625" customWidth="1"/>
    <col min="14" max="14" width="17.1640625" customWidth="1"/>
    <col min="15" max="15" width="12.33203125" customWidth="1"/>
    <col min="16" max="16" width="17.6640625" customWidth="1"/>
    <col min="17" max="22" width="10.6640625" customWidth="1"/>
  </cols>
  <sheetData>
    <row r="1" spans="1:17" ht="18" x14ac:dyDescent="0.25">
      <c r="A1" s="94" t="s">
        <v>454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16"/>
    </row>
    <row r="2" spans="1:17" ht="18" x14ac:dyDescent="0.25">
      <c r="A2" s="94" t="s">
        <v>483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16"/>
    </row>
    <row r="3" spans="1:17" ht="18" x14ac:dyDescent="0.25">
      <c r="A3" s="95" t="str">
        <f>INDEX(Data!B3:B424,Data!A1)</f>
        <v>Abbotsford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17"/>
    </row>
    <row r="4" spans="1:17" ht="18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" thickBot="1" x14ac:dyDescent="0.25">
      <c r="B5" s="42" t="s">
        <v>459</v>
      </c>
      <c r="C5" s="43"/>
      <c r="D5" s="44">
        <f>INDEX(Data!X3:X424,Data!A1)</f>
        <v>795</v>
      </c>
      <c r="F5" s="42" t="s">
        <v>460</v>
      </c>
      <c r="G5" s="43"/>
      <c r="H5" s="45">
        <f>INDEX(Data!Y3:Y424,Data!A1)</f>
        <v>216759845</v>
      </c>
      <c r="I5" s="4"/>
      <c r="J5" s="68" t="s">
        <v>446</v>
      </c>
      <c r="K5" s="69"/>
      <c r="L5" s="70"/>
      <c r="M5" s="10"/>
      <c r="N5" s="68" t="s">
        <v>439</v>
      </c>
      <c r="O5" s="96"/>
      <c r="P5" s="97"/>
    </row>
    <row r="6" spans="1:17" ht="12" thickBot="1" x14ac:dyDescent="0.25">
      <c r="I6" s="1"/>
      <c r="J6" s="88" t="s">
        <v>465</v>
      </c>
      <c r="K6" s="89"/>
      <c r="L6" s="90"/>
      <c r="N6" s="88" t="s">
        <v>438</v>
      </c>
      <c r="O6" s="98"/>
      <c r="P6" s="76"/>
    </row>
    <row r="7" spans="1:17" ht="12" thickBot="1" x14ac:dyDescent="0.25">
      <c r="B7" s="68" t="s">
        <v>0</v>
      </c>
      <c r="C7" s="69"/>
      <c r="D7" s="70"/>
      <c r="F7" s="60">
        <f>INDEX(Data!W2:W424,Data!A2)</f>
        <v>0</v>
      </c>
      <c r="G7" s="61"/>
      <c r="H7" s="62"/>
      <c r="I7" s="1"/>
      <c r="J7" s="11"/>
      <c r="K7" s="19"/>
      <c r="L7" s="20"/>
      <c r="N7" s="11"/>
      <c r="O7" s="19"/>
      <c r="P7" s="20"/>
    </row>
    <row r="8" spans="1:17" ht="12" thickBot="1" x14ac:dyDescent="0.25">
      <c r="B8" s="88" t="s">
        <v>1</v>
      </c>
      <c r="C8" s="89"/>
      <c r="D8" s="90"/>
      <c r="F8" s="18" t="s">
        <v>7</v>
      </c>
      <c r="G8" s="83">
        <f>INDEX(Data!D3:D424,Data!A1)</f>
        <v>1930000</v>
      </c>
      <c r="H8" s="84"/>
      <c r="I8" s="1"/>
      <c r="J8" s="5" t="s">
        <v>7</v>
      </c>
      <c r="K8" s="73">
        <f>INDEX(Data!G3:G424,Data!A1)</f>
        <v>0.14130000000000001</v>
      </c>
      <c r="L8" s="77"/>
      <c r="N8" s="5" t="s">
        <v>7</v>
      </c>
      <c r="O8" s="73">
        <f>1-K8</f>
        <v>0.85870000000000002</v>
      </c>
      <c r="P8" s="74"/>
    </row>
    <row r="9" spans="1:17" x14ac:dyDescent="0.2">
      <c r="B9" s="91"/>
      <c r="C9" s="92"/>
      <c r="D9" s="93"/>
      <c r="F9" s="5" t="s">
        <v>9</v>
      </c>
      <c r="G9" s="79">
        <f>INDEX(Data!I3:I424,Data!A1)</f>
        <v>1563711</v>
      </c>
      <c r="H9" s="80"/>
      <c r="I9" s="1"/>
      <c r="J9" s="5" t="s">
        <v>9</v>
      </c>
      <c r="K9" s="73">
        <f>INDEX(Data!L3:L424,Data!A1)</f>
        <v>0.1744</v>
      </c>
      <c r="L9" s="77"/>
      <c r="N9" s="5" t="s">
        <v>9</v>
      </c>
      <c r="O9" s="73">
        <f>1-K9</f>
        <v>0.8256</v>
      </c>
      <c r="P9" s="74"/>
    </row>
    <row r="10" spans="1:17" ht="12" thickBot="1" x14ac:dyDescent="0.25">
      <c r="B10" s="85">
        <f>INDEX(Data!C3:C424,Data!A1)</f>
        <v>272654</v>
      </c>
      <c r="C10" s="86"/>
      <c r="D10" s="87"/>
      <c r="F10" s="6" t="s">
        <v>10</v>
      </c>
      <c r="G10" s="81">
        <f>INDEX(Data!N3:N424,Data!A1)</f>
        <v>715267</v>
      </c>
      <c r="H10" s="82"/>
      <c r="J10" s="6" t="s">
        <v>10</v>
      </c>
      <c r="K10" s="75">
        <f>INDEX(Data!Q3:Q424,Data!A1)</f>
        <v>0.38119999999999998</v>
      </c>
      <c r="L10" s="78"/>
      <c r="N10" s="6" t="s">
        <v>10</v>
      </c>
      <c r="O10" s="75">
        <f>1-K10</f>
        <v>0.61880000000000002</v>
      </c>
      <c r="P10" s="76"/>
    </row>
    <row r="11" spans="1:17" x14ac:dyDescent="0.2">
      <c r="B11" s="3"/>
      <c r="C11" s="3"/>
      <c r="D11" s="3"/>
      <c r="J11" s="7"/>
      <c r="K11" s="12"/>
      <c r="L11" s="12"/>
      <c r="N11" s="7"/>
      <c r="O11" s="12"/>
      <c r="P11" s="12"/>
    </row>
    <row r="12" spans="1:17" ht="12" thickBot="1" x14ac:dyDescent="0.25">
      <c r="B12" s="1"/>
      <c r="C12" s="1"/>
      <c r="D12" s="1"/>
      <c r="E12" s="1"/>
    </row>
    <row r="13" spans="1:17" ht="12" thickBot="1" x14ac:dyDescent="0.25">
      <c r="B13" s="60" t="s">
        <v>434</v>
      </c>
      <c r="C13" s="61"/>
      <c r="D13" s="62"/>
      <c r="E13" s="4"/>
      <c r="F13" s="60" t="s">
        <v>440</v>
      </c>
      <c r="G13" s="61"/>
      <c r="H13" s="62"/>
      <c r="J13" s="60" t="s">
        <v>441</v>
      </c>
      <c r="K13" s="61"/>
      <c r="L13" s="62"/>
      <c r="N13" s="60" t="s">
        <v>451</v>
      </c>
      <c r="O13" s="61"/>
      <c r="P13" s="62"/>
    </row>
    <row r="14" spans="1:17" x14ac:dyDescent="0.2">
      <c r="B14" s="68" t="s">
        <v>447</v>
      </c>
      <c r="C14" s="69"/>
      <c r="D14" s="70"/>
      <c r="F14" s="68" t="s">
        <v>447</v>
      </c>
      <c r="G14" s="69"/>
      <c r="H14" s="70"/>
      <c r="J14" s="68" t="s">
        <v>447</v>
      </c>
      <c r="K14" s="69"/>
      <c r="L14" s="70"/>
      <c r="N14" s="68" t="s">
        <v>447</v>
      </c>
      <c r="O14" s="69"/>
      <c r="P14" s="70"/>
    </row>
    <row r="15" spans="1:17" ht="12" thickBot="1" x14ac:dyDescent="0.25">
      <c r="B15" s="57">
        <f>INDEX(Data!H3:H424,Data!A1)</f>
        <v>1000</v>
      </c>
      <c r="C15" s="58"/>
      <c r="D15" s="59"/>
      <c r="E15" s="1"/>
      <c r="F15" s="57">
        <f>INDEX(Data!M3:M424,Data!A1)</f>
        <v>9771</v>
      </c>
      <c r="G15" s="58"/>
      <c r="H15" s="59"/>
      <c r="J15" s="57">
        <f>INDEX(Data!R3:R424,Data!A1)</f>
        <v>178.96</v>
      </c>
      <c r="K15" s="58"/>
      <c r="L15" s="59"/>
      <c r="N15" s="57">
        <f>B15+F15+J15</f>
        <v>10949.96</v>
      </c>
      <c r="O15" s="58"/>
      <c r="P15" s="59"/>
    </row>
    <row r="38" spans="2:17" ht="12" thickBot="1" x14ac:dyDescent="0.25"/>
    <row r="39" spans="2:17" ht="12" thickBot="1" x14ac:dyDescent="0.25">
      <c r="B39" s="27">
        <f>SUM(B40:B42)</f>
        <v>1000</v>
      </c>
      <c r="C39" s="28">
        <f>SUM(C40:C42)</f>
        <v>1</v>
      </c>
      <c r="D39" s="23" t="s">
        <v>456</v>
      </c>
      <c r="F39" s="27">
        <f>SUM(F40:F42)</f>
        <v>9771</v>
      </c>
      <c r="G39" s="28">
        <f>SUM(G40:G41)</f>
        <v>1</v>
      </c>
      <c r="H39" s="23" t="s">
        <v>456</v>
      </c>
      <c r="J39" s="27">
        <f>SUM(J40:J42)</f>
        <v>178.96</v>
      </c>
      <c r="K39" s="28">
        <f>SUM(K40:K41)</f>
        <v>1</v>
      </c>
      <c r="L39" s="23" t="s">
        <v>456</v>
      </c>
      <c r="N39" s="27">
        <f>B39+F39+J39</f>
        <v>10949.96</v>
      </c>
      <c r="O39" s="28">
        <f>SUM(O40:O41)</f>
        <v>1</v>
      </c>
      <c r="P39" s="23" t="s">
        <v>456</v>
      </c>
    </row>
    <row r="40" spans="2:17" x14ac:dyDescent="0.2">
      <c r="B40" s="29">
        <f>C59</f>
        <v>858.7</v>
      </c>
      <c r="C40" s="30">
        <f>B40/B39</f>
        <v>0.85870000000000002</v>
      </c>
      <c r="D40" s="22" t="s">
        <v>452</v>
      </c>
      <c r="F40" s="29">
        <f>C62</f>
        <v>8066.9376000000002</v>
      </c>
      <c r="G40" s="30">
        <f>F40/F39</f>
        <v>0.8256</v>
      </c>
      <c r="H40" s="22" t="s">
        <v>452</v>
      </c>
      <c r="J40" s="29">
        <f>C65</f>
        <v>110.74044800000001</v>
      </c>
      <c r="K40" s="30">
        <f>J40/J39</f>
        <v>0.61880000000000002</v>
      </c>
      <c r="L40" s="22" t="s">
        <v>452</v>
      </c>
      <c r="N40" s="29">
        <f>IF(F58=5,0,IF(F58=3,B40+F40+J40,IF(F58=2,B40+F40+J40,IF(AND(F58=4,(OR(F40&lt;0,J40&lt;0)),ABS(F40+J40)&gt;ABS(B40)),B40,IF(AND(F58=1,(OR(F40&lt;0,J40&lt;0)),ABS(B40+F40)&gt;ABS(J40)),B40+F40+J40,IF(AND(F58=1,(OR(F40&lt;0,J40&lt;0)),ABS(J40+F40)&gt;ABS(B40)),B40))))))</f>
        <v>9036.3780480000005</v>
      </c>
      <c r="O40" s="30">
        <f>N40/N39</f>
        <v>0.82524301896993246</v>
      </c>
      <c r="P40" s="22" t="s">
        <v>452</v>
      </c>
    </row>
    <row r="41" spans="2:17" s="21" customFormat="1" ht="12" thickBot="1" x14ac:dyDescent="0.25">
      <c r="B41" s="31">
        <f>C58</f>
        <v>141.30000000000001</v>
      </c>
      <c r="C41" s="32">
        <f>B41/B39</f>
        <v>0.14130000000000001</v>
      </c>
      <c r="D41" s="33" t="s">
        <v>445</v>
      </c>
      <c r="F41" s="31">
        <f>C61</f>
        <v>1704.0624</v>
      </c>
      <c r="G41" s="32">
        <f>F41/F39</f>
        <v>0.1744</v>
      </c>
      <c r="H41" s="33" t="s">
        <v>445</v>
      </c>
      <c r="J41" s="31">
        <f>C64</f>
        <v>68.219551999999993</v>
      </c>
      <c r="K41" s="32">
        <f>J41/J39</f>
        <v>0.38119999999999993</v>
      </c>
      <c r="L41" s="33" t="s">
        <v>445</v>
      </c>
      <c r="N41" s="31">
        <f>N39-N40</f>
        <v>1913.5819519999986</v>
      </c>
      <c r="O41" s="32">
        <f>N41/N39</f>
        <v>0.17475698103006759</v>
      </c>
      <c r="P41" s="33" t="s">
        <v>445</v>
      </c>
    </row>
    <row r="42" spans="2:17" ht="12" thickBot="1" x14ac:dyDescent="0.25">
      <c r="J42" s="13"/>
      <c r="N42" s="8"/>
      <c r="P42" s="9"/>
      <c r="Q42" s="14"/>
    </row>
    <row r="43" spans="2:17" x14ac:dyDescent="0.2">
      <c r="G43" s="71" t="s">
        <v>448</v>
      </c>
      <c r="H43" s="72"/>
      <c r="I43" s="72"/>
      <c r="J43" s="72"/>
      <c r="K43" s="24">
        <f>IF(N15=N40,0,N40/N39)</f>
        <v>0.82524301896993246</v>
      </c>
      <c r="L43" s="15"/>
    </row>
    <row r="44" spans="2:17" x14ac:dyDescent="0.2">
      <c r="G44" s="64" t="s">
        <v>449</v>
      </c>
      <c r="H44" s="65"/>
      <c r="I44" s="65"/>
      <c r="J44" s="65"/>
      <c r="K44" s="26">
        <f>(N41/N39)</f>
        <v>0.17475698103006759</v>
      </c>
      <c r="L44" s="15"/>
    </row>
    <row r="45" spans="2:17" ht="12" thickBot="1" x14ac:dyDescent="0.25">
      <c r="G45" s="66" t="s">
        <v>450</v>
      </c>
      <c r="H45" s="67"/>
      <c r="I45" s="67"/>
      <c r="J45" s="67"/>
      <c r="K45" s="37">
        <f>SUM(K43:K44)</f>
        <v>1</v>
      </c>
      <c r="L45" s="15"/>
    </row>
    <row r="46" spans="2:17" x14ac:dyDescent="0.2">
      <c r="G46" s="25"/>
      <c r="H46" s="25"/>
      <c r="I46" s="25"/>
      <c r="J46" s="25"/>
      <c r="K46" s="34"/>
      <c r="L46" s="15"/>
    </row>
    <row r="47" spans="2:17" s="41" customFormat="1" ht="12.75" x14ac:dyDescent="0.2">
      <c r="B47" s="63" t="s">
        <v>470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48" spans="2:17" x14ac:dyDescent="0.2">
      <c r="G48" s="25"/>
      <c r="H48" s="25"/>
      <c r="I48" s="25"/>
      <c r="J48" s="25"/>
      <c r="K48" s="34"/>
      <c r="L48" s="15"/>
    </row>
    <row r="49" spans="1:16" ht="12" thickBot="1" x14ac:dyDescent="0.25">
      <c r="G49" s="25"/>
      <c r="H49" s="25"/>
      <c r="I49" s="25"/>
      <c r="J49" s="25"/>
      <c r="K49" s="34"/>
      <c r="L49" s="15"/>
    </row>
    <row r="50" spans="1:16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s="40" customFormat="1" ht="12" x14ac:dyDescent="0.2">
      <c r="A51" s="55" t="s">
        <v>455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</row>
    <row r="52" spans="1:16" s="40" customFormat="1" ht="12" x14ac:dyDescent="0.2">
      <c r="A52" s="55" t="s">
        <v>461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 s="40" customFormat="1" ht="12" x14ac:dyDescent="0.2">
      <c r="A53" s="55" t="s">
        <v>462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1:16" ht="12" x14ac:dyDescent="0.2">
      <c r="A54" s="55" t="s">
        <v>463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1:16" ht="12" x14ac:dyDescent="0.2">
      <c r="A55" s="55" t="s">
        <v>464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s="35" customFormat="1" ht="14.25" x14ac:dyDescent="0.2"/>
    <row r="57" spans="1:16" s="35" customFormat="1" ht="14.25" x14ac:dyDescent="0.2"/>
    <row r="58" spans="1:16" s="38" customFormat="1" ht="15" x14ac:dyDescent="0.25">
      <c r="B58" s="38" t="s">
        <v>443</v>
      </c>
      <c r="C58" s="56">
        <f>B15*K8</f>
        <v>141.30000000000001</v>
      </c>
      <c r="D58" s="56"/>
      <c r="F58" s="38">
        <f>IF(AND(B40&gt;0,F40&gt;0,J40&lt;0),1,IF(AND(B40&gt;0,F40&gt;0,J40&gt;0),2,IF(AND(B40&gt;0,F40&gt;0,J40=0),3,IF(AND(B40&gt;0,F40&lt;0,J40&lt;0),4,5))))</f>
        <v>2</v>
      </c>
    </row>
    <row r="59" spans="1:16" s="38" customFormat="1" ht="15" x14ac:dyDescent="0.25">
      <c r="B59" s="38" t="s">
        <v>444</v>
      </c>
      <c r="C59" s="54">
        <f>B15*O8</f>
        <v>858.7</v>
      </c>
      <c r="D59" s="54"/>
    </row>
    <row r="60" spans="1:16" s="38" customFormat="1" ht="15" x14ac:dyDescent="0.25">
      <c r="C60" s="39"/>
      <c r="D60" s="39"/>
    </row>
    <row r="61" spans="1:16" s="38" customFormat="1" ht="15" x14ac:dyDescent="0.25">
      <c r="B61" s="38" t="s">
        <v>443</v>
      </c>
      <c r="C61" s="54">
        <f>F15*K9</f>
        <v>1704.0624</v>
      </c>
      <c r="D61" s="54"/>
    </row>
    <row r="62" spans="1:16" s="38" customFormat="1" ht="15" x14ac:dyDescent="0.25">
      <c r="B62" s="38" t="s">
        <v>444</v>
      </c>
      <c r="C62" s="54">
        <f>F15*O9</f>
        <v>8066.9376000000002</v>
      </c>
      <c r="D62" s="54"/>
    </row>
    <row r="63" spans="1:16" s="38" customFormat="1" ht="15" x14ac:dyDescent="0.25">
      <c r="C63" s="39" t="s">
        <v>2</v>
      </c>
      <c r="D63" s="39"/>
    </row>
    <row r="64" spans="1:16" s="38" customFormat="1" ht="15" x14ac:dyDescent="0.25">
      <c r="B64" s="38" t="s">
        <v>443</v>
      </c>
      <c r="C64" s="54">
        <f>J15*K10</f>
        <v>68.219551999999993</v>
      </c>
      <c r="D64" s="54"/>
    </row>
    <row r="65" spans="2:4" s="38" customFormat="1" ht="15" x14ac:dyDescent="0.25">
      <c r="B65" s="38" t="s">
        <v>444</v>
      </c>
      <c r="C65" s="54">
        <f>J15*O10</f>
        <v>110.74044800000001</v>
      </c>
      <c r="D65" s="54"/>
    </row>
    <row r="66" spans="2:4" s="38" customFormat="1" ht="15" x14ac:dyDescent="0.25">
      <c r="C66" s="39"/>
      <c r="D66" s="39"/>
    </row>
    <row r="67" spans="2:4" s="38" customFormat="1" ht="15" x14ac:dyDescent="0.25">
      <c r="B67" s="38" t="s">
        <v>443</v>
      </c>
      <c r="C67" s="54">
        <f>C58+C61+C64</f>
        <v>1913.581952</v>
      </c>
      <c r="D67" s="54"/>
    </row>
    <row r="68" spans="2:4" s="38" customFormat="1" ht="15" x14ac:dyDescent="0.25">
      <c r="B68" s="38" t="s">
        <v>444</v>
      </c>
      <c r="C68" s="54">
        <f>IF(C62+C65&lt;0,C59,C59+C62+C65)</f>
        <v>9036.3780480000005</v>
      </c>
      <c r="D68" s="54"/>
    </row>
    <row r="69" spans="2:4" s="36" customFormat="1" ht="15" x14ac:dyDescent="0.25"/>
    <row r="70" spans="2:4" s="36" customFormat="1" ht="15" x14ac:dyDescent="0.25"/>
    <row r="71" spans="2:4" s="36" customFormat="1" ht="15" x14ac:dyDescent="0.25"/>
    <row r="72" spans="2:4" s="36" customFormat="1" ht="15" x14ac:dyDescent="0.25"/>
    <row r="73" spans="2:4" s="36" customFormat="1" ht="15" x14ac:dyDescent="0.25"/>
  </sheetData>
  <mergeCells count="50">
    <mergeCell ref="A1:P1"/>
    <mergeCell ref="A2:P2"/>
    <mergeCell ref="A3:P3"/>
    <mergeCell ref="F7:H7"/>
    <mergeCell ref="J5:L5"/>
    <mergeCell ref="J6:L6"/>
    <mergeCell ref="N5:P5"/>
    <mergeCell ref="N6:P6"/>
    <mergeCell ref="B7:D7"/>
    <mergeCell ref="G9:H9"/>
    <mergeCell ref="G10:H10"/>
    <mergeCell ref="G8:H8"/>
    <mergeCell ref="B13:D13"/>
    <mergeCell ref="B14:D14"/>
    <mergeCell ref="B10:D10"/>
    <mergeCell ref="B8:D8"/>
    <mergeCell ref="B9:D9"/>
    <mergeCell ref="O8:P8"/>
    <mergeCell ref="J13:L13"/>
    <mergeCell ref="J14:L14"/>
    <mergeCell ref="O10:P10"/>
    <mergeCell ref="O9:P9"/>
    <mergeCell ref="K8:L8"/>
    <mergeCell ref="K9:L9"/>
    <mergeCell ref="K10:L10"/>
    <mergeCell ref="J15:L15"/>
    <mergeCell ref="N13:P13"/>
    <mergeCell ref="B47:P47"/>
    <mergeCell ref="G44:J44"/>
    <mergeCell ref="G45:J45"/>
    <mergeCell ref="F14:H14"/>
    <mergeCell ref="F15:H15"/>
    <mergeCell ref="N14:P14"/>
    <mergeCell ref="N15:P15"/>
    <mergeCell ref="G43:J43"/>
    <mergeCell ref="F13:H13"/>
    <mergeCell ref="B15:D15"/>
    <mergeCell ref="C67:D67"/>
    <mergeCell ref="C68:D68"/>
    <mergeCell ref="A54:P54"/>
    <mergeCell ref="A55:P55"/>
    <mergeCell ref="A51:P51"/>
    <mergeCell ref="A52:P52"/>
    <mergeCell ref="A53:P53"/>
    <mergeCell ref="C58:D58"/>
    <mergeCell ref="C65:D65"/>
    <mergeCell ref="C62:D62"/>
    <mergeCell ref="C64:D64"/>
    <mergeCell ref="C61:D61"/>
    <mergeCell ref="C59:D59"/>
  </mergeCells>
  <phoneticPr fontId="0" type="noConversion"/>
  <pageMargins left="0.17" right="0.24" top="0.27" bottom="0.19" header="0.18" footer="0.17"/>
  <pageSetup scale="8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locked="0" defaultSize="0" print="0" autoFill="0" autoLine="0" autoPict="0">
                <anchor moveWithCells="1" sizeWithCells="1">
                  <from>
                    <xdr:col>15</xdr:col>
                    <xdr:colOff>209550</xdr:colOff>
                    <xdr:row>2</xdr:row>
                    <xdr:rowOff>171450</xdr:rowOff>
                  </from>
                  <to>
                    <xdr:col>15</xdr:col>
                    <xdr:colOff>876300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Drop Down 8">
              <controlPr locked="0" defaultSize="0" print="0" autoFill="0" autoLine="0" autoPict="0">
                <anchor>
                  <from>
                    <xdr:col>11</xdr:col>
                    <xdr:colOff>457200</xdr:colOff>
                    <xdr:row>2</xdr:row>
                    <xdr:rowOff>171450</xdr:rowOff>
                  </from>
                  <to>
                    <xdr:col>15</xdr:col>
                    <xdr:colOff>161925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A426"/>
  <sheetViews>
    <sheetView workbookViewId="0">
      <pane xSplit="2" ySplit="2" topLeftCell="J3" activePane="bottomRight" state="frozenSplit"/>
      <selection pane="topRight" activeCell="C1" sqref="C1"/>
      <selection pane="bottomLeft" activeCell="A2" sqref="A2"/>
      <selection pane="bottomRight"/>
    </sheetView>
  </sheetViews>
  <sheetFormatPr defaultColWidth="9.1640625" defaultRowHeight="11.25" x14ac:dyDescent="0.2"/>
  <cols>
    <col min="1" max="1" width="7.33203125" style="46" bestFit="1" customWidth="1"/>
    <col min="2" max="2" width="34" style="47" bestFit="1" customWidth="1"/>
    <col min="3" max="3" width="11.6640625" style="47" customWidth="1"/>
    <col min="4" max="4" width="8.5" style="47" customWidth="1"/>
    <col min="5" max="5" width="12.83203125" style="47" customWidth="1"/>
    <col min="6" max="7" width="9.6640625" style="47" customWidth="1"/>
    <col min="8" max="8" width="9.5" style="47" customWidth="1"/>
    <col min="9" max="9" width="9.1640625" style="47" customWidth="1"/>
    <col min="10" max="10" width="14.5" style="47" customWidth="1"/>
    <col min="11" max="12" width="12" style="47" customWidth="1"/>
    <col min="13" max="13" width="10.33203125" style="47" customWidth="1"/>
    <col min="14" max="14" width="9.33203125" style="47" customWidth="1"/>
    <col min="15" max="15" width="13.5" style="47" customWidth="1"/>
    <col min="16" max="17" width="12" style="47" customWidth="1"/>
    <col min="18" max="18" width="10.5" style="47" customWidth="1"/>
    <col min="19" max="19" width="10.6640625" style="47" customWidth="1"/>
    <col min="20" max="20" width="19.83203125" style="47" customWidth="1"/>
    <col min="21" max="21" width="9" style="47" customWidth="1"/>
    <col min="22" max="22" width="12.83203125" style="47" customWidth="1"/>
    <col min="23" max="23" width="20.5" style="47" bestFit="1" customWidth="1"/>
    <col min="24" max="24" width="9.33203125" style="47" customWidth="1"/>
    <col min="25" max="25" width="15.5" style="47" customWidth="1"/>
    <col min="26" max="27" width="9.33203125" style="47" customWidth="1"/>
    <col min="28" max="16384" width="9.1640625" style="47"/>
  </cols>
  <sheetData>
    <row r="1" spans="1:27" x14ac:dyDescent="0.2">
      <c r="A1" s="46">
        <v>1</v>
      </c>
      <c r="B1" s="47" t="s">
        <v>475</v>
      </c>
      <c r="C1" s="48" t="s">
        <v>416</v>
      </c>
      <c r="D1" s="48" t="s">
        <v>417</v>
      </c>
      <c r="E1" s="48" t="s">
        <v>418</v>
      </c>
      <c r="F1" s="49" t="s">
        <v>442</v>
      </c>
      <c r="G1" s="48" t="s">
        <v>419</v>
      </c>
      <c r="H1" s="48" t="s">
        <v>420</v>
      </c>
      <c r="I1" s="48" t="s">
        <v>421</v>
      </c>
      <c r="J1" s="48" t="s">
        <v>422</v>
      </c>
      <c r="K1" s="48" t="s">
        <v>423</v>
      </c>
      <c r="L1" s="48" t="s">
        <v>424</v>
      </c>
      <c r="M1" s="48" t="s">
        <v>425</v>
      </c>
      <c r="N1" s="48" t="s">
        <v>426</v>
      </c>
      <c r="O1" s="48" t="s">
        <v>427</v>
      </c>
      <c r="P1" s="48" t="s">
        <v>428</v>
      </c>
      <c r="Q1" s="48" t="s">
        <v>429</v>
      </c>
      <c r="R1" s="48" t="s">
        <v>430</v>
      </c>
      <c r="S1" s="48" t="s">
        <v>431</v>
      </c>
      <c r="T1" s="48" t="s">
        <v>4</v>
      </c>
      <c r="U1" s="48" t="s">
        <v>432</v>
      </c>
      <c r="V1" s="48" t="s">
        <v>433</v>
      </c>
      <c r="W1" s="47" t="s">
        <v>457</v>
      </c>
      <c r="X1" s="49" t="s">
        <v>458</v>
      </c>
      <c r="Y1" s="49" t="s">
        <v>484</v>
      </c>
      <c r="Z1" s="49"/>
      <c r="AA1" s="49"/>
    </row>
    <row r="2" spans="1:27" x14ac:dyDescent="0.2">
      <c r="A2" s="46">
        <v>1</v>
      </c>
      <c r="B2" s="47" t="s">
        <v>8</v>
      </c>
      <c r="C2" s="47">
        <v>0</v>
      </c>
      <c r="D2" s="47">
        <v>0</v>
      </c>
      <c r="E2" s="47">
        <v>0</v>
      </c>
      <c r="F2" s="47">
        <v>0</v>
      </c>
      <c r="G2" s="47">
        <v>0</v>
      </c>
      <c r="H2" s="50">
        <v>0</v>
      </c>
      <c r="I2" s="50">
        <v>0</v>
      </c>
      <c r="J2" s="50">
        <v>0</v>
      </c>
      <c r="K2" s="50">
        <v>0</v>
      </c>
      <c r="L2" s="50">
        <v>0</v>
      </c>
      <c r="M2" s="50">
        <v>0</v>
      </c>
      <c r="N2" s="50">
        <v>0</v>
      </c>
      <c r="O2" s="50">
        <v>0</v>
      </c>
      <c r="P2" s="50">
        <v>0</v>
      </c>
      <c r="Q2" s="50">
        <v>0</v>
      </c>
      <c r="R2" s="50">
        <v>0</v>
      </c>
      <c r="S2" s="50">
        <v>0</v>
      </c>
      <c r="T2" s="50">
        <v>0</v>
      </c>
      <c r="U2" s="50">
        <v>0</v>
      </c>
      <c r="V2" s="50">
        <v>0</v>
      </c>
      <c r="W2" s="50">
        <v>0</v>
      </c>
      <c r="X2" s="50">
        <v>0</v>
      </c>
      <c r="Y2" s="50">
        <v>0</v>
      </c>
      <c r="Z2" s="50"/>
    </row>
    <row r="3" spans="1:27" x14ac:dyDescent="0.2">
      <c r="A3">
        <v>7</v>
      </c>
      <c r="B3" t="s">
        <v>11</v>
      </c>
      <c r="C3">
        <v>272654</v>
      </c>
      <c r="D3">
        <v>1930000</v>
      </c>
      <c r="E3">
        <v>795000</v>
      </c>
      <c r="F3">
        <v>0.85870000000000002</v>
      </c>
      <c r="G3">
        <v>0.14130000000000001</v>
      </c>
      <c r="H3">
        <v>1000</v>
      </c>
      <c r="I3">
        <v>1563711</v>
      </c>
      <c r="J3">
        <v>7767945</v>
      </c>
      <c r="K3">
        <v>0.8256</v>
      </c>
      <c r="L3">
        <v>0.1744</v>
      </c>
      <c r="M3">
        <v>9771</v>
      </c>
      <c r="N3">
        <v>715267</v>
      </c>
      <c r="O3">
        <v>142275.31</v>
      </c>
      <c r="P3">
        <v>0.61880000000000002</v>
      </c>
      <c r="Q3">
        <v>0.38119999999999998</v>
      </c>
      <c r="R3">
        <v>178.96</v>
      </c>
      <c r="S3">
        <v>0.82530000000000003</v>
      </c>
      <c r="T3">
        <v>10949.96</v>
      </c>
      <c r="U3">
        <v>10949.96</v>
      </c>
      <c r="V3">
        <v>0</v>
      </c>
      <c r="W3" t="s">
        <v>435</v>
      </c>
      <c r="X3">
        <v>795</v>
      </c>
      <c r="Y3">
        <v>216759845</v>
      </c>
    </row>
    <row r="4" spans="1:27" x14ac:dyDescent="0.2">
      <c r="A4">
        <v>14</v>
      </c>
      <c r="B4" t="s">
        <v>12</v>
      </c>
      <c r="C4">
        <v>1098435</v>
      </c>
      <c r="D4">
        <v>1930000</v>
      </c>
      <c r="E4">
        <v>1403000</v>
      </c>
      <c r="F4">
        <v>0.43090000000000001</v>
      </c>
      <c r="G4">
        <v>0.56910000000000005</v>
      </c>
      <c r="H4">
        <v>1000</v>
      </c>
      <c r="I4">
        <v>1563711</v>
      </c>
      <c r="J4">
        <v>12857890.92</v>
      </c>
      <c r="K4">
        <v>0.29749999999999999</v>
      </c>
      <c r="L4">
        <v>0.70250000000000001</v>
      </c>
      <c r="M4">
        <v>9164.57</v>
      </c>
      <c r="N4">
        <v>715267</v>
      </c>
      <c r="O4">
        <v>0</v>
      </c>
      <c r="P4">
        <v>-0.53569999999999995</v>
      </c>
      <c r="Q4">
        <v>1.5357000000000001</v>
      </c>
      <c r="R4">
        <v>0</v>
      </c>
      <c r="S4">
        <v>0.31069999999999998</v>
      </c>
      <c r="T4">
        <v>10164.57</v>
      </c>
      <c r="U4">
        <v>10164.57</v>
      </c>
      <c r="V4">
        <v>0</v>
      </c>
      <c r="W4" t="s">
        <v>435</v>
      </c>
      <c r="X4">
        <v>1403</v>
      </c>
      <c r="Y4">
        <v>1541103751</v>
      </c>
    </row>
    <row r="5" spans="1:27" x14ac:dyDescent="0.2">
      <c r="A5">
        <v>63</v>
      </c>
      <c r="B5" t="s">
        <v>13</v>
      </c>
      <c r="C5">
        <v>676519</v>
      </c>
      <c r="D5">
        <v>1930000</v>
      </c>
      <c r="E5">
        <v>410000</v>
      </c>
      <c r="F5">
        <v>0.64949999999999997</v>
      </c>
      <c r="G5">
        <v>0.35049999999999998</v>
      </c>
      <c r="H5">
        <v>1000</v>
      </c>
      <c r="I5">
        <v>1563711</v>
      </c>
      <c r="J5">
        <v>4006110</v>
      </c>
      <c r="K5">
        <v>0.56740000000000002</v>
      </c>
      <c r="L5">
        <v>0.43259999999999998</v>
      </c>
      <c r="M5">
        <v>9771</v>
      </c>
      <c r="N5">
        <v>715267</v>
      </c>
      <c r="O5">
        <v>1311376.79</v>
      </c>
      <c r="P5">
        <v>5.4199999999999998E-2</v>
      </c>
      <c r="Q5">
        <v>0.94579999999999997</v>
      </c>
      <c r="R5">
        <v>3198.48</v>
      </c>
      <c r="S5">
        <v>0.45569999999999999</v>
      </c>
      <c r="T5">
        <v>13969.48</v>
      </c>
      <c r="U5">
        <v>13969.48</v>
      </c>
      <c r="V5">
        <v>0</v>
      </c>
      <c r="W5" t="s">
        <v>435</v>
      </c>
      <c r="X5">
        <v>410</v>
      </c>
      <c r="Y5">
        <v>277372607</v>
      </c>
    </row>
    <row r="6" spans="1:27" x14ac:dyDescent="0.2">
      <c r="A6">
        <v>70</v>
      </c>
      <c r="B6" t="s">
        <v>14</v>
      </c>
      <c r="C6">
        <v>577853</v>
      </c>
      <c r="D6">
        <v>1930000</v>
      </c>
      <c r="E6">
        <v>696000</v>
      </c>
      <c r="F6">
        <v>0.7006</v>
      </c>
      <c r="G6">
        <v>0.2994</v>
      </c>
      <c r="H6">
        <v>1000</v>
      </c>
      <c r="I6">
        <v>1563711</v>
      </c>
      <c r="J6">
        <v>6800616</v>
      </c>
      <c r="K6">
        <v>0.63049999999999995</v>
      </c>
      <c r="L6">
        <v>0.3695</v>
      </c>
      <c r="M6">
        <v>9771</v>
      </c>
      <c r="N6">
        <v>715267</v>
      </c>
      <c r="O6">
        <v>177442.38</v>
      </c>
      <c r="P6">
        <v>0.19209999999999999</v>
      </c>
      <c r="Q6">
        <v>0.80789999999999995</v>
      </c>
      <c r="R6">
        <v>254.95</v>
      </c>
      <c r="S6">
        <v>0.62670000000000003</v>
      </c>
      <c r="T6">
        <v>11025.95</v>
      </c>
      <c r="U6">
        <v>11025.95</v>
      </c>
      <c r="V6">
        <v>0</v>
      </c>
      <c r="W6" t="s">
        <v>435</v>
      </c>
      <c r="X6">
        <v>696</v>
      </c>
      <c r="Y6">
        <v>402185436</v>
      </c>
    </row>
    <row r="7" spans="1:27" x14ac:dyDescent="0.2">
      <c r="A7">
        <v>84</v>
      </c>
      <c r="B7" t="s">
        <v>15</v>
      </c>
      <c r="C7">
        <v>861704</v>
      </c>
      <c r="D7">
        <v>1930000</v>
      </c>
      <c r="E7">
        <v>222000</v>
      </c>
      <c r="F7">
        <v>0.55349999999999999</v>
      </c>
      <c r="G7">
        <v>0.44650000000000001</v>
      </c>
      <c r="H7">
        <v>1000</v>
      </c>
      <c r="I7">
        <v>1563711</v>
      </c>
      <c r="J7">
        <v>2169162</v>
      </c>
      <c r="K7">
        <v>0.44890000000000002</v>
      </c>
      <c r="L7">
        <v>0.55110000000000003</v>
      </c>
      <c r="M7">
        <v>9771</v>
      </c>
      <c r="N7">
        <v>715267</v>
      </c>
      <c r="O7">
        <v>248716.08</v>
      </c>
      <c r="P7">
        <v>-0.20469999999999999</v>
      </c>
      <c r="Q7">
        <v>1.2047000000000001</v>
      </c>
      <c r="R7">
        <v>1120.3399999999999</v>
      </c>
      <c r="S7">
        <v>0.39610000000000001</v>
      </c>
      <c r="T7">
        <v>11891.34</v>
      </c>
      <c r="U7">
        <v>11891.34</v>
      </c>
      <c r="V7">
        <v>0</v>
      </c>
      <c r="W7" t="s">
        <v>435</v>
      </c>
      <c r="X7">
        <v>222</v>
      </c>
      <c r="Y7">
        <v>191298394</v>
      </c>
    </row>
    <row r="8" spans="1:27" x14ac:dyDescent="0.2">
      <c r="A8">
        <v>91</v>
      </c>
      <c r="B8" t="s">
        <v>16</v>
      </c>
      <c r="C8">
        <v>534971</v>
      </c>
      <c r="D8">
        <v>1930000</v>
      </c>
      <c r="E8">
        <v>533000</v>
      </c>
      <c r="F8">
        <v>0.7228</v>
      </c>
      <c r="G8">
        <v>0.2772</v>
      </c>
      <c r="H8">
        <v>1000</v>
      </c>
      <c r="I8">
        <v>1563711</v>
      </c>
      <c r="J8">
        <v>5207943</v>
      </c>
      <c r="K8">
        <v>0.65790000000000004</v>
      </c>
      <c r="L8">
        <v>0.34210000000000002</v>
      </c>
      <c r="M8">
        <v>9771</v>
      </c>
      <c r="N8">
        <v>715267</v>
      </c>
      <c r="O8">
        <v>791751.66</v>
      </c>
      <c r="P8">
        <v>0.25209999999999999</v>
      </c>
      <c r="Q8">
        <v>0.74790000000000001</v>
      </c>
      <c r="R8">
        <v>1485.46</v>
      </c>
      <c r="S8">
        <v>0.61399999999999999</v>
      </c>
      <c r="T8">
        <v>12256.46</v>
      </c>
      <c r="U8">
        <v>12256.46</v>
      </c>
      <c r="V8">
        <v>0</v>
      </c>
      <c r="W8" t="s">
        <v>435</v>
      </c>
      <c r="X8">
        <v>533</v>
      </c>
      <c r="Y8">
        <v>285139594</v>
      </c>
    </row>
    <row r="9" spans="1:27" x14ac:dyDescent="0.2">
      <c r="A9">
        <v>105</v>
      </c>
      <c r="B9" t="s">
        <v>17</v>
      </c>
      <c r="C9">
        <v>468309</v>
      </c>
      <c r="D9">
        <v>1930000</v>
      </c>
      <c r="E9">
        <v>438000</v>
      </c>
      <c r="F9">
        <v>0.75739999999999996</v>
      </c>
      <c r="G9">
        <v>0.24260000000000001</v>
      </c>
      <c r="H9">
        <v>1000</v>
      </c>
      <c r="I9">
        <v>1563711</v>
      </c>
      <c r="J9">
        <v>4269107.68</v>
      </c>
      <c r="K9">
        <v>0.70050000000000001</v>
      </c>
      <c r="L9">
        <v>0.29949999999999999</v>
      </c>
      <c r="M9">
        <v>9746.82</v>
      </c>
      <c r="N9">
        <v>715267</v>
      </c>
      <c r="O9">
        <v>0</v>
      </c>
      <c r="P9">
        <v>0.3453</v>
      </c>
      <c r="Q9">
        <v>0.65469999999999995</v>
      </c>
      <c r="R9">
        <v>0</v>
      </c>
      <c r="S9">
        <v>0.70579999999999998</v>
      </c>
      <c r="T9">
        <v>10746.82</v>
      </c>
      <c r="U9">
        <v>10746.82</v>
      </c>
      <c r="V9">
        <v>0</v>
      </c>
      <c r="W9" t="s">
        <v>435</v>
      </c>
      <c r="X9">
        <v>438</v>
      </c>
      <c r="Y9">
        <v>205119307</v>
      </c>
    </row>
    <row r="10" spans="1:27" x14ac:dyDescent="0.2">
      <c r="A10">
        <v>112</v>
      </c>
      <c r="B10" t="s">
        <v>18</v>
      </c>
      <c r="C10">
        <v>448484</v>
      </c>
      <c r="D10">
        <v>1930000</v>
      </c>
      <c r="E10">
        <v>1581000</v>
      </c>
      <c r="F10">
        <v>0.76759999999999995</v>
      </c>
      <c r="G10">
        <v>0.2324</v>
      </c>
      <c r="H10">
        <v>1000</v>
      </c>
      <c r="I10">
        <v>1563711</v>
      </c>
      <c r="J10">
        <v>15447951</v>
      </c>
      <c r="K10">
        <v>0.71319999999999995</v>
      </c>
      <c r="L10">
        <v>0.2868</v>
      </c>
      <c r="M10">
        <v>9771</v>
      </c>
      <c r="N10">
        <v>715267</v>
      </c>
      <c r="O10">
        <v>451167.67</v>
      </c>
      <c r="P10">
        <v>0.373</v>
      </c>
      <c r="Q10">
        <v>0.627</v>
      </c>
      <c r="R10">
        <v>285.37</v>
      </c>
      <c r="S10">
        <v>0.70930000000000004</v>
      </c>
      <c r="T10">
        <v>11056.37</v>
      </c>
      <c r="U10">
        <v>11056.37</v>
      </c>
      <c r="V10">
        <v>0</v>
      </c>
      <c r="W10" t="s">
        <v>435</v>
      </c>
      <c r="X10">
        <v>1581</v>
      </c>
      <c r="Y10">
        <v>709053512</v>
      </c>
    </row>
    <row r="11" spans="1:27" x14ac:dyDescent="0.2">
      <c r="A11">
        <v>119</v>
      </c>
      <c r="B11" t="s">
        <v>19</v>
      </c>
      <c r="C11">
        <v>738115</v>
      </c>
      <c r="D11">
        <v>1930000</v>
      </c>
      <c r="E11">
        <v>1456000</v>
      </c>
      <c r="F11">
        <v>0.61760000000000004</v>
      </c>
      <c r="G11">
        <v>0.38240000000000002</v>
      </c>
      <c r="H11">
        <v>1000</v>
      </c>
      <c r="I11">
        <v>1563711</v>
      </c>
      <c r="J11">
        <v>14226576</v>
      </c>
      <c r="K11">
        <v>0.52800000000000002</v>
      </c>
      <c r="L11">
        <v>0.47199999999999998</v>
      </c>
      <c r="M11">
        <v>9771</v>
      </c>
      <c r="N11">
        <v>715267</v>
      </c>
      <c r="O11">
        <v>3153582.89</v>
      </c>
      <c r="P11">
        <v>-3.1899999999999998E-2</v>
      </c>
      <c r="Q11">
        <v>1.0319</v>
      </c>
      <c r="R11">
        <v>2165.92</v>
      </c>
      <c r="S11">
        <v>0.44119999999999998</v>
      </c>
      <c r="T11">
        <v>12936.92</v>
      </c>
      <c r="U11">
        <v>12936.92</v>
      </c>
      <c r="V11">
        <v>0</v>
      </c>
      <c r="W11" t="s">
        <v>435</v>
      </c>
      <c r="X11">
        <v>1456</v>
      </c>
      <c r="Y11">
        <v>1074695870</v>
      </c>
    </row>
    <row r="12" spans="1:27" x14ac:dyDescent="0.2">
      <c r="A12">
        <v>140</v>
      </c>
      <c r="B12" t="s">
        <v>21</v>
      </c>
      <c r="C12">
        <v>541570</v>
      </c>
      <c r="D12">
        <v>1930000</v>
      </c>
      <c r="E12">
        <v>2175000</v>
      </c>
      <c r="F12">
        <v>0.71940000000000004</v>
      </c>
      <c r="G12">
        <v>0.28060000000000002</v>
      </c>
      <c r="H12">
        <v>1000</v>
      </c>
      <c r="I12">
        <v>1563711</v>
      </c>
      <c r="J12">
        <v>21251925</v>
      </c>
      <c r="K12">
        <v>0.65369999999999995</v>
      </c>
      <c r="L12">
        <v>0.3463</v>
      </c>
      <c r="M12">
        <v>9771</v>
      </c>
      <c r="N12">
        <v>715267</v>
      </c>
      <c r="O12">
        <v>260183.85</v>
      </c>
      <c r="P12">
        <v>0.24279999999999999</v>
      </c>
      <c r="Q12">
        <v>0.75719999999999998</v>
      </c>
      <c r="R12">
        <v>119.62</v>
      </c>
      <c r="S12">
        <v>0.6552</v>
      </c>
      <c r="T12">
        <v>10890.62</v>
      </c>
      <c r="U12">
        <v>10890.62</v>
      </c>
      <c r="V12">
        <v>0</v>
      </c>
      <c r="W12" t="s">
        <v>435</v>
      </c>
      <c r="X12">
        <v>2175</v>
      </c>
      <c r="Y12">
        <v>1177914154</v>
      </c>
    </row>
    <row r="13" spans="1:27" x14ac:dyDescent="0.2">
      <c r="A13">
        <v>147</v>
      </c>
      <c r="B13" t="s">
        <v>22</v>
      </c>
      <c r="C13">
        <v>621991</v>
      </c>
      <c r="D13">
        <v>1930000</v>
      </c>
      <c r="E13">
        <v>14581000</v>
      </c>
      <c r="F13">
        <v>0.67769999999999997</v>
      </c>
      <c r="G13">
        <v>0.32229999999999998</v>
      </c>
      <c r="H13">
        <v>1000</v>
      </c>
      <c r="I13">
        <v>1563711</v>
      </c>
      <c r="J13">
        <v>141471044.40000001</v>
      </c>
      <c r="K13">
        <v>0.60219999999999996</v>
      </c>
      <c r="L13">
        <v>0.39779999999999999</v>
      </c>
      <c r="M13">
        <v>9702.42</v>
      </c>
      <c r="N13">
        <v>715267</v>
      </c>
      <c r="O13">
        <v>0</v>
      </c>
      <c r="P13">
        <v>0.13039999999999999</v>
      </c>
      <c r="Q13">
        <v>0.86960000000000004</v>
      </c>
      <c r="R13">
        <v>0</v>
      </c>
      <c r="S13">
        <v>0.60929999999999995</v>
      </c>
      <c r="T13">
        <v>10702.42</v>
      </c>
      <c r="U13">
        <v>10702.42</v>
      </c>
      <c r="V13">
        <v>0</v>
      </c>
      <c r="W13" t="s">
        <v>435</v>
      </c>
      <c r="X13">
        <v>14581</v>
      </c>
      <c r="Y13">
        <v>9069257856</v>
      </c>
    </row>
    <row r="14" spans="1:27" x14ac:dyDescent="0.2">
      <c r="A14">
        <v>154</v>
      </c>
      <c r="B14" t="s">
        <v>23</v>
      </c>
      <c r="C14">
        <v>363584</v>
      </c>
      <c r="D14">
        <v>1930000</v>
      </c>
      <c r="E14">
        <v>1255000</v>
      </c>
      <c r="F14">
        <v>0.81159999999999999</v>
      </c>
      <c r="G14">
        <v>0.18840000000000001</v>
      </c>
      <c r="H14">
        <v>1000</v>
      </c>
      <c r="I14">
        <v>1563711</v>
      </c>
      <c r="J14">
        <v>12262605</v>
      </c>
      <c r="K14">
        <v>0.76749999999999996</v>
      </c>
      <c r="L14">
        <v>0.23250000000000001</v>
      </c>
      <c r="M14">
        <v>9771</v>
      </c>
      <c r="N14">
        <v>715267</v>
      </c>
      <c r="O14">
        <v>2353006.85</v>
      </c>
      <c r="P14">
        <v>0.49170000000000003</v>
      </c>
      <c r="Q14">
        <v>0.50829999999999997</v>
      </c>
      <c r="R14">
        <v>1874.91</v>
      </c>
      <c r="S14">
        <v>0.73009999999999997</v>
      </c>
      <c r="T14">
        <v>12645.91</v>
      </c>
      <c r="U14">
        <v>12645.91</v>
      </c>
      <c r="V14">
        <v>0</v>
      </c>
      <c r="W14" t="s">
        <v>435</v>
      </c>
      <c r="X14">
        <v>1255</v>
      </c>
      <c r="Y14">
        <v>456298349</v>
      </c>
    </row>
    <row r="15" spans="1:27" x14ac:dyDescent="0.2">
      <c r="A15">
        <v>161</v>
      </c>
      <c r="B15" t="s">
        <v>24</v>
      </c>
      <c r="C15">
        <v>549252</v>
      </c>
      <c r="D15">
        <v>1930000</v>
      </c>
      <c r="E15">
        <v>286000</v>
      </c>
      <c r="F15">
        <v>0.71540000000000004</v>
      </c>
      <c r="G15">
        <v>0.28460000000000002</v>
      </c>
      <c r="H15">
        <v>1000</v>
      </c>
      <c r="I15">
        <v>1563711</v>
      </c>
      <c r="J15">
        <v>2794506</v>
      </c>
      <c r="K15">
        <v>0.64880000000000004</v>
      </c>
      <c r="L15">
        <v>0.35120000000000001</v>
      </c>
      <c r="M15">
        <v>9771</v>
      </c>
      <c r="N15">
        <v>715267</v>
      </c>
      <c r="O15">
        <v>584879.17000000004</v>
      </c>
      <c r="P15">
        <v>0.2321</v>
      </c>
      <c r="Q15">
        <v>0.76790000000000003</v>
      </c>
      <c r="R15">
        <v>2045.03</v>
      </c>
      <c r="S15">
        <v>0.58750000000000002</v>
      </c>
      <c r="T15">
        <v>12816.03</v>
      </c>
      <c r="U15">
        <v>12816.03</v>
      </c>
      <c r="V15">
        <v>0</v>
      </c>
      <c r="W15" t="s">
        <v>435</v>
      </c>
      <c r="X15">
        <v>286</v>
      </c>
      <c r="Y15">
        <v>157086179</v>
      </c>
    </row>
    <row r="16" spans="1:27" x14ac:dyDescent="0.2">
      <c r="A16">
        <v>2450</v>
      </c>
      <c r="B16" t="s">
        <v>152</v>
      </c>
      <c r="C16">
        <v>3315909</v>
      </c>
      <c r="D16">
        <v>5790000</v>
      </c>
      <c r="E16">
        <v>2040000</v>
      </c>
      <c r="F16">
        <v>0.42730000000000001</v>
      </c>
      <c r="G16">
        <v>0.57269999999999999</v>
      </c>
      <c r="H16">
        <v>1000</v>
      </c>
      <c r="I16">
        <v>4691133</v>
      </c>
      <c r="J16">
        <v>19932840</v>
      </c>
      <c r="K16">
        <v>0.29320000000000002</v>
      </c>
      <c r="L16">
        <v>0.70679999999999998</v>
      </c>
      <c r="M16">
        <v>9771</v>
      </c>
      <c r="N16">
        <v>2145801</v>
      </c>
      <c r="O16">
        <v>106367.33</v>
      </c>
      <c r="P16">
        <v>-0.54530000000000001</v>
      </c>
      <c r="Q16">
        <v>1.5452999999999999</v>
      </c>
      <c r="R16">
        <v>52.14</v>
      </c>
      <c r="S16">
        <v>0.30149999999999999</v>
      </c>
      <c r="T16">
        <v>10823.14</v>
      </c>
      <c r="U16">
        <v>10823.14</v>
      </c>
      <c r="V16">
        <v>0</v>
      </c>
      <c r="W16" t="s">
        <v>437</v>
      </c>
      <c r="X16">
        <v>2040</v>
      </c>
      <c r="Y16">
        <v>6764454745</v>
      </c>
    </row>
    <row r="17" spans="1:25" x14ac:dyDescent="0.2">
      <c r="A17">
        <v>170</v>
      </c>
      <c r="B17" t="s">
        <v>25</v>
      </c>
      <c r="C17">
        <v>381752</v>
      </c>
      <c r="D17">
        <v>1930000</v>
      </c>
      <c r="E17">
        <v>2008000</v>
      </c>
      <c r="F17">
        <v>0.80220000000000002</v>
      </c>
      <c r="G17">
        <v>0.1978</v>
      </c>
      <c r="H17">
        <v>1000</v>
      </c>
      <c r="I17">
        <v>1563711</v>
      </c>
      <c r="J17">
        <v>19620168</v>
      </c>
      <c r="K17">
        <v>0.75590000000000002</v>
      </c>
      <c r="L17">
        <v>0.24410000000000001</v>
      </c>
      <c r="M17">
        <v>9771</v>
      </c>
      <c r="N17">
        <v>715267</v>
      </c>
      <c r="O17">
        <v>3128654.56</v>
      </c>
      <c r="P17">
        <v>0.46629999999999999</v>
      </c>
      <c r="Q17">
        <v>0.53369999999999995</v>
      </c>
      <c r="R17">
        <v>1558.09</v>
      </c>
      <c r="S17">
        <v>0.72299999999999998</v>
      </c>
      <c r="T17">
        <v>12329.09</v>
      </c>
      <c r="U17">
        <v>12329.09</v>
      </c>
      <c r="V17">
        <v>0</v>
      </c>
      <c r="W17" t="s">
        <v>435</v>
      </c>
      <c r="X17">
        <v>2008</v>
      </c>
      <c r="Y17">
        <v>766558969</v>
      </c>
    </row>
    <row r="18" spans="1:25" x14ac:dyDescent="0.2">
      <c r="A18">
        <v>182</v>
      </c>
      <c r="B18" t="s">
        <v>26</v>
      </c>
      <c r="C18">
        <v>984373</v>
      </c>
      <c r="D18">
        <v>1930000</v>
      </c>
      <c r="E18">
        <v>2186000</v>
      </c>
      <c r="F18">
        <v>0.49</v>
      </c>
      <c r="G18">
        <v>0.51</v>
      </c>
      <c r="H18">
        <v>1000</v>
      </c>
      <c r="I18">
        <v>1563711</v>
      </c>
      <c r="J18">
        <v>21359406</v>
      </c>
      <c r="K18">
        <v>0.3705</v>
      </c>
      <c r="L18">
        <v>0.62949999999999995</v>
      </c>
      <c r="M18">
        <v>9771</v>
      </c>
      <c r="N18">
        <v>715267</v>
      </c>
      <c r="O18">
        <v>771104.04</v>
      </c>
      <c r="P18">
        <v>-0.37619999999999998</v>
      </c>
      <c r="Q18">
        <v>1.3762000000000001</v>
      </c>
      <c r="R18">
        <v>352.75</v>
      </c>
      <c r="S18">
        <v>0.35759999999999997</v>
      </c>
      <c r="T18">
        <v>11123.75</v>
      </c>
      <c r="U18">
        <v>11123.75</v>
      </c>
      <c r="V18">
        <v>0</v>
      </c>
      <c r="W18" t="s">
        <v>435</v>
      </c>
      <c r="X18">
        <v>2186</v>
      </c>
      <c r="Y18">
        <v>2151838427</v>
      </c>
    </row>
    <row r="19" spans="1:25" x14ac:dyDescent="0.2">
      <c r="A19">
        <v>196</v>
      </c>
      <c r="B19" t="s">
        <v>27</v>
      </c>
      <c r="C19">
        <v>711618</v>
      </c>
      <c r="D19">
        <v>1930000</v>
      </c>
      <c r="E19">
        <v>403000</v>
      </c>
      <c r="F19">
        <v>0.63129999999999997</v>
      </c>
      <c r="G19">
        <v>0.36870000000000003</v>
      </c>
      <c r="H19">
        <v>1000</v>
      </c>
      <c r="I19">
        <v>1563711</v>
      </c>
      <c r="J19">
        <v>3937713</v>
      </c>
      <c r="K19">
        <v>0.54490000000000005</v>
      </c>
      <c r="L19">
        <v>0.4551</v>
      </c>
      <c r="M19">
        <v>9771</v>
      </c>
      <c r="N19">
        <v>715267</v>
      </c>
      <c r="O19">
        <v>1044155.89</v>
      </c>
      <c r="P19">
        <v>5.1000000000000004E-3</v>
      </c>
      <c r="Q19">
        <v>0.99490000000000001</v>
      </c>
      <c r="R19">
        <v>2590.96</v>
      </c>
      <c r="S19">
        <v>0.44669999999999999</v>
      </c>
      <c r="T19">
        <v>13361.96</v>
      </c>
      <c r="U19">
        <v>13361.96</v>
      </c>
      <c r="V19">
        <v>0</v>
      </c>
      <c r="W19" t="s">
        <v>435</v>
      </c>
      <c r="X19">
        <v>403</v>
      </c>
      <c r="Y19">
        <v>286781953</v>
      </c>
    </row>
    <row r="20" spans="1:25" x14ac:dyDescent="0.2">
      <c r="A20">
        <v>203</v>
      </c>
      <c r="B20" t="s">
        <v>28</v>
      </c>
      <c r="C20">
        <v>442874</v>
      </c>
      <c r="D20">
        <v>1930000</v>
      </c>
      <c r="E20">
        <v>748000</v>
      </c>
      <c r="F20">
        <v>0.77049999999999996</v>
      </c>
      <c r="G20">
        <v>0.22950000000000001</v>
      </c>
      <c r="H20">
        <v>1000</v>
      </c>
      <c r="I20">
        <v>1563711</v>
      </c>
      <c r="J20">
        <v>6993375.5199999996</v>
      </c>
      <c r="K20">
        <v>0.71679999999999999</v>
      </c>
      <c r="L20">
        <v>0.28320000000000001</v>
      </c>
      <c r="M20">
        <v>9349.43</v>
      </c>
      <c r="N20">
        <v>715267</v>
      </c>
      <c r="O20">
        <v>0</v>
      </c>
      <c r="P20">
        <v>0.38080000000000003</v>
      </c>
      <c r="Q20">
        <v>0.61919999999999997</v>
      </c>
      <c r="R20">
        <v>0</v>
      </c>
      <c r="S20">
        <v>0.72199999999999998</v>
      </c>
      <c r="T20">
        <v>10349.43</v>
      </c>
      <c r="U20">
        <v>10349.43</v>
      </c>
      <c r="V20">
        <v>0</v>
      </c>
      <c r="W20" t="s">
        <v>435</v>
      </c>
      <c r="X20">
        <v>748</v>
      </c>
      <c r="Y20">
        <v>331269393</v>
      </c>
    </row>
    <row r="21" spans="1:25" x14ac:dyDescent="0.2">
      <c r="A21">
        <v>217</v>
      </c>
      <c r="B21" t="s">
        <v>29</v>
      </c>
      <c r="C21">
        <v>569002</v>
      </c>
      <c r="D21">
        <v>1930000</v>
      </c>
      <c r="E21">
        <v>601000</v>
      </c>
      <c r="F21">
        <v>0.70520000000000005</v>
      </c>
      <c r="G21">
        <v>0.29480000000000001</v>
      </c>
      <c r="H21">
        <v>1000</v>
      </c>
      <c r="I21">
        <v>1563711</v>
      </c>
      <c r="J21">
        <v>5872371</v>
      </c>
      <c r="K21">
        <v>0.6361</v>
      </c>
      <c r="L21">
        <v>0.3639</v>
      </c>
      <c r="M21">
        <v>9771</v>
      </c>
      <c r="N21">
        <v>715267</v>
      </c>
      <c r="O21">
        <v>701523.47</v>
      </c>
      <c r="P21">
        <v>0.20449999999999999</v>
      </c>
      <c r="Q21">
        <v>0.79549999999999998</v>
      </c>
      <c r="R21">
        <v>1167.26</v>
      </c>
      <c r="S21">
        <v>0.59970000000000001</v>
      </c>
      <c r="T21">
        <v>11938.26</v>
      </c>
      <c r="U21">
        <v>11938.26</v>
      </c>
      <c r="V21">
        <v>0</v>
      </c>
      <c r="W21" t="s">
        <v>435</v>
      </c>
      <c r="X21">
        <v>601</v>
      </c>
      <c r="Y21">
        <v>341970480</v>
      </c>
    </row>
    <row r="22" spans="1:25" x14ac:dyDescent="0.2">
      <c r="A22">
        <v>231</v>
      </c>
      <c r="B22" t="s">
        <v>30</v>
      </c>
      <c r="C22">
        <v>484986</v>
      </c>
      <c r="D22">
        <v>1930000</v>
      </c>
      <c r="E22">
        <v>1645000</v>
      </c>
      <c r="F22">
        <v>0.74870000000000003</v>
      </c>
      <c r="G22">
        <v>0.25130000000000002</v>
      </c>
      <c r="H22">
        <v>1000</v>
      </c>
      <c r="I22">
        <v>1563711</v>
      </c>
      <c r="J22">
        <v>16073295</v>
      </c>
      <c r="K22">
        <v>0.68979999999999997</v>
      </c>
      <c r="L22">
        <v>0.31019999999999998</v>
      </c>
      <c r="M22">
        <v>9771</v>
      </c>
      <c r="N22">
        <v>715267</v>
      </c>
      <c r="O22">
        <v>1666725.11</v>
      </c>
      <c r="P22">
        <v>0.32200000000000001</v>
      </c>
      <c r="Q22">
        <v>0.67800000000000005</v>
      </c>
      <c r="R22">
        <v>1013.21</v>
      </c>
      <c r="S22">
        <v>0.66320000000000001</v>
      </c>
      <c r="T22">
        <v>11784.21</v>
      </c>
      <c r="U22">
        <v>11784.21</v>
      </c>
      <c r="V22">
        <v>0</v>
      </c>
      <c r="W22" t="s">
        <v>435</v>
      </c>
      <c r="X22">
        <v>1645</v>
      </c>
      <c r="Y22">
        <v>797801239</v>
      </c>
    </row>
    <row r="23" spans="1:25" x14ac:dyDescent="0.2">
      <c r="A23">
        <v>245</v>
      </c>
      <c r="B23" t="s">
        <v>32</v>
      </c>
      <c r="C23">
        <v>539940</v>
      </c>
      <c r="D23">
        <v>1930000</v>
      </c>
      <c r="E23">
        <v>604000</v>
      </c>
      <c r="F23">
        <v>0.72019999999999995</v>
      </c>
      <c r="G23">
        <v>0.27979999999999999</v>
      </c>
      <c r="H23">
        <v>1000</v>
      </c>
      <c r="I23">
        <v>1563711</v>
      </c>
      <c r="J23">
        <v>5901684</v>
      </c>
      <c r="K23">
        <v>0.65469999999999995</v>
      </c>
      <c r="L23">
        <v>0.3453</v>
      </c>
      <c r="M23">
        <v>9771</v>
      </c>
      <c r="N23">
        <v>715267</v>
      </c>
      <c r="O23">
        <v>812859.25</v>
      </c>
      <c r="P23">
        <v>0.24510000000000001</v>
      </c>
      <c r="Q23">
        <v>0.75490000000000002</v>
      </c>
      <c r="R23">
        <v>1345.79</v>
      </c>
      <c r="S23">
        <v>0.61460000000000004</v>
      </c>
      <c r="T23">
        <v>12116.79</v>
      </c>
      <c r="U23">
        <v>12116.79</v>
      </c>
      <c r="V23">
        <v>0</v>
      </c>
      <c r="W23" t="s">
        <v>435</v>
      </c>
      <c r="X23">
        <v>604</v>
      </c>
      <c r="Y23">
        <v>326123947</v>
      </c>
    </row>
    <row r="24" spans="1:25" x14ac:dyDescent="0.2">
      <c r="A24">
        <v>280</v>
      </c>
      <c r="B24" t="s">
        <v>33</v>
      </c>
      <c r="C24">
        <v>639678</v>
      </c>
      <c r="D24">
        <v>1930000</v>
      </c>
      <c r="E24">
        <v>2890000</v>
      </c>
      <c r="F24">
        <v>0.66859999999999997</v>
      </c>
      <c r="G24">
        <v>0.33139999999999997</v>
      </c>
      <c r="H24">
        <v>1000</v>
      </c>
      <c r="I24">
        <v>1563711</v>
      </c>
      <c r="J24">
        <v>28238190</v>
      </c>
      <c r="K24">
        <v>0.59089999999999998</v>
      </c>
      <c r="L24">
        <v>0.40910000000000002</v>
      </c>
      <c r="M24">
        <v>9771</v>
      </c>
      <c r="N24">
        <v>715267</v>
      </c>
      <c r="O24">
        <v>4381133.12</v>
      </c>
      <c r="P24">
        <v>0.1057</v>
      </c>
      <c r="Q24">
        <v>0.89429999999999998</v>
      </c>
      <c r="R24">
        <v>1515.96</v>
      </c>
      <c r="S24">
        <v>0.53739999999999999</v>
      </c>
      <c r="T24">
        <v>12286.96</v>
      </c>
      <c r="U24">
        <v>12286.96</v>
      </c>
      <c r="V24">
        <v>0</v>
      </c>
      <c r="W24" t="s">
        <v>435</v>
      </c>
      <c r="X24">
        <v>2890</v>
      </c>
      <c r="Y24">
        <v>1848670230</v>
      </c>
    </row>
    <row r="25" spans="1:25" x14ac:dyDescent="0.2">
      <c r="A25">
        <v>287</v>
      </c>
      <c r="B25" t="s">
        <v>34</v>
      </c>
      <c r="C25">
        <v>623094</v>
      </c>
      <c r="D25">
        <v>1930000</v>
      </c>
      <c r="E25">
        <v>412000</v>
      </c>
      <c r="F25">
        <v>0.67720000000000002</v>
      </c>
      <c r="G25">
        <v>0.32279999999999998</v>
      </c>
      <c r="H25">
        <v>1000</v>
      </c>
      <c r="I25">
        <v>1563711</v>
      </c>
      <c r="J25">
        <v>4025652</v>
      </c>
      <c r="K25">
        <v>0.60150000000000003</v>
      </c>
      <c r="L25">
        <v>0.39850000000000002</v>
      </c>
      <c r="M25">
        <v>9771</v>
      </c>
      <c r="N25">
        <v>715267</v>
      </c>
      <c r="O25">
        <v>1380019.78</v>
      </c>
      <c r="P25">
        <v>0.12889999999999999</v>
      </c>
      <c r="Q25">
        <v>0.87109999999999999</v>
      </c>
      <c r="R25">
        <v>3349.56</v>
      </c>
      <c r="S25">
        <v>0.49480000000000002</v>
      </c>
      <c r="T25">
        <v>14120.56</v>
      </c>
      <c r="U25">
        <v>14120.56</v>
      </c>
      <c r="V25">
        <v>0</v>
      </c>
      <c r="W25" t="s">
        <v>435</v>
      </c>
      <c r="X25">
        <v>412</v>
      </c>
      <c r="Y25">
        <v>256714609</v>
      </c>
    </row>
    <row r="26" spans="1:25" x14ac:dyDescent="0.2">
      <c r="A26">
        <v>308</v>
      </c>
      <c r="B26" t="s">
        <v>35</v>
      </c>
      <c r="C26">
        <v>385384</v>
      </c>
      <c r="D26">
        <v>1930000</v>
      </c>
      <c r="E26">
        <v>1336000</v>
      </c>
      <c r="F26">
        <v>0.80030000000000001</v>
      </c>
      <c r="G26">
        <v>0.19969999999999999</v>
      </c>
      <c r="H26">
        <v>1000</v>
      </c>
      <c r="I26">
        <v>1563711</v>
      </c>
      <c r="J26">
        <v>13054056</v>
      </c>
      <c r="K26">
        <v>0.75349999999999995</v>
      </c>
      <c r="L26">
        <v>0.2465</v>
      </c>
      <c r="M26">
        <v>9771</v>
      </c>
      <c r="N26">
        <v>715267</v>
      </c>
      <c r="O26">
        <v>2510895.0299999998</v>
      </c>
      <c r="P26">
        <v>0.4612</v>
      </c>
      <c r="Q26">
        <v>0.53879999999999995</v>
      </c>
      <c r="R26">
        <v>1879.41</v>
      </c>
      <c r="S26">
        <v>0.71379999999999999</v>
      </c>
      <c r="T26">
        <v>12650.41</v>
      </c>
      <c r="U26">
        <v>12650.41</v>
      </c>
      <c r="V26">
        <v>0</v>
      </c>
      <c r="W26" t="s">
        <v>435</v>
      </c>
      <c r="X26">
        <v>1336</v>
      </c>
      <c r="Y26">
        <v>514873529</v>
      </c>
    </row>
    <row r="27" spans="1:25" x14ac:dyDescent="0.2">
      <c r="A27">
        <v>315</v>
      </c>
      <c r="B27" t="s">
        <v>36</v>
      </c>
      <c r="C27">
        <v>1352990</v>
      </c>
      <c r="D27">
        <v>1930000</v>
      </c>
      <c r="E27">
        <v>431000</v>
      </c>
      <c r="F27">
        <v>0.29899999999999999</v>
      </c>
      <c r="G27">
        <v>0.70099999999999996</v>
      </c>
      <c r="H27">
        <v>1000</v>
      </c>
      <c r="I27">
        <v>1563711</v>
      </c>
      <c r="J27">
        <v>4211301</v>
      </c>
      <c r="K27">
        <v>0.1348</v>
      </c>
      <c r="L27">
        <v>0.86519999999999997</v>
      </c>
      <c r="M27">
        <v>9771</v>
      </c>
      <c r="N27">
        <v>715267</v>
      </c>
      <c r="O27">
        <v>2397856.61</v>
      </c>
      <c r="P27">
        <v>-0.89159999999999995</v>
      </c>
      <c r="Q27">
        <v>1.8915999999999999</v>
      </c>
      <c r="R27">
        <v>5563.47</v>
      </c>
      <c r="S27">
        <v>1.83E-2</v>
      </c>
      <c r="T27">
        <v>16334.47</v>
      </c>
      <c r="U27">
        <v>16334.47</v>
      </c>
      <c r="V27" s="52">
        <v>-1.8189900000000001E-12</v>
      </c>
      <c r="W27" t="s">
        <v>435</v>
      </c>
      <c r="X27">
        <v>431</v>
      </c>
      <c r="Y27">
        <v>583138700</v>
      </c>
    </row>
    <row r="28" spans="1:25" x14ac:dyDescent="0.2">
      <c r="A28">
        <v>336</v>
      </c>
      <c r="B28" t="s">
        <v>37</v>
      </c>
      <c r="C28">
        <v>533157</v>
      </c>
      <c r="D28">
        <v>1930000</v>
      </c>
      <c r="E28">
        <v>3456000</v>
      </c>
      <c r="F28">
        <v>0.7238</v>
      </c>
      <c r="G28">
        <v>0.2762</v>
      </c>
      <c r="H28">
        <v>1000</v>
      </c>
      <c r="I28">
        <v>1563711</v>
      </c>
      <c r="J28">
        <v>33768576</v>
      </c>
      <c r="K28">
        <v>0.65900000000000003</v>
      </c>
      <c r="L28">
        <v>0.34100000000000003</v>
      </c>
      <c r="M28">
        <v>9771</v>
      </c>
      <c r="N28">
        <v>715267</v>
      </c>
      <c r="O28">
        <v>3193930.53</v>
      </c>
      <c r="P28">
        <v>0.25459999999999999</v>
      </c>
      <c r="Q28">
        <v>0.74539999999999995</v>
      </c>
      <c r="R28">
        <v>924.17</v>
      </c>
      <c r="S28">
        <v>0.63260000000000005</v>
      </c>
      <c r="T28">
        <v>11695.17</v>
      </c>
      <c r="U28">
        <v>11695.17</v>
      </c>
      <c r="V28">
        <v>0</v>
      </c>
      <c r="W28" t="s">
        <v>435</v>
      </c>
      <c r="X28">
        <v>3456</v>
      </c>
      <c r="Y28">
        <v>1842590087</v>
      </c>
    </row>
    <row r="29" spans="1:25" x14ac:dyDescent="0.2">
      <c r="A29">
        <v>4263</v>
      </c>
      <c r="B29" t="s">
        <v>279</v>
      </c>
      <c r="C29">
        <v>1175521</v>
      </c>
      <c r="D29">
        <v>1930000</v>
      </c>
      <c r="E29">
        <v>241000</v>
      </c>
      <c r="F29">
        <v>0.39090000000000003</v>
      </c>
      <c r="G29">
        <v>0.60909999999999997</v>
      </c>
      <c r="H29">
        <v>1000</v>
      </c>
      <c r="I29">
        <v>1563711</v>
      </c>
      <c r="J29">
        <v>2354811</v>
      </c>
      <c r="K29">
        <v>0.2482</v>
      </c>
      <c r="L29">
        <v>0.75180000000000002</v>
      </c>
      <c r="M29">
        <v>9771</v>
      </c>
      <c r="N29">
        <v>715267</v>
      </c>
      <c r="O29">
        <v>1379744.72</v>
      </c>
      <c r="P29">
        <v>-0.64349999999999996</v>
      </c>
      <c r="Q29">
        <v>1.6435</v>
      </c>
      <c r="R29">
        <v>5725.08</v>
      </c>
      <c r="S29">
        <v>2.3699999999999999E-2</v>
      </c>
      <c r="T29">
        <v>16496.080000000002</v>
      </c>
      <c r="U29">
        <v>16496.080000000002</v>
      </c>
      <c r="V29">
        <v>0</v>
      </c>
      <c r="W29" t="s">
        <v>435</v>
      </c>
      <c r="X29">
        <v>241</v>
      </c>
      <c r="Y29">
        <v>283300600</v>
      </c>
    </row>
    <row r="30" spans="1:25" x14ac:dyDescent="0.2">
      <c r="A30">
        <v>350</v>
      </c>
      <c r="B30" t="s">
        <v>38</v>
      </c>
      <c r="C30">
        <v>716973</v>
      </c>
      <c r="D30">
        <v>1930000</v>
      </c>
      <c r="E30">
        <v>918000</v>
      </c>
      <c r="F30">
        <v>0.62849999999999995</v>
      </c>
      <c r="G30">
        <v>0.3715</v>
      </c>
      <c r="H30">
        <v>1000</v>
      </c>
      <c r="I30">
        <v>1563711</v>
      </c>
      <c r="J30">
        <v>8969778</v>
      </c>
      <c r="K30">
        <v>0.54149999999999998</v>
      </c>
      <c r="L30">
        <v>0.45850000000000002</v>
      </c>
      <c r="M30">
        <v>9771</v>
      </c>
      <c r="N30">
        <v>715267</v>
      </c>
      <c r="O30">
        <v>1880027.06</v>
      </c>
      <c r="P30">
        <v>-2.3999999999999998E-3</v>
      </c>
      <c r="Q30">
        <v>1.0024</v>
      </c>
      <c r="R30">
        <v>2047.96</v>
      </c>
      <c r="S30">
        <v>0.46139999999999998</v>
      </c>
      <c r="T30">
        <v>12818.96</v>
      </c>
      <c r="U30">
        <v>12818.96</v>
      </c>
      <c r="V30">
        <v>0</v>
      </c>
      <c r="W30" t="s">
        <v>435</v>
      </c>
      <c r="X30">
        <v>918</v>
      </c>
      <c r="Y30">
        <v>658180871</v>
      </c>
    </row>
    <row r="31" spans="1:25" x14ac:dyDescent="0.2">
      <c r="A31">
        <v>364</v>
      </c>
      <c r="B31" t="s">
        <v>39</v>
      </c>
      <c r="C31">
        <v>552663</v>
      </c>
      <c r="D31">
        <v>1930000</v>
      </c>
      <c r="E31">
        <v>349000</v>
      </c>
      <c r="F31">
        <v>0.71360000000000001</v>
      </c>
      <c r="G31">
        <v>0.28639999999999999</v>
      </c>
      <c r="H31">
        <v>1000</v>
      </c>
      <c r="I31">
        <v>1563711</v>
      </c>
      <c r="J31">
        <v>3410079</v>
      </c>
      <c r="K31">
        <v>0.64659999999999995</v>
      </c>
      <c r="L31">
        <v>0.35339999999999999</v>
      </c>
      <c r="M31">
        <v>9771</v>
      </c>
      <c r="N31">
        <v>715267</v>
      </c>
      <c r="O31">
        <v>305354.98</v>
      </c>
      <c r="P31">
        <v>0.2273</v>
      </c>
      <c r="Q31">
        <v>0.77270000000000005</v>
      </c>
      <c r="R31">
        <v>874.94</v>
      </c>
      <c r="S31">
        <v>0.62080000000000002</v>
      </c>
      <c r="T31">
        <v>11645.94</v>
      </c>
      <c r="U31">
        <v>11645.94</v>
      </c>
      <c r="V31">
        <v>0</v>
      </c>
      <c r="W31" t="s">
        <v>435</v>
      </c>
      <c r="X31">
        <v>349</v>
      </c>
      <c r="Y31">
        <v>192879223</v>
      </c>
    </row>
    <row r="32" spans="1:25" x14ac:dyDescent="0.2">
      <c r="A32">
        <v>413</v>
      </c>
      <c r="B32" t="s">
        <v>40</v>
      </c>
      <c r="C32">
        <v>268276</v>
      </c>
      <c r="D32">
        <v>1930000</v>
      </c>
      <c r="E32">
        <v>6484000</v>
      </c>
      <c r="F32">
        <v>0.86099999999999999</v>
      </c>
      <c r="G32">
        <v>0.13900000000000001</v>
      </c>
      <c r="H32">
        <v>1000</v>
      </c>
      <c r="I32">
        <v>1563711</v>
      </c>
      <c r="J32">
        <v>63355164</v>
      </c>
      <c r="K32">
        <v>0.82840000000000003</v>
      </c>
      <c r="L32">
        <v>0.1716</v>
      </c>
      <c r="M32">
        <v>9771</v>
      </c>
      <c r="N32">
        <v>715267</v>
      </c>
      <c r="O32">
        <v>15889599.689999999</v>
      </c>
      <c r="P32">
        <v>0.62490000000000001</v>
      </c>
      <c r="Q32">
        <v>0.37509999999999999</v>
      </c>
      <c r="R32">
        <v>2450.59</v>
      </c>
      <c r="S32">
        <v>0.79320000000000002</v>
      </c>
      <c r="T32">
        <v>13221.59</v>
      </c>
      <c r="U32">
        <v>13221.59</v>
      </c>
      <c r="V32">
        <v>0</v>
      </c>
      <c r="W32" t="s">
        <v>435</v>
      </c>
      <c r="X32">
        <v>6484</v>
      </c>
      <c r="Y32">
        <v>1739499453</v>
      </c>
    </row>
    <row r="33" spans="1:25" x14ac:dyDescent="0.2">
      <c r="A33">
        <v>422</v>
      </c>
      <c r="B33" t="s">
        <v>41</v>
      </c>
      <c r="C33">
        <v>477373</v>
      </c>
      <c r="D33">
        <v>1930000</v>
      </c>
      <c r="E33">
        <v>1195000</v>
      </c>
      <c r="F33">
        <v>0.75270000000000004</v>
      </c>
      <c r="G33">
        <v>0.24729999999999999</v>
      </c>
      <c r="H33">
        <v>1000</v>
      </c>
      <c r="I33">
        <v>1563711</v>
      </c>
      <c r="J33">
        <v>11676345</v>
      </c>
      <c r="K33">
        <v>0.69469999999999998</v>
      </c>
      <c r="L33">
        <v>0.30530000000000002</v>
      </c>
      <c r="M33">
        <v>9771</v>
      </c>
      <c r="N33">
        <v>715267</v>
      </c>
      <c r="O33">
        <v>2365439.83</v>
      </c>
      <c r="P33">
        <v>0.33260000000000001</v>
      </c>
      <c r="Q33">
        <v>0.66739999999999999</v>
      </c>
      <c r="R33">
        <v>1979.45</v>
      </c>
      <c r="S33">
        <v>0.64300000000000002</v>
      </c>
      <c r="T33">
        <v>12750.45</v>
      </c>
      <c r="U33">
        <v>12750.45</v>
      </c>
      <c r="V33">
        <v>0</v>
      </c>
      <c r="W33" t="s">
        <v>435</v>
      </c>
      <c r="X33">
        <v>1195</v>
      </c>
      <c r="Y33">
        <v>570460713</v>
      </c>
    </row>
    <row r="34" spans="1:25" x14ac:dyDescent="0.2">
      <c r="A34">
        <v>427</v>
      </c>
      <c r="B34" t="s">
        <v>42</v>
      </c>
      <c r="C34">
        <v>409133</v>
      </c>
      <c r="D34">
        <v>1930000</v>
      </c>
      <c r="E34">
        <v>236000</v>
      </c>
      <c r="F34">
        <v>0.78800000000000003</v>
      </c>
      <c r="G34">
        <v>0.21199999999999999</v>
      </c>
      <c r="H34">
        <v>1000</v>
      </c>
      <c r="I34">
        <v>1563711</v>
      </c>
      <c r="J34">
        <v>2305956</v>
      </c>
      <c r="K34">
        <v>0.73839999999999995</v>
      </c>
      <c r="L34">
        <v>0.2616</v>
      </c>
      <c r="M34">
        <v>9771</v>
      </c>
      <c r="N34">
        <v>715267</v>
      </c>
      <c r="O34">
        <v>429593.83</v>
      </c>
      <c r="P34">
        <v>0.42799999999999999</v>
      </c>
      <c r="Q34">
        <v>0.57199999999999995</v>
      </c>
      <c r="R34">
        <v>1820.31</v>
      </c>
      <c r="S34">
        <v>0.69740000000000002</v>
      </c>
      <c r="T34">
        <v>12591.31</v>
      </c>
      <c r="U34">
        <v>12591.31</v>
      </c>
      <c r="V34">
        <v>0</v>
      </c>
      <c r="W34" t="s">
        <v>435</v>
      </c>
      <c r="X34">
        <v>236</v>
      </c>
      <c r="Y34">
        <v>96555492</v>
      </c>
    </row>
    <row r="35" spans="1:25" x14ac:dyDescent="0.2">
      <c r="A35">
        <v>434</v>
      </c>
      <c r="B35" t="s">
        <v>43</v>
      </c>
      <c r="C35">
        <v>498873</v>
      </c>
      <c r="D35">
        <v>1930000</v>
      </c>
      <c r="E35">
        <v>1534000</v>
      </c>
      <c r="F35">
        <v>0.74150000000000005</v>
      </c>
      <c r="G35">
        <v>0.25850000000000001</v>
      </c>
      <c r="H35">
        <v>1000</v>
      </c>
      <c r="I35">
        <v>1563711</v>
      </c>
      <c r="J35">
        <v>14988714</v>
      </c>
      <c r="K35">
        <v>0.68100000000000005</v>
      </c>
      <c r="L35">
        <v>0.31900000000000001</v>
      </c>
      <c r="M35">
        <v>9771</v>
      </c>
      <c r="N35">
        <v>715267</v>
      </c>
      <c r="O35">
        <v>1189060.67</v>
      </c>
      <c r="P35">
        <v>0.30249999999999999</v>
      </c>
      <c r="Q35">
        <v>0.69750000000000001</v>
      </c>
      <c r="R35">
        <v>775.14</v>
      </c>
      <c r="S35">
        <v>0.66080000000000005</v>
      </c>
      <c r="T35">
        <v>11546.14</v>
      </c>
      <c r="U35">
        <v>11546.14</v>
      </c>
      <c r="V35">
        <v>0</v>
      </c>
      <c r="W35" t="s">
        <v>435</v>
      </c>
      <c r="X35">
        <v>1534</v>
      </c>
      <c r="Y35">
        <v>765271776</v>
      </c>
    </row>
    <row r="36" spans="1:25" x14ac:dyDescent="0.2">
      <c r="A36">
        <v>6013</v>
      </c>
      <c r="B36" t="s">
        <v>371</v>
      </c>
      <c r="C36">
        <v>5627617</v>
      </c>
      <c r="D36">
        <v>5790000</v>
      </c>
      <c r="E36">
        <v>505000</v>
      </c>
      <c r="F36">
        <v>2.8000000000000001E-2</v>
      </c>
      <c r="G36">
        <v>0.97199999999999998</v>
      </c>
      <c r="H36">
        <v>1000</v>
      </c>
      <c r="I36">
        <v>4691133</v>
      </c>
      <c r="J36">
        <v>4934355</v>
      </c>
      <c r="K36">
        <v>-0.1996</v>
      </c>
      <c r="L36">
        <v>1.1996</v>
      </c>
      <c r="M36">
        <v>9771</v>
      </c>
      <c r="N36">
        <v>2145801</v>
      </c>
      <c r="O36">
        <v>2127985.36</v>
      </c>
      <c r="P36">
        <v>-1.6226</v>
      </c>
      <c r="Q36">
        <v>2.6225999999999998</v>
      </c>
      <c r="R36">
        <v>4213.83</v>
      </c>
      <c r="S36">
        <v>1.9E-3</v>
      </c>
      <c r="T36">
        <v>14984.83</v>
      </c>
      <c r="U36">
        <v>14984.83</v>
      </c>
      <c r="V36">
        <v>0</v>
      </c>
      <c r="W36" t="s">
        <v>437</v>
      </c>
      <c r="X36">
        <v>505</v>
      </c>
      <c r="Y36">
        <v>2841946646</v>
      </c>
    </row>
    <row r="37" spans="1:25" x14ac:dyDescent="0.2">
      <c r="A37">
        <v>441</v>
      </c>
      <c r="B37" t="s">
        <v>44</v>
      </c>
      <c r="C37">
        <v>3042291</v>
      </c>
      <c r="D37">
        <v>1930000</v>
      </c>
      <c r="E37">
        <v>204000</v>
      </c>
      <c r="F37">
        <v>-0.57630000000000003</v>
      </c>
      <c r="G37">
        <v>1.5763</v>
      </c>
      <c r="H37">
        <v>1000</v>
      </c>
      <c r="I37">
        <v>1563711</v>
      </c>
      <c r="J37">
        <v>1993284</v>
      </c>
      <c r="K37">
        <v>-0.9456</v>
      </c>
      <c r="L37">
        <v>1.9456</v>
      </c>
      <c r="M37">
        <v>9771</v>
      </c>
      <c r="N37">
        <v>715267</v>
      </c>
      <c r="O37">
        <v>1227188.25</v>
      </c>
      <c r="P37">
        <v>-3.2534000000000001</v>
      </c>
      <c r="Q37">
        <v>4.2534000000000001</v>
      </c>
      <c r="R37">
        <v>6015.63</v>
      </c>
      <c r="S37">
        <v>0</v>
      </c>
      <c r="T37">
        <v>16786.63</v>
      </c>
      <c r="U37">
        <v>16786.63</v>
      </c>
      <c r="V37">
        <v>0</v>
      </c>
      <c r="W37" t="s">
        <v>435</v>
      </c>
      <c r="X37">
        <v>204</v>
      </c>
      <c r="Y37">
        <v>620627372</v>
      </c>
    </row>
    <row r="38" spans="1:25" x14ac:dyDescent="0.2">
      <c r="A38">
        <v>2240</v>
      </c>
      <c r="B38" t="s">
        <v>142</v>
      </c>
      <c r="C38">
        <v>481674</v>
      </c>
      <c r="D38">
        <v>1930000</v>
      </c>
      <c r="E38">
        <v>397000</v>
      </c>
      <c r="F38">
        <v>0.75039999999999996</v>
      </c>
      <c r="G38">
        <v>0.24959999999999999</v>
      </c>
      <c r="H38">
        <v>1000</v>
      </c>
      <c r="I38">
        <v>1563711</v>
      </c>
      <c r="J38">
        <v>3878396.9</v>
      </c>
      <c r="K38">
        <v>0.69199999999999995</v>
      </c>
      <c r="L38">
        <v>0.308</v>
      </c>
      <c r="M38">
        <v>9769.26</v>
      </c>
      <c r="N38">
        <v>715267</v>
      </c>
      <c r="O38">
        <v>0</v>
      </c>
      <c r="P38">
        <v>0.3266</v>
      </c>
      <c r="Q38">
        <v>0.6734</v>
      </c>
      <c r="R38">
        <v>0</v>
      </c>
      <c r="S38">
        <v>0.69740000000000002</v>
      </c>
      <c r="T38">
        <v>10769.26</v>
      </c>
      <c r="U38">
        <v>10769.26</v>
      </c>
      <c r="V38">
        <v>0</v>
      </c>
      <c r="W38" t="s">
        <v>435</v>
      </c>
      <c r="X38">
        <v>397</v>
      </c>
      <c r="Y38">
        <v>191224505</v>
      </c>
    </row>
    <row r="39" spans="1:25" x14ac:dyDescent="0.2">
      <c r="A39">
        <v>476</v>
      </c>
      <c r="B39" t="s">
        <v>46</v>
      </c>
      <c r="C39">
        <v>566449</v>
      </c>
      <c r="D39">
        <v>1930000</v>
      </c>
      <c r="E39">
        <v>1713000</v>
      </c>
      <c r="F39">
        <v>0.70650000000000002</v>
      </c>
      <c r="G39">
        <v>0.29349999999999998</v>
      </c>
      <c r="H39">
        <v>1000</v>
      </c>
      <c r="I39">
        <v>1563711</v>
      </c>
      <c r="J39">
        <v>16737723</v>
      </c>
      <c r="K39">
        <v>0.63780000000000003</v>
      </c>
      <c r="L39">
        <v>0.36220000000000002</v>
      </c>
      <c r="M39">
        <v>9771</v>
      </c>
      <c r="N39">
        <v>715267</v>
      </c>
      <c r="O39">
        <v>4814111.07</v>
      </c>
      <c r="P39">
        <v>0.20810000000000001</v>
      </c>
      <c r="Q39">
        <v>0.79190000000000005</v>
      </c>
      <c r="R39">
        <v>2810.34</v>
      </c>
      <c r="S39">
        <v>0.55389999999999995</v>
      </c>
      <c r="T39">
        <v>13581.34</v>
      </c>
      <c r="U39">
        <v>13581.34</v>
      </c>
      <c r="V39">
        <v>0</v>
      </c>
      <c r="W39" t="s">
        <v>435</v>
      </c>
      <c r="X39">
        <v>1713</v>
      </c>
      <c r="Y39">
        <v>970326580</v>
      </c>
    </row>
    <row r="40" spans="1:25" x14ac:dyDescent="0.2">
      <c r="A40">
        <v>485</v>
      </c>
      <c r="B40" t="s">
        <v>47</v>
      </c>
      <c r="C40">
        <v>696507</v>
      </c>
      <c r="D40">
        <v>1930000</v>
      </c>
      <c r="E40">
        <v>633000</v>
      </c>
      <c r="F40">
        <v>0.6391</v>
      </c>
      <c r="G40">
        <v>0.3609</v>
      </c>
      <c r="H40">
        <v>1000</v>
      </c>
      <c r="I40">
        <v>1563711</v>
      </c>
      <c r="J40">
        <v>6185043</v>
      </c>
      <c r="K40">
        <v>0.55459999999999998</v>
      </c>
      <c r="L40">
        <v>0.44540000000000002</v>
      </c>
      <c r="M40">
        <v>9771</v>
      </c>
      <c r="N40">
        <v>715267</v>
      </c>
      <c r="O40">
        <v>992130.09</v>
      </c>
      <c r="P40">
        <v>2.6200000000000001E-2</v>
      </c>
      <c r="Q40">
        <v>0.9738</v>
      </c>
      <c r="R40">
        <v>1567.35</v>
      </c>
      <c r="S40">
        <v>0.49430000000000002</v>
      </c>
      <c r="T40">
        <v>12338.35</v>
      </c>
      <c r="U40">
        <v>12338.35</v>
      </c>
      <c r="V40">
        <v>0</v>
      </c>
      <c r="W40" t="s">
        <v>435</v>
      </c>
      <c r="X40">
        <v>633</v>
      </c>
      <c r="Y40">
        <v>440888625</v>
      </c>
    </row>
    <row r="41" spans="1:25" x14ac:dyDescent="0.2">
      <c r="A41">
        <v>497</v>
      </c>
      <c r="B41" t="s">
        <v>49</v>
      </c>
      <c r="C41">
        <v>561526</v>
      </c>
      <c r="D41">
        <v>1930000</v>
      </c>
      <c r="E41">
        <v>1197000</v>
      </c>
      <c r="F41">
        <v>0.70909999999999995</v>
      </c>
      <c r="G41">
        <v>0.29089999999999999</v>
      </c>
      <c r="H41">
        <v>1000</v>
      </c>
      <c r="I41">
        <v>1563711</v>
      </c>
      <c r="J41">
        <v>11695887</v>
      </c>
      <c r="K41">
        <v>0.64090000000000003</v>
      </c>
      <c r="L41">
        <v>0.35909999999999997</v>
      </c>
      <c r="M41">
        <v>9771</v>
      </c>
      <c r="N41">
        <v>715267</v>
      </c>
      <c r="O41">
        <v>1766149.37</v>
      </c>
      <c r="P41">
        <v>0.21490000000000001</v>
      </c>
      <c r="Q41">
        <v>0.78510000000000002</v>
      </c>
      <c r="R41">
        <v>1475.48</v>
      </c>
      <c r="S41">
        <v>0.59509999999999996</v>
      </c>
      <c r="T41">
        <v>12246.48</v>
      </c>
      <c r="U41">
        <v>12246.48</v>
      </c>
      <c r="V41">
        <v>0</v>
      </c>
      <c r="W41" t="s">
        <v>435</v>
      </c>
      <c r="X41">
        <v>1197</v>
      </c>
      <c r="Y41">
        <v>672147015</v>
      </c>
    </row>
    <row r="42" spans="1:25" x14ac:dyDescent="0.2">
      <c r="A42">
        <v>602</v>
      </c>
      <c r="B42" t="s">
        <v>50</v>
      </c>
      <c r="C42">
        <v>700388</v>
      </c>
      <c r="D42">
        <v>1930000</v>
      </c>
      <c r="E42">
        <v>760000</v>
      </c>
      <c r="F42">
        <v>0.6371</v>
      </c>
      <c r="G42">
        <v>0.3629</v>
      </c>
      <c r="H42">
        <v>1000</v>
      </c>
      <c r="I42">
        <v>1563711</v>
      </c>
      <c r="J42">
        <v>7425960</v>
      </c>
      <c r="K42">
        <v>0.55210000000000004</v>
      </c>
      <c r="L42">
        <v>0.44790000000000002</v>
      </c>
      <c r="M42">
        <v>9771</v>
      </c>
      <c r="N42">
        <v>715267</v>
      </c>
      <c r="O42">
        <v>946445.75</v>
      </c>
      <c r="P42">
        <v>2.0799999999999999E-2</v>
      </c>
      <c r="Q42">
        <v>0.97919999999999996</v>
      </c>
      <c r="R42">
        <v>1245.32</v>
      </c>
      <c r="S42">
        <v>0.50409999999999999</v>
      </c>
      <c r="T42">
        <v>12016.32</v>
      </c>
      <c r="U42">
        <v>12016.32</v>
      </c>
      <c r="V42">
        <v>0</v>
      </c>
      <c r="W42" t="s">
        <v>435</v>
      </c>
      <c r="X42">
        <v>760</v>
      </c>
      <c r="Y42">
        <v>532294869</v>
      </c>
    </row>
    <row r="43" spans="1:25" x14ac:dyDescent="0.2">
      <c r="A43">
        <v>609</v>
      </c>
      <c r="B43" t="s">
        <v>51</v>
      </c>
      <c r="C43">
        <v>454424</v>
      </c>
      <c r="D43">
        <v>1930000</v>
      </c>
      <c r="E43">
        <v>772000</v>
      </c>
      <c r="F43">
        <v>0.76449999999999996</v>
      </c>
      <c r="G43">
        <v>0.23549999999999999</v>
      </c>
      <c r="H43">
        <v>1000</v>
      </c>
      <c r="I43">
        <v>1563711</v>
      </c>
      <c r="J43">
        <v>7543212</v>
      </c>
      <c r="K43">
        <v>0.70940000000000003</v>
      </c>
      <c r="L43">
        <v>0.29060000000000002</v>
      </c>
      <c r="M43">
        <v>9771</v>
      </c>
      <c r="N43">
        <v>715267</v>
      </c>
      <c r="O43">
        <v>1453121.82</v>
      </c>
      <c r="P43">
        <v>0.36470000000000002</v>
      </c>
      <c r="Q43">
        <v>0.63529999999999998</v>
      </c>
      <c r="R43">
        <v>1882.28</v>
      </c>
      <c r="S43">
        <v>0.66249999999999998</v>
      </c>
      <c r="T43">
        <v>12653.28</v>
      </c>
      <c r="U43">
        <v>12653.28</v>
      </c>
      <c r="V43">
        <v>0</v>
      </c>
      <c r="W43" t="s">
        <v>435</v>
      </c>
      <c r="X43">
        <v>772</v>
      </c>
      <c r="Y43">
        <v>350815165</v>
      </c>
    </row>
    <row r="44" spans="1:25" x14ac:dyDescent="0.2">
      <c r="A44">
        <v>623</v>
      </c>
      <c r="B44" t="s">
        <v>52</v>
      </c>
      <c r="C44">
        <v>440370</v>
      </c>
      <c r="D44">
        <v>1930000</v>
      </c>
      <c r="E44">
        <v>390000</v>
      </c>
      <c r="F44">
        <v>0.77180000000000004</v>
      </c>
      <c r="G44">
        <v>0.22819999999999999</v>
      </c>
      <c r="H44">
        <v>1000</v>
      </c>
      <c r="I44">
        <v>1563711</v>
      </c>
      <c r="J44">
        <v>3810690</v>
      </c>
      <c r="K44">
        <v>0.71840000000000004</v>
      </c>
      <c r="L44">
        <v>0.28160000000000002</v>
      </c>
      <c r="M44">
        <v>9771</v>
      </c>
      <c r="N44">
        <v>715267</v>
      </c>
      <c r="O44">
        <v>543770.75</v>
      </c>
      <c r="P44">
        <v>0.38429999999999997</v>
      </c>
      <c r="Q44">
        <v>0.61570000000000003</v>
      </c>
      <c r="R44">
        <v>1394.28</v>
      </c>
      <c r="S44">
        <v>0.6845</v>
      </c>
      <c r="T44">
        <v>12165.28</v>
      </c>
      <c r="U44">
        <v>12165.28</v>
      </c>
      <c r="V44">
        <v>0</v>
      </c>
      <c r="W44" t="s">
        <v>435</v>
      </c>
      <c r="X44">
        <v>390</v>
      </c>
      <c r="Y44">
        <v>171744320</v>
      </c>
    </row>
    <row r="45" spans="1:25" x14ac:dyDescent="0.2">
      <c r="A45">
        <v>637</v>
      </c>
      <c r="B45" t="s">
        <v>53</v>
      </c>
      <c r="C45">
        <v>486139</v>
      </c>
      <c r="D45">
        <v>1930000</v>
      </c>
      <c r="E45">
        <v>700000</v>
      </c>
      <c r="F45">
        <v>0.74809999999999999</v>
      </c>
      <c r="G45">
        <v>0.25190000000000001</v>
      </c>
      <c r="H45">
        <v>1000</v>
      </c>
      <c r="I45">
        <v>1563711</v>
      </c>
      <c r="J45">
        <v>6839700</v>
      </c>
      <c r="K45">
        <v>0.68910000000000005</v>
      </c>
      <c r="L45">
        <v>0.31090000000000001</v>
      </c>
      <c r="M45">
        <v>9771</v>
      </c>
      <c r="N45">
        <v>715267</v>
      </c>
      <c r="O45">
        <v>605781.43000000005</v>
      </c>
      <c r="P45">
        <v>0.32029999999999997</v>
      </c>
      <c r="Q45">
        <v>0.67969999999999997</v>
      </c>
      <c r="R45">
        <v>865.4</v>
      </c>
      <c r="S45">
        <v>0.66679999999999995</v>
      </c>
      <c r="T45">
        <v>11636.4</v>
      </c>
      <c r="U45">
        <v>11636.4</v>
      </c>
      <c r="V45">
        <v>0</v>
      </c>
      <c r="W45" t="s">
        <v>435</v>
      </c>
      <c r="X45">
        <v>700</v>
      </c>
      <c r="Y45">
        <v>340297215</v>
      </c>
    </row>
    <row r="46" spans="1:25" x14ac:dyDescent="0.2">
      <c r="A46">
        <v>657</v>
      </c>
      <c r="B46" t="s">
        <v>54</v>
      </c>
      <c r="C46">
        <v>1733166</v>
      </c>
      <c r="D46">
        <v>2895000</v>
      </c>
      <c r="E46">
        <v>127000</v>
      </c>
      <c r="F46">
        <v>0.40129999999999999</v>
      </c>
      <c r="G46">
        <v>0.59870000000000001</v>
      </c>
      <c r="H46">
        <v>1000</v>
      </c>
      <c r="I46">
        <v>2345566</v>
      </c>
      <c r="J46">
        <v>1240917</v>
      </c>
      <c r="K46">
        <v>0.2611</v>
      </c>
      <c r="L46">
        <v>0.7389</v>
      </c>
      <c r="M46">
        <v>9771</v>
      </c>
      <c r="N46">
        <v>1072900</v>
      </c>
      <c r="O46">
        <v>135600.14000000001</v>
      </c>
      <c r="P46">
        <v>-0.61539999999999995</v>
      </c>
      <c r="Q46">
        <v>1.6153999999999999</v>
      </c>
      <c r="R46">
        <v>1067.72</v>
      </c>
      <c r="S46">
        <v>0.19389999999999999</v>
      </c>
      <c r="T46">
        <v>11838.72</v>
      </c>
      <c r="U46">
        <v>11838.72</v>
      </c>
      <c r="V46">
        <v>0</v>
      </c>
      <c r="W46" t="s">
        <v>436</v>
      </c>
      <c r="X46">
        <v>127</v>
      </c>
      <c r="Y46">
        <v>220112094</v>
      </c>
    </row>
    <row r="47" spans="1:25" x14ac:dyDescent="0.2">
      <c r="A47">
        <v>658</v>
      </c>
      <c r="B47" t="s">
        <v>55</v>
      </c>
      <c r="C47">
        <v>498098</v>
      </c>
      <c r="D47">
        <v>1930000</v>
      </c>
      <c r="E47">
        <v>878000</v>
      </c>
      <c r="F47">
        <v>0.7419</v>
      </c>
      <c r="G47">
        <v>0.2581</v>
      </c>
      <c r="H47">
        <v>1000</v>
      </c>
      <c r="I47">
        <v>1563711</v>
      </c>
      <c r="J47">
        <v>8578938</v>
      </c>
      <c r="K47">
        <v>0.68149999999999999</v>
      </c>
      <c r="L47">
        <v>0.31850000000000001</v>
      </c>
      <c r="M47">
        <v>9771</v>
      </c>
      <c r="N47">
        <v>715267</v>
      </c>
      <c r="O47">
        <v>777806.14</v>
      </c>
      <c r="P47">
        <v>0.30359999999999998</v>
      </c>
      <c r="Q47">
        <v>0.69640000000000002</v>
      </c>
      <c r="R47">
        <v>885.88</v>
      </c>
      <c r="S47">
        <v>0.65790000000000004</v>
      </c>
      <c r="T47">
        <v>11656.88</v>
      </c>
      <c r="U47">
        <v>11656.88</v>
      </c>
      <c r="V47">
        <v>0</v>
      </c>
      <c r="W47" t="s">
        <v>435</v>
      </c>
      <c r="X47">
        <v>878</v>
      </c>
      <c r="Y47">
        <v>437330460</v>
      </c>
    </row>
    <row r="48" spans="1:25" x14ac:dyDescent="0.2">
      <c r="A48">
        <v>665</v>
      </c>
      <c r="B48" t="s">
        <v>56</v>
      </c>
      <c r="C48">
        <v>1192868</v>
      </c>
      <c r="D48">
        <v>2895000</v>
      </c>
      <c r="E48">
        <v>736000</v>
      </c>
      <c r="F48">
        <v>0.58799999999999997</v>
      </c>
      <c r="G48">
        <v>0.41199999999999998</v>
      </c>
      <c r="H48">
        <v>1000</v>
      </c>
      <c r="I48">
        <v>2345566</v>
      </c>
      <c r="J48">
        <v>7191456</v>
      </c>
      <c r="K48">
        <v>0.4914</v>
      </c>
      <c r="L48">
        <v>0.50860000000000005</v>
      </c>
      <c r="M48">
        <v>9771</v>
      </c>
      <c r="N48">
        <v>1072900</v>
      </c>
      <c r="O48">
        <v>769951.77</v>
      </c>
      <c r="P48">
        <v>-0.1118</v>
      </c>
      <c r="Q48">
        <v>1.1117999999999999</v>
      </c>
      <c r="R48">
        <v>1046.1300000000001</v>
      </c>
      <c r="S48">
        <v>0.44619999999999999</v>
      </c>
      <c r="T48">
        <v>11817.13</v>
      </c>
      <c r="U48">
        <v>11817.13</v>
      </c>
      <c r="V48" s="52">
        <v>-1.8189900000000001E-12</v>
      </c>
      <c r="W48" t="s">
        <v>436</v>
      </c>
      <c r="X48">
        <v>736</v>
      </c>
      <c r="Y48">
        <v>877950494</v>
      </c>
    </row>
    <row r="49" spans="1:25" x14ac:dyDescent="0.2">
      <c r="A49">
        <v>700</v>
      </c>
      <c r="B49" t="s">
        <v>57</v>
      </c>
      <c r="C49">
        <v>527596</v>
      </c>
      <c r="D49">
        <v>1930000</v>
      </c>
      <c r="E49">
        <v>970000</v>
      </c>
      <c r="F49">
        <v>0.72660000000000002</v>
      </c>
      <c r="G49">
        <v>0.27339999999999998</v>
      </c>
      <c r="H49">
        <v>1000</v>
      </c>
      <c r="I49">
        <v>1563711</v>
      </c>
      <c r="J49">
        <v>9477870</v>
      </c>
      <c r="K49">
        <v>0.66259999999999997</v>
      </c>
      <c r="L49">
        <v>0.33739999999999998</v>
      </c>
      <c r="M49">
        <v>9771</v>
      </c>
      <c r="N49">
        <v>715267</v>
      </c>
      <c r="O49">
        <v>672570.26</v>
      </c>
      <c r="P49">
        <v>0.26240000000000002</v>
      </c>
      <c r="Q49">
        <v>0.73760000000000003</v>
      </c>
      <c r="R49">
        <v>693.37</v>
      </c>
      <c r="S49">
        <v>0.64400000000000002</v>
      </c>
      <c r="T49">
        <v>11464.37</v>
      </c>
      <c r="U49">
        <v>11464.37</v>
      </c>
      <c r="V49">
        <v>0</v>
      </c>
      <c r="W49" t="s">
        <v>435</v>
      </c>
      <c r="X49">
        <v>970</v>
      </c>
      <c r="Y49">
        <v>511768331</v>
      </c>
    </row>
    <row r="50" spans="1:25" x14ac:dyDescent="0.2">
      <c r="A50">
        <v>721</v>
      </c>
      <c r="B50" t="s">
        <v>59</v>
      </c>
      <c r="C50">
        <v>632584</v>
      </c>
      <c r="D50">
        <v>1930000</v>
      </c>
      <c r="E50">
        <v>1677000</v>
      </c>
      <c r="F50">
        <v>0.67220000000000002</v>
      </c>
      <c r="G50">
        <v>0.32779999999999998</v>
      </c>
      <c r="H50">
        <v>1000</v>
      </c>
      <c r="I50">
        <v>1563711</v>
      </c>
      <c r="J50">
        <v>16385967</v>
      </c>
      <c r="K50">
        <v>0.59550000000000003</v>
      </c>
      <c r="L50">
        <v>0.40450000000000003</v>
      </c>
      <c r="M50">
        <v>9771</v>
      </c>
      <c r="N50">
        <v>715267</v>
      </c>
      <c r="O50">
        <v>5153819.88</v>
      </c>
      <c r="P50">
        <v>0.11559999999999999</v>
      </c>
      <c r="Q50">
        <v>0.88439999999999996</v>
      </c>
      <c r="R50">
        <v>3073.24</v>
      </c>
      <c r="S50">
        <v>0.4945</v>
      </c>
      <c r="T50">
        <v>13844.24</v>
      </c>
      <c r="U50">
        <v>13844.24</v>
      </c>
      <c r="V50">
        <v>0</v>
      </c>
      <c r="W50" t="s">
        <v>435</v>
      </c>
      <c r="X50">
        <v>1677</v>
      </c>
      <c r="Y50">
        <v>1060843500</v>
      </c>
    </row>
    <row r="51" spans="1:25" x14ac:dyDescent="0.2">
      <c r="A51">
        <v>735</v>
      </c>
      <c r="B51" t="s">
        <v>60</v>
      </c>
      <c r="C51">
        <v>688394</v>
      </c>
      <c r="D51">
        <v>1930000</v>
      </c>
      <c r="E51">
        <v>503000</v>
      </c>
      <c r="F51">
        <v>0.64329999999999998</v>
      </c>
      <c r="G51">
        <v>0.35670000000000002</v>
      </c>
      <c r="H51">
        <v>1000</v>
      </c>
      <c r="I51">
        <v>1563711</v>
      </c>
      <c r="J51">
        <v>4910564.79</v>
      </c>
      <c r="K51">
        <v>0.55979999999999996</v>
      </c>
      <c r="L51">
        <v>0.44019999999999998</v>
      </c>
      <c r="M51">
        <v>9762.5499999999993</v>
      </c>
      <c r="N51">
        <v>715267</v>
      </c>
      <c r="O51">
        <v>0</v>
      </c>
      <c r="P51">
        <v>3.7600000000000001E-2</v>
      </c>
      <c r="Q51">
        <v>0.96240000000000003</v>
      </c>
      <c r="R51">
        <v>0</v>
      </c>
      <c r="S51">
        <v>0.5675</v>
      </c>
      <c r="T51">
        <v>10762.55</v>
      </c>
      <c r="U51">
        <v>10762.55</v>
      </c>
      <c r="V51">
        <v>0</v>
      </c>
      <c r="W51" t="s">
        <v>435</v>
      </c>
      <c r="X51">
        <v>503</v>
      </c>
      <c r="Y51">
        <v>346262044</v>
      </c>
    </row>
    <row r="52" spans="1:25" x14ac:dyDescent="0.2">
      <c r="A52">
        <v>777</v>
      </c>
      <c r="B52" t="s">
        <v>61</v>
      </c>
      <c r="C52">
        <v>770896</v>
      </c>
      <c r="D52">
        <v>1930000</v>
      </c>
      <c r="E52">
        <v>3367000</v>
      </c>
      <c r="F52">
        <v>0.60060000000000002</v>
      </c>
      <c r="G52">
        <v>0.39939999999999998</v>
      </c>
      <c r="H52">
        <v>1000</v>
      </c>
      <c r="I52">
        <v>1563711</v>
      </c>
      <c r="J52">
        <v>32898957</v>
      </c>
      <c r="K52">
        <v>0.50700000000000001</v>
      </c>
      <c r="L52">
        <v>0.49299999999999999</v>
      </c>
      <c r="M52">
        <v>9771</v>
      </c>
      <c r="N52">
        <v>715267</v>
      </c>
      <c r="O52">
        <v>3117819.82</v>
      </c>
      <c r="P52">
        <v>-7.7799999999999994E-2</v>
      </c>
      <c r="Q52">
        <v>1.0778000000000001</v>
      </c>
      <c r="R52">
        <v>925.99</v>
      </c>
      <c r="S52">
        <v>0.46870000000000001</v>
      </c>
      <c r="T52">
        <v>11696.99</v>
      </c>
      <c r="U52">
        <v>11696.99</v>
      </c>
      <c r="V52">
        <v>0</v>
      </c>
      <c r="W52" t="s">
        <v>435</v>
      </c>
      <c r="X52">
        <v>3367</v>
      </c>
      <c r="Y52">
        <v>2595605174</v>
      </c>
    </row>
    <row r="53" spans="1:25" x14ac:dyDescent="0.2">
      <c r="A53">
        <v>840</v>
      </c>
      <c r="B53" t="s">
        <v>62</v>
      </c>
      <c r="C53">
        <v>765289</v>
      </c>
      <c r="D53">
        <v>1930000</v>
      </c>
      <c r="E53">
        <v>134000</v>
      </c>
      <c r="F53">
        <v>0.60350000000000004</v>
      </c>
      <c r="G53">
        <v>0.39650000000000002</v>
      </c>
      <c r="H53">
        <v>1000</v>
      </c>
      <c r="I53">
        <v>1563711</v>
      </c>
      <c r="J53">
        <v>1309314</v>
      </c>
      <c r="K53">
        <v>0.51060000000000005</v>
      </c>
      <c r="L53">
        <v>0.4894</v>
      </c>
      <c r="M53">
        <v>9771</v>
      </c>
      <c r="N53">
        <v>715267</v>
      </c>
      <c r="O53">
        <v>576512.97</v>
      </c>
      <c r="P53">
        <v>-6.9900000000000004E-2</v>
      </c>
      <c r="Q53">
        <v>1.0699000000000001</v>
      </c>
      <c r="R53">
        <v>4302.34</v>
      </c>
      <c r="S53">
        <v>0.35110000000000002</v>
      </c>
      <c r="T53">
        <v>15073.34</v>
      </c>
      <c r="U53">
        <v>15073.34</v>
      </c>
      <c r="V53">
        <v>0</v>
      </c>
      <c r="W53" t="s">
        <v>435</v>
      </c>
      <c r="X53">
        <v>134</v>
      </c>
      <c r="Y53">
        <v>102548664</v>
      </c>
    </row>
    <row r="54" spans="1:25" x14ac:dyDescent="0.2">
      <c r="A54">
        <v>870</v>
      </c>
      <c r="B54" t="s">
        <v>63</v>
      </c>
      <c r="C54">
        <v>502172</v>
      </c>
      <c r="D54">
        <v>1930000</v>
      </c>
      <c r="E54">
        <v>831000</v>
      </c>
      <c r="F54">
        <v>0.73980000000000001</v>
      </c>
      <c r="G54">
        <v>0.26019999999999999</v>
      </c>
      <c r="H54">
        <v>1000</v>
      </c>
      <c r="I54">
        <v>1563711</v>
      </c>
      <c r="J54">
        <v>8119701</v>
      </c>
      <c r="K54">
        <v>0.67889999999999995</v>
      </c>
      <c r="L54">
        <v>0.3211</v>
      </c>
      <c r="M54">
        <v>9771</v>
      </c>
      <c r="N54">
        <v>715267</v>
      </c>
      <c r="O54">
        <v>2674894.11</v>
      </c>
      <c r="P54">
        <v>0.2979</v>
      </c>
      <c r="Q54">
        <v>0.70209999999999995</v>
      </c>
      <c r="R54">
        <v>3218.89</v>
      </c>
      <c r="S54">
        <v>0.59560000000000002</v>
      </c>
      <c r="T54">
        <v>13989.89</v>
      </c>
      <c r="U54">
        <v>13989.89</v>
      </c>
      <c r="V54">
        <v>0</v>
      </c>
      <c r="W54" t="s">
        <v>435</v>
      </c>
      <c r="X54">
        <v>831</v>
      </c>
      <c r="Y54">
        <v>417305041</v>
      </c>
    </row>
    <row r="55" spans="1:25" x14ac:dyDescent="0.2">
      <c r="A55">
        <v>882</v>
      </c>
      <c r="B55" t="s">
        <v>64</v>
      </c>
      <c r="C55">
        <v>648432</v>
      </c>
      <c r="D55">
        <v>1930000</v>
      </c>
      <c r="E55">
        <v>344000</v>
      </c>
      <c r="F55">
        <v>0.66400000000000003</v>
      </c>
      <c r="G55">
        <v>0.33600000000000002</v>
      </c>
      <c r="H55">
        <v>1000</v>
      </c>
      <c r="I55">
        <v>1563711</v>
      </c>
      <c r="J55">
        <v>3361224</v>
      </c>
      <c r="K55">
        <v>0.58530000000000004</v>
      </c>
      <c r="L55">
        <v>0.41470000000000001</v>
      </c>
      <c r="M55">
        <v>9771</v>
      </c>
      <c r="N55">
        <v>715267</v>
      </c>
      <c r="O55">
        <v>1474253.17</v>
      </c>
      <c r="P55">
        <v>9.3399999999999997E-2</v>
      </c>
      <c r="Q55">
        <v>0.90659999999999996</v>
      </c>
      <c r="R55">
        <v>4285.62</v>
      </c>
      <c r="S55">
        <v>0.45050000000000001</v>
      </c>
      <c r="T55">
        <v>15056.62</v>
      </c>
      <c r="U55">
        <v>15056.62</v>
      </c>
      <c r="V55" s="52">
        <v>1.8189889999999999E-12</v>
      </c>
      <c r="W55" t="s">
        <v>435</v>
      </c>
      <c r="X55">
        <v>344</v>
      </c>
      <c r="Y55">
        <v>223060671</v>
      </c>
    </row>
    <row r="56" spans="1:25" x14ac:dyDescent="0.2">
      <c r="A56">
        <v>896</v>
      </c>
      <c r="B56" t="s">
        <v>65</v>
      </c>
      <c r="C56">
        <v>858800</v>
      </c>
      <c r="D56">
        <v>1930000</v>
      </c>
      <c r="E56">
        <v>870000</v>
      </c>
      <c r="F56">
        <v>0.55500000000000005</v>
      </c>
      <c r="G56">
        <v>0.44500000000000001</v>
      </c>
      <c r="H56">
        <v>1000</v>
      </c>
      <c r="I56">
        <v>1563711</v>
      </c>
      <c r="J56">
        <v>8500770</v>
      </c>
      <c r="K56">
        <v>0.45079999999999998</v>
      </c>
      <c r="L56">
        <v>0.54920000000000002</v>
      </c>
      <c r="M56">
        <v>9771</v>
      </c>
      <c r="N56">
        <v>715267</v>
      </c>
      <c r="O56">
        <v>1071686.8799999999</v>
      </c>
      <c r="P56">
        <v>-0.20069999999999999</v>
      </c>
      <c r="Q56">
        <v>1.2007000000000001</v>
      </c>
      <c r="R56">
        <v>1231.82</v>
      </c>
      <c r="S56">
        <v>0.3926</v>
      </c>
      <c r="T56">
        <v>12002.82</v>
      </c>
      <c r="U56">
        <v>12002.82</v>
      </c>
      <c r="V56">
        <v>0</v>
      </c>
      <c r="W56" t="s">
        <v>435</v>
      </c>
      <c r="X56">
        <v>870</v>
      </c>
      <c r="Y56">
        <v>747155714</v>
      </c>
    </row>
    <row r="57" spans="1:25" x14ac:dyDescent="0.2">
      <c r="A57">
        <v>903</v>
      </c>
      <c r="B57" t="s">
        <v>66</v>
      </c>
      <c r="C57">
        <v>469929</v>
      </c>
      <c r="D57">
        <v>1930000</v>
      </c>
      <c r="E57">
        <v>872000</v>
      </c>
      <c r="F57">
        <v>0.75649999999999995</v>
      </c>
      <c r="G57">
        <v>0.24349999999999999</v>
      </c>
      <c r="H57">
        <v>1000</v>
      </c>
      <c r="I57">
        <v>1563711</v>
      </c>
      <c r="J57">
        <v>8520312</v>
      </c>
      <c r="K57">
        <v>0.69950000000000001</v>
      </c>
      <c r="L57">
        <v>0.30049999999999999</v>
      </c>
      <c r="M57">
        <v>9771</v>
      </c>
      <c r="N57">
        <v>715267</v>
      </c>
      <c r="O57">
        <v>1175653.32</v>
      </c>
      <c r="P57">
        <v>0.34300000000000003</v>
      </c>
      <c r="Q57">
        <v>0.65700000000000003</v>
      </c>
      <c r="R57">
        <v>1348.23</v>
      </c>
      <c r="S57">
        <v>0.66449999999999998</v>
      </c>
      <c r="T57">
        <v>12119.23</v>
      </c>
      <c r="U57">
        <v>12119.23</v>
      </c>
      <c r="V57">
        <v>0</v>
      </c>
      <c r="W57" t="s">
        <v>435</v>
      </c>
      <c r="X57">
        <v>872</v>
      </c>
      <c r="Y57">
        <v>409777695</v>
      </c>
    </row>
    <row r="58" spans="1:25" x14ac:dyDescent="0.2">
      <c r="A58">
        <v>910</v>
      </c>
      <c r="B58" t="s">
        <v>67</v>
      </c>
      <c r="C58">
        <v>794559</v>
      </c>
      <c r="D58">
        <v>1930000</v>
      </c>
      <c r="E58">
        <v>1325000</v>
      </c>
      <c r="F58">
        <v>0.58830000000000005</v>
      </c>
      <c r="G58">
        <v>0.41170000000000001</v>
      </c>
      <c r="H58">
        <v>1000</v>
      </c>
      <c r="I58">
        <v>1563711</v>
      </c>
      <c r="J58">
        <v>12946575</v>
      </c>
      <c r="K58">
        <v>0.4919</v>
      </c>
      <c r="L58">
        <v>0.5081</v>
      </c>
      <c r="M58">
        <v>9771</v>
      </c>
      <c r="N58">
        <v>715267</v>
      </c>
      <c r="O58">
        <v>1468859.84</v>
      </c>
      <c r="P58">
        <v>-0.1109</v>
      </c>
      <c r="Q58">
        <v>1.1109</v>
      </c>
      <c r="R58">
        <v>1108.57</v>
      </c>
      <c r="S58">
        <v>0.44369999999999998</v>
      </c>
      <c r="T58">
        <v>11879.57</v>
      </c>
      <c r="U58">
        <v>11879.57</v>
      </c>
      <c r="V58">
        <v>0</v>
      </c>
      <c r="W58" t="s">
        <v>435</v>
      </c>
      <c r="X58">
        <v>1325</v>
      </c>
      <c r="Y58">
        <v>1052790867</v>
      </c>
    </row>
    <row r="59" spans="1:25" x14ac:dyDescent="0.2">
      <c r="A59">
        <v>980</v>
      </c>
      <c r="B59" t="s">
        <v>68</v>
      </c>
      <c r="C59">
        <v>431714</v>
      </c>
      <c r="D59">
        <v>1930000</v>
      </c>
      <c r="E59">
        <v>563000</v>
      </c>
      <c r="F59">
        <v>0.77629999999999999</v>
      </c>
      <c r="G59">
        <v>0.22370000000000001</v>
      </c>
      <c r="H59">
        <v>1000</v>
      </c>
      <c r="I59">
        <v>1563711</v>
      </c>
      <c r="J59">
        <v>5501073</v>
      </c>
      <c r="K59">
        <v>0.72389999999999999</v>
      </c>
      <c r="L59">
        <v>0.27610000000000001</v>
      </c>
      <c r="M59">
        <v>9771</v>
      </c>
      <c r="N59">
        <v>715267</v>
      </c>
      <c r="O59">
        <v>451272.54</v>
      </c>
      <c r="P59">
        <v>0.39639999999999997</v>
      </c>
      <c r="Q59">
        <v>0.60360000000000003</v>
      </c>
      <c r="R59">
        <v>801.55</v>
      </c>
      <c r="S59">
        <v>0.70579999999999998</v>
      </c>
      <c r="T59">
        <v>11572.55</v>
      </c>
      <c r="U59">
        <v>11572.55</v>
      </c>
      <c r="V59">
        <v>0</v>
      </c>
      <c r="W59" t="s">
        <v>435</v>
      </c>
      <c r="X59">
        <v>563</v>
      </c>
      <c r="Y59">
        <v>243055041</v>
      </c>
    </row>
    <row r="60" spans="1:25" x14ac:dyDescent="0.2">
      <c r="A60">
        <v>994</v>
      </c>
      <c r="B60" t="s">
        <v>69</v>
      </c>
      <c r="C60">
        <v>669256</v>
      </c>
      <c r="D60">
        <v>1930000</v>
      </c>
      <c r="E60">
        <v>236000</v>
      </c>
      <c r="F60">
        <v>0.6532</v>
      </c>
      <c r="G60">
        <v>0.3468</v>
      </c>
      <c r="H60">
        <v>1000</v>
      </c>
      <c r="I60">
        <v>1563711</v>
      </c>
      <c r="J60">
        <v>2305956</v>
      </c>
      <c r="K60">
        <v>0.57199999999999995</v>
      </c>
      <c r="L60">
        <v>0.42799999999999999</v>
      </c>
      <c r="M60">
        <v>9771</v>
      </c>
      <c r="N60">
        <v>715267</v>
      </c>
      <c r="O60">
        <v>633120.63</v>
      </c>
      <c r="P60">
        <v>6.4299999999999996E-2</v>
      </c>
      <c r="Q60">
        <v>0.93569999999999998</v>
      </c>
      <c r="R60">
        <v>2682.71</v>
      </c>
      <c r="S60">
        <v>0.4768</v>
      </c>
      <c r="T60">
        <v>13453.71</v>
      </c>
      <c r="U60">
        <v>13453.71</v>
      </c>
      <c r="V60">
        <v>0</v>
      </c>
      <c r="W60" t="s">
        <v>435</v>
      </c>
      <c r="X60">
        <v>236</v>
      </c>
      <c r="Y60">
        <v>157944352</v>
      </c>
    </row>
    <row r="61" spans="1:25" x14ac:dyDescent="0.2">
      <c r="A61">
        <v>1029</v>
      </c>
      <c r="B61" t="s">
        <v>6</v>
      </c>
      <c r="C61">
        <v>670175</v>
      </c>
      <c r="D61">
        <v>1930000</v>
      </c>
      <c r="E61">
        <v>974000</v>
      </c>
      <c r="F61">
        <v>0.65280000000000005</v>
      </c>
      <c r="G61">
        <v>0.34720000000000001</v>
      </c>
      <c r="H61">
        <v>1000</v>
      </c>
      <c r="I61">
        <v>1563711</v>
      </c>
      <c r="J61">
        <v>9516954</v>
      </c>
      <c r="K61">
        <v>0.57140000000000002</v>
      </c>
      <c r="L61">
        <v>0.42859999999999998</v>
      </c>
      <c r="M61">
        <v>9771</v>
      </c>
      <c r="N61">
        <v>715267</v>
      </c>
      <c r="O61">
        <v>809228.56</v>
      </c>
      <c r="P61">
        <v>6.3E-2</v>
      </c>
      <c r="Q61">
        <v>0.93700000000000006</v>
      </c>
      <c r="R61">
        <v>830.83</v>
      </c>
      <c r="S61">
        <v>0.54200000000000004</v>
      </c>
      <c r="T61">
        <v>11601.83</v>
      </c>
      <c r="U61">
        <v>11601.83</v>
      </c>
      <c r="V61">
        <v>0</v>
      </c>
      <c r="W61" t="s">
        <v>435</v>
      </c>
      <c r="X61">
        <v>974</v>
      </c>
      <c r="Y61">
        <v>652750447</v>
      </c>
    </row>
    <row r="62" spans="1:25" x14ac:dyDescent="0.2">
      <c r="A62">
        <v>1015</v>
      </c>
      <c r="B62" t="s">
        <v>70</v>
      </c>
      <c r="C62">
        <v>895803</v>
      </c>
      <c r="D62">
        <v>1930000</v>
      </c>
      <c r="E62">
        <v>3076000</v>
      </c>
      <c r="F62">
        <v>0.53590000000000004</v>
      </c>
      <c r="G62">
        <v>0.46410000000000001</v>
      </c>
      <c r="H62">
        <v>1000</v>
      </c>
      <c r="I62">
        <v>1563711</v>
      </c>
      <c r="J62">
        <v>30055596</v>
      </c>
      <c r="K62">
        <v>0.42709999999999998</v>
      </c>
      <c r="L62">
        <v>0.57289999999999996</v>
      </c>
      <c r="M62">
        <v>9771</v>
      </c>
      <c r="N62">
        <v>715267</v>
      </c>
      <c r="O62">
        <v>1256926.6000000001</v>
      </c>
      <c r="P62">
        <v>-0.25240000000000001</v>
      </c>
      <c r="Q62">
        <v>1.2524</v>
      </c>
      <c r="R62">
        <v>408.62</v>
      </c>
      <c r="S62">
        <v>0.41199999999999998</v>
      </c>
      <c r="T62">
        <v>11179.62</v>
      </c>
      <c r="U62">
        <v>11179.62</v>
      </c>
      <c r="V62">
        <v>0</v>
      </c>
      <c r="W62" t="s">
        <v>435</v>
      </c>
      <c r="X62">
        <v>3076</v>
      </c>
      <c r="Y62">
        <v>2755488898</v>
      </c>
    </row>
    <row r="63" spans="1:25" x14ac:dyDescent="0.2">
      <c r="A63">
        <v>5054</v>
      </c>
      <c r="B63" t="s">
        <v>321</v>
      </c>
      <c r="C63">
        <v>2525188</v>
      </c>
      <c r="D63">
        <v>5790000</v>
      </c>
      <c r="E63">
        <v>1141000</v>
      </c>
      <c r="F63">
        <v>0.56389999999999996</v>
      </c>
      <c r="G63">
        <v>0.43609999999999999</v>
      </c>
      <c r="H63">
        <v>1000</v>
      </c>
      <c r="I63">
        <v>4691133</v>
      </c>
      <c r="J63">
        <v>11148711</v>
      </c>
      <c r="K63">
        <v>0.4617</v>
      </c>
      <c r="L63">
        <v>0.5383</v>
      </c>
      <c r="M63">
        <v>9771</v>
      </c>
      <c r="N63">
        <v>2145801</v>
      </c>
      <c r="O63">
        <v>1348109.44</v>
      </c>
      <c r="P63">
        <v>-0.17680000000000001</v>
      </c>
      <c r="Q63">
        <v>1.1768000000000001</v>
      </c>
      <c r="R63">
        <v>1181.52</v>
      </c>
      <c r="S63">
        <v>0.40710000000000002</v>
      </c>
      <c r="T63">
        <v>11952.52</v>
      </c>
      <c r="U63">
        <v>11952.52</v>
      </c>
      <c r="V63">
        <v>0</v>
      </c>
      <c r="W63" t="s">
        <v>437</v>
      </c>
      <c r="X63">
        <v>1141</v>
      </c>
      <c r="Y63">
        <v>2881240050</v>
      </c>
    </row>
    <row r="64" spans="1:25" x14ac:dyDescent="0.2">
      <c r="A64">
        <v>1071</v>
      </c>
      <c r="B64" t="s">
        <v>471</v>
      </c>
      <c r="C64">
        <v>1078646</v>
      </c>
      <c r="D64">
        <v>1930000</v>
      </c>
      <c r="E64">
        <v>741000</v>
      </c>
      <c r="F64">
        <v>0.44109999999999999</v>
      </c>
      <c r="G64">
        <v>0.55889999999999995</v>
      </c>
      <c r="H64">
        <v>1000</v>
      </c>
      <c r="I64">
        <v>1563711</v>
      </c>
      <c r="J64">
        <v>7240311</v>
      </c>
      <c r="K64">
        <v>0.31019999999999998</v>
      </c>
      <c r="L64">
        <v>0.68979999999999997</v>
      </c>
      <c r="M64">
        <v>9771</v>
      </c>
      <c r="N64">
        <v>715267</v>
      </c>
      <c r="O64">
        <v>1081260.6299999999</v>
      </c>
      <c r="P64">
        <v>-0.50800000000000001</v>
      </c>
      <c r="Q64">
        <v>1.508</v>
      </c>
      <c r="R64">
        <v>1459.19</v>
      </c>
      <c r="S64">
        <v>0.2233</v>
      </c>
      <c r="T64">
        <v>12230.19</v>
      </c>
      <c r="U64">
        <v>12230.19</v>
      </c>
      <c r="V64">
        <v>0</v>
      </c>
      <c r="W64" t="s">
        <v>435</v>
      </c>
      <c r="X64">
        <v>741</v>
      </c>
      <c r="Y64">
        <v>799276693</v>
      </c>
    </row>
    <row r="65" spans="1:25" x14ac:dyDescent="0.2">
      <c r="A65">
        <v>1080</v>
      </c>
      <c r="B65" t="s">
        <v>474</v>
      </c>
      <c r="C65">
        <v>1060594</v>
      </c>
      <c r="D65">
        <v>1930000</v>
      </c>
      <c r="E65">
        <v>1056000</v>
      </c>
      <c r="F65">
        <v>0.45050000000000001</v>
      </c>
      <c r="G65">
        <v>0.54949999999999999</v>
      </c>
      <c r="H65">
        <v>1000</v>
      </c>
      <c r="I65">
        <v>1563711</v>
      </c>
      <c r="J65">
        <v>10318176</v>
      </c>
      <c r="K65">
        <v>0.32169999999999999</v>
      </c>
      <c r="L65">
        <v>0.67830000000000001</v>
      </c>
      <c r="M65">
        <v>9771</v>
      </c>
      <c r="N65">
        <v>715267</v>
      </c>
      <c r="O65">
        <v>259262.94</v>
      </c>
      <c r="P65">
        <v>-0.48280000000000001</v>
      </c>
      <c r="Q65">
        <v>1.4827999999999999</v>
      </c>
      <c r="R65">
        <v>245.51</v>
      </c>
      <c r="S65">
        <v>0.3155</v>
      </c>
      <c r="T65">
        <v>11016.51</v>
      </c>
      <c r="U65">
        <v>11016.51</v>
      </c>
      <c r="V65">
        <v>0</v>
      </c>
      <c r="W65" t="s">
        <v>435</v>
      </c>
      <c r="X65">
        <v>1056</v>
      </c>
      <c r="Y65">
        <v>1119986836</v>
      </c>
    </row>
    <row r="66" spans="1:25" x14ac:dyDescent="0.2">
      <c r="A66">
        <v>1085</v>
      </c>
      <c r="B66" t="s">
        <v>71</v>
      </c>
      <c r="C66">
        <v>568570</v>
      </c>
      <c r="D66">
        <v>1930000</v>
      </c>
      <c r="E66">
        <v>1082000</v>
      </c>
      <c r="F66">
        <v>0.70540000000000003</v>
      </c>
      <c r="G66">
        <v>0.29459999999999997</v>
      </c>
      <c r="H66">
        <v>1000</v>
      </c>
      <c r="I66">
        <v>1563711</v>
      </c>
      <c r="J66">
        <v>10572222</v>
      </c>
      <c r="K66">
        <v>0.63639999999999997</v>
      </c>
      <c r="L66">
        <v>0.36359999999999998</v>
      </c>
      <c r="M66">
        <v>9771</v>
      </c>
      <c r="N66">
        <v>715267</v>
      </c>
      <c r="O66">
        <v>1154059.1399999999</v>
      </c>
      <c r="P66">
        <v>0.2051</v>
      </c>
      <c r="Q66">
        <v>0.79490000000000005</v>
      </c>
      <c r="R66">
        <v>1066.5999999999999</v>
      </c>
      <c r="S66">
        <v>0.60340000000000005</v>
      </c>
      <c r="T66">
        <v>11837.6</v>
      </c>
      <c r="U66">
        <v>11837.6</v>
      </c>
      <c r="V66">
        <v>0</v>
      </c>
      <c r="W66" t="s">
        <v>435</v>
      </c>
      <c r="X66">
        <v>1082</v>
      </c>
      <c r="Y66">
        <v>615192270</v>
      </c>
    </row>
    <row r="67" spans="1:25" x14ac:dyDescent="0.2">
      <c r="A67">
        <v>1092</v>
      </c>
      <c r="B67" t="s">
        <v>72</v>
      </c>
      <c r="C67">
        <v>672076</v>
      </c>
      <c r="D67">
        <v>1930000</v>
      </c>
      <c r="E67">
        <v>5057000</v>
      </c>
      <c r="F67">
        <v>0.65180000000000005</v>
      </c>
      <c r="G67">
        <v>0.34820000000000001</v>
      </c>
      <c r="H67">
        <v>1000</v>
      </c>
      <c r="I67">
        <v>1563711</v>
      </c>
      <c r="J67">
        <v>49411947</v>
      </c>
      <c r="K67">
        <v>0.57020000000000004</v>
      </c>
      <c r="L67">
        <v>0.42980000000000002</v>
      </c>
      <c r="M67">
        <v>9771</v>
      </c>
      <c r="N67">
        <v>715267</v>
      </c>
      <c r="O67">
        <v>3958989.57</v>
      </c>
      <c r="P67">
        <v>6.0400000000000002E-2</v>
      </c>
      <c r="Q67">
        <v>0.93959999999999999</v>
      </c>
      <c r="R67">
        <v>782.87</v>
      </c>
      <c r="S67">
        <v>0.54269999999999996</v>
      </c>
      <c r="T67">
        <v>11553.87</v>
      </c>
      <c r="U67">
        <v>11553.87</v>
      </c>
      <c r="V67">
        <v>0</v>
      </c>
      <c r="W67" t="s">
        <v>435</v>
      </c>
      <c r="X67">
        <v>5057</v>
      </c>
      <c r="Y67">
        <v>3398689507</v>
      </c>
    </row>
    <row r="68" spans="1:25" x14ac:dyDescent="0.2">
      <c r="A68">
        <v>1120</v>
      </c>
      <c r="B68" t="s">
        <v>73</v>
      </c>
      <c r="C68">
        <v>445285</v>
      </c>
      <c r="D68">
        <v>1930000</v>
      </c>
      <c r="E68">
        <v>300000</v>
      </c>
      <c r="F68">
        <v>0.76929999999999998</v>
      </c>
      <c r="G68">
        <v>0.23069999999999999</v>
      </c>
      <c r="H68">
        <v>1000</v>
      </c>
      <c r="I68">
        <v>1563711</v>
      </c>
      <c r="J68">
        <v>2931300</v>
      </c>
      <c r="K68">
        <v>0.71519999999999995</v>
      </c>
      <c r="L68">
        <v>0.2848</v>
      </c>
      <c r="M68">
        <v>9771</v>
      </c>
      <c r="N68">
        <v>715267</v>
      </c>
      <c r="O68">
        <v>739684.54</v>
      </c>
      <c r="P68">
        <v>0.3775</v>
      </c>
      <c r="Q68">
        <v>0.62250000000000005</v>
      </c>
      <c r="R68">
        <v>2465.62</v>
      </c>
      <c r="S68">
        <v>0.65639999999999998</v>
      </c>
      <c r="T68">
        <v>13236.62</v>
      </c>
      <c r="U68">
        <v>13236.62</v>
      </c>
      <c r="V68" s="52">
        <v>1.8189889999999999E-12</v>
      </c>
      <c r="W68" t="s">
        <v>435</v>
      </c>
      <c r="X68">
        <v>300</v>
      </c>
      <c r="Y68">
        <v>133585563</v>
      </c>
    </row>
    <row r="69" spans="1:25" x14ac:dyDescent="0.2">
      <c r="A69">
        <v>1127</v>
      </c>
      <c r="B69" t="s">
        <v>74</v>
      </c>
      <c r="C69">
        <v>431594</v>
      </c>
      <c r="D69">
        <v>1930000</v>
      </c>
      <c r="E69">
        <v>589000</v>
      </c>
      <c r="F69">
        <v>0.77639999999999998</v>
      </c>
      <c r="G69">
        <v>0.22359999999999999</v>
      </c>
      <c r="H69">
        <v>1000</v>
      </c>
      <c r="I69">
        <v>1563711</v>
      </c>
      <c r="J69">
        <v>5755119</v>
      </c>
      <c r="K69">
        <v>0.72399999999999998</v>
      </c>
      <c r="L69">
        <v>0.27600000000000002</v>
      </c>
      <c r="M69">
        <v>9771</v>
      </c>
      <c r="N69">
        <v>715267</v>
      </c>
      <c r="O69">
        <v>1280143.27</v>
      </c>
      <c r="P69">
        <v>0.39660000000000001</v>
      </c>
      <c r="Q69">
        <v>0.60340000000000005</v>
      </c>
      <c r="R69">
        <v>2173.42</v>
      </c>
      <c r="S69">
        <v>0.67310000000000003</v>
      </c>
      <c r="T69">
        <v>12944.42</v>
      </c>
      <c r="U69">
        <v>12944.42</v>
      </c>
      <c r="V69">
        <v>0</v>
      </c>
      <c r="W69" t="s">
        <v>435</v>
      </c>
      <c r="X69">
        <v>589</v>
      </c>
      <c r="Y69">
        <v>254208644</v>
      </c>
    </row>
    <row r="70" spans="1:25" x14ac:dyDescent="0.2">
      <c r="A70">
        <v>1134</v>
      </c>
      <c r="B70" t="s">
        <v>75</v>
      </c>
      <c r="C70">
        <v>509820</v>
      </c>
      <c r="D70">
        <v>1930000</v>
      </c>
      <c r="E70">
        <v>975000</v>
      </c>
      <c r="F70">
        <v>0.73580000000000001</v>
      </c>
      <c r="G70">
        <v>0.26419999999999999</v>
      </c>
      <c r="H70">
        <v>1000</v>
      </c>
      <c r="I70">
        <v>1563711</v>
      </c>
      <c r="J70">
        <v>9526725</v>
      </c>
      <c r="K70">
        <v>0.67400000000000004</v>
      </c>
      <c r="L70">
        <v>0.32600000000000001</v>
      </c>
      <c r="M70">
        <v>9771</v>
      </c>
      <c r="N70">
        <v>715267</v>
      </c>
      <c r="O70">
        <v>1505299.35</v>
      </c>
      <c r="P70">
        <v>0.28720000000000001</v>
      </c>
      <c r="Q70">
        <v>0.71279999999999999</v>
      </c>
      <c r="R70">
        <v>1543.9</v>
      </c>
      <c r="S70">
        <v>0.63049999999999995</v>
      </c>
      <c r="T70">
        <v>12314.9</v>
      </c>
      <c r="U70">
        <v>12314.9</v>
      </c>
      <c r="V70">
        <v>0</v>
      </c>
      <c r="W70" t="s">
        <v>435</v>
      </c>
      <c r="X70">
        <v>975</v>
      </c>
      <c r="Y70">
        <v>497074514</v>
      </c>
    </row>
    <row r="71" spans="1:25" x14ac:dyDescent="0.2">
      <c r="A71">
        <v>1141</v>
      </c>
      <c r="B71" t="s">
        <v>76</v>
      </c>
      <c r="C71">
        <v>555056</v>
      </c>
      <c r="D71">
        <v>1930000</v>
      </c>
      <c r="E71">
        <v>1231000</v>
      </c>
      <c r="F71">
        <v>0.71240000000000003</v>
      </c>
      <c r="G71">
        <v>0.28760000000000002</v>
      </c>
      <c r="H71">
        <v>1000</v>
      </c>
      <c r="I71">
        <v>1563711</v>
      </c>
      <c r="J71">
        <v>12028101</v>
      </c>
      <c r="K71">
        <v>0.64500000000000002</v>
      </c>
      <c r="L71">
        <v>0.35499999999999998</v>
      </c>
      <c r="M71">
        <v>9771</v>
      </c>
      <c r="N71">
        <v>715267</v>
      </c>
      <c r="O71">
        <v>3236835.16</v>
      </c>
      <c r="P71">
        <v>0.224</v>
      </c>
      <c r="Q71">
        <v>0.77600000000000002</v>
      </c>
      <c r="R71">
        <v>2629.44</v>
      </c>
      <c r="S71">
        <v>0.56740000000000002</v>
      </c>
      <c r="T71">
        <v>13400.44</v>
      </c>
      <c r="U71">
        <v>13400.44</v>
      </c>
      <c r="V71">
        <v>0</v>
      </c>
      <c r="W71" t="s">
        <v>435</v>
      </c>
      <c r="X71">
        <v>1231</v>
      </c>
      <c r="Y71">
        <v>683273780</v>
      </c>
    </row>
    <row r="72" spans="1:25" x14ac:dyDescent="0.2">
      <c r="A72">
        <v>1155</v>
      </c>
      <c r="B72" t="s">
        <v>77</v>
      </c>
      <c r="C72">
        <v>745162</v>
      </c>
      <c r="D72">
        <v>1930000</v>
      </c>
      <c r="E72">
        <v>581000</v>
      </c>
      <c r="F72">
        <v>0.6139</v>
      </c>
      <c r="G72">
        <v>0.3861</v>
      </c>
      <c r="H72">
        <v>1000</v>
      </c>
      <c r="I72">
        <v>1563711</v>
      </c>
      <c r="J72">
        <v>5676951</v>
      </c>
      <c r="K72">
        <v>0.52349999999999997</v>
      </c>
      <c r="L72">
        <v>0.47649999999999998</v>
      </c>
      <c r="M72">
        <v>9771</v>
      </c>
      <c r="N72">
        <v>715267</v>
      </c>
      <c r="O72">
        <v>123287.56</v>
      </c>
      <c r="P72">
        <v>-4.1799999999999997E-2</v>
      </c>
      <c r="Q72">
        <v>1.0418000000000001</v>
      </c>
      <c r="R72">
        <v>212.2</v>
      </c>
      <c r="S72">
        <v>0.52080000000000004</v>
      </c>
      <c r="T72">
        <v>10983.2</v>
      </c>
      <c r="U72">
        <v>10983.2</v>
      </c>
      <c r="V72">
        <v>0</v>
      </c>
      <c r="W72" t="s">
        <v>435</v>
      </c>
      <c r="X72">
        <v>581</v>
      </c>
      <c r="Y72">
        <v>432938852</v>
      </c>
    </row>
    <row r="73" spans="1:25" x14ac:dyDescent="0.2">
      <c r="A73">
        <v>1162</v>
      </c>
      <c r="B73" t="s">
        <v>78</v>
      </c>
      <c r="C73">
        <v>384719</v>
      </c>
      <c r="D73">
        <v>1930000</v>
      </c>
      <c r="E73">
        <v>990000</v>
      </c>
      <c r="F73">
        <v>0.80069999999999997</v>
      </c>
      <c r="G73">
        <v>0.1993</v>
      </c>
      <c r="H73">
        <v>1000</v>
      </c>
      <c r="I73">
        <v>1563711</v>
      </c>
      <c r="J73">
        <v>9673290</v>
      </c>
      <c r="K73">
        <v>0.754</v>
      </c>
      <c r="L73">
        <v>0.246</v>
      </c>
      <c r="M73">
        <v>9771</v>
      </c>
      <c r="N73">
        <v>715267</v>
      </c>
      <c r="O73">
        <v>109399.87</v>
      </c>
      <c r="P73">
        <v>0.46210000000000001</v>
      </c>
      <c r="Q73">
        <v>0.53790000000000004</v>
      </c>
      <c r="R73">
        <v>110.5</v>
      </c>
      <c r="S73">
        <v>0.75529999999999997</v>
      </c>
      <c r="T73">
        <v>10881.5</v>
      </c>
      <c r="U73">
        <v>10881.5</v>
      </c>
      <c r="V73">
        <v>0</v>
      </c>
      <c r="W73" t="s">
        <v>435</v>
      </c>
      <c r="X73">
        <v>990</v>
      </c>
      <c r="Y73">
        <v>380871565</v>
      </c>
    </row>
    <row r="74" spans="1:25" x14ac:dyDescent="0.2">
      <c r="A74">
        <v>1169</v>
      </c>
      <c r="B74" t="s">
        <v>79</v>
      </c>
      <c r="C74">
        <v>760182</v>
      </c>
      <c r="D74">
        <v>1930000</v>
      </c>
      <c r="E74">
        <v>689000</v>
      </c>
      <c r="F74">
        <v>0.60609999999999997</v>
      </c>
      <c r="G74">
        <v>0.39389999999999997</v>
      </c>
      <c r="H74">
        <v>1000</v>
      </c>
      <c r="I74">
        <v>1563711</v>
      </c>
      <c r="J74">
        <v>6732219</v>
      </c>
      <c r="K74">
        <v>0.51390000000000002</v>
      </c>
      <c r="L74">
        <v>0.48609999999999998</v>
      </c>
      <c r="M74">
        <v>9771</v>
      </c>
      <c r="N74">
        <v>715267</v>
      </c>
      <c r="O74">
        <v>1401293.8</v>
      </c>
      <c r="P74">
        <v>-6.2799999999999995E-2</v>
      </c>
      <c r="Q74">
        <v>1.0628</v>
      </c>
      <c r="R74">
        <v>2033.81</v>
      </c>
      <c r="S74">
        <v>0.42949999999999999</v>
      </c>
      <c r="T74">
        <v>12804.81</v>
      </c>
      <c r="U74">
        <v>12804.81</v>
      </c>
      <c r="V74">
        <v>0</v>
      </c>
      <c r="W74" t="s">
        <v>435</v>
      </c>
      <c r="X74">
        <v>689</v>
      </c>
      <c r="Y74">
        <v>523765345</v>
      </c>
    </row>
    <row r="75" spans="1:25" x14ac:dyDescent="0.2">
      <c r="A75">
        <v>1176</v>
      </c>
      <c r="B75" t="s">
        <v>80</v>
      </c>
      <c r="C75">
        <v>518868</v>
      </c>
      <c r="D75">
        <v>1930000</v>
      </c>
      <c r="E75">
        <v>757000</v>
      </c>
      <c r="F75">
        <v>0.73119999999999996</v>
      </c>
      <c r="G75">
        <v>0.26879999999999998</v>
      </c>
      <c r="H75">
        <v>1000</v>
      </c>
      <c r="I75">
        <v>1563711</v>
      </c>
      <c r="J75">
        <v>7396647</v>
      </c>
      <c r="K75">
        <v>0.66820000000000002</v>
      </c>
      <c r="L75">
        <v>0.33179999999999998</v>
      </c>
      <c r="M75">
        <v>9771</v>
      </c>
      <c r="N75">
        <v>715267</v>
      </c>
      <c r="O75">
        <v>568417.69999999995</v>
      </c>
      <c r="P75">
        <v>0.27460000000000001</v>
      </c>
      <c r="Q75">
        <v>0.72540000000000004</v>
      </c>
      <c r="R75">
        <v>750.88</v>
      </c>
      <c r="S75">
        <v>0.64800000000000002</v>
      </c>
      <c r="T75">
        <v>11521.88</v>
      </c>
      <c r="U75">
        <v>11521.88</v>
      </c>
      <c r="V75">
        <v>0</v>
      </c>
      <c r="W75" t="s">
        <v>435</v>
      </c>
      <c r="X75">
        <v>757</v>
      </c>
      <c r="Y75">
        <v>392782783</v>
      </c>
    </row>
    <row r="76" spans="1:25" x14ac:dyDescent="0.2">
      <c r="A76">
        <v>1183</v>
      </c>
      <c r="B76" t="s">
        <v>81</v>
      </c>
      <c r="C76">
        <v>687718</v>
      </c>
      <c r="D76">
        <v>1930000</v>
      </c>
      <c r="E76">
        <v>1231000</v>
      </c>
      <c r="F76">
        <v>0.64370000000000005</v>
      </c>
      <c r="G76">
        <v>0.35630000000000001</v>
      </c>
      <c r="H76">
        <v>1000</v>
      </c>
      <c r="I76">
        <v>1563711</v>
      </c>
      <c r="J76">
        <v>12028101</v>
      </c>
      <c r="K76">
        <v>0.56020000000000003</v>
      </c>
      <c r="L76">
        <v>0.43980000000000002</v>
      </c>
      <c r="M76">
        <v>9771</v>
      </c>
      <c r="N76">
        <v>715267</v>
      </c>
      <c r="O76">
        <v>1672646.96</v>
      </c>
      <c r="P76">
        <v>3.85E-2</v>
      </c>
      <c r="Q76">
        <v>0.96150000000000002</v>
      </c>
      <c r="R76">
        <v>1358.77</v>
      </c>
      <c r="S76">
        <v>0.50860000000000005</v>
      </c>
      <c r="T76">
        <v>12129.77</v>
      </c>
      <c r="U76">
        <v>12129.77</v>
      </c>
      <c r="V76">
        <v>0</v>
      </c>
      <c r="W76" t="s">
        <v>435</v>
      </c>
      <c r="X76">
        <v>1231</v>
      </c>
      <c r="Y76">
        <v>846581419</v>
      </c>
    </row>
    <row r="77" spans="1:25" x14ac:dyDescent="0.2">
      <c r="A77">
        <v>1204</v>
      </c>
      <c r="B77" t="s">
        <v>82</v>
      </c>
      <c r="C77">
        <v>500131</v>
      </c>
      <c r="D77">
        <v>1930000</v>
      </c>
      <c r="E77">
        <v>405000</v>
      </c>
      <c r="F77">
        <v>0.7409</v>
      </c>
      <c r="G77">
        <v>0.2591</v>
      </c>
      <c r="H77">
        <v>1000</v>
      </c>
      <c r="I77">
        <v>1563711</v>
      </c>
      <c r="J77">
        <v>3673982.67</v>
      </c>
      <c r="K77">
        <v>0.68020000000000003</v>
      </c>
      <c r="L77">
        <v>0.31979999999999997</v>
      </c>
      <c r="M77">
        <v>9071.56</v>
      </c>
      <c r="N77">
        <v>715267</v>
      </c>
      <c r="O77">
        <v>0</v>
      </c>
      <c r="P77">
        <v>0.30080000000000001</v>
      </c>
      <c r="Q77">
        <v>0.69920000000000004</v>
      </c>
      <c r="R77">
        <v>0</v>
      </c>
      <c r="S77">
        <v>0.68620000000000003</v>
      </c>
      <c r="T77">
        <v>10071.56</v>
      </c>
      <c r="U77">
        <v>10071.56</v>
      </c>
      <c r="V77">
        <v>0</v>
      </c>
      <c r="W77" t="s">
        <v>435</v>
      </c>
      <c r="X77">
        <v>405</v>
      </c>
      <c r="Y77">
        <v>202552964</v>
      </c>
    </row>
    <row r="78" spans="1:25" x14ac:dyDescent="0.2">
      <c r="A78">
        <v>1218</v>
      </c>
      <c r="B78" t="s">
        <v>83</v>
      </c>
      <c r="C78">
        <v>886509</v>
      </c>
      <c r="D78">
        <v>1930000</v>
      </c>
      <c r="E78">
        <v>897000</v>
      </c>
      <c r="F78">
        <v>0.54069999999999996</v>
      </c>
      <c r="G78">
        <v>0.45929999999999999</v>
      </c>
      <c r="H78">
        <v>1000</v>
      </c>
      <c r="I78">
        <v>1563711</v>
      </c>
      <c r="J78">
        <v>8764587</v>
      </c>
      <c r="K78">
        <v>0.43309999999999998</v>
      </c>
      <c r="L78">
        <v>0.56689999999999996</v>
      </c>
      <c r="M78">
        <v>9771</v>
      </c>
      <c r="N78">
        <v>715267</v>
      </c>
      <c r="O78">
        <v>0</v>
      </c>
      <c r="P78">
        <v>-0.2394</v>
      </c>
      <c r="Q78">
        <v>1.2394000000000001</v>
      </c>
      <c r="R78">
        <v>0</v>
      </c>
      <c r="S78">
        <v>0.44309999999999999</v>
      </c>
      <c r="T78">
        <v>10771</v>
      </c>
      <c r="U78">
        <v>10771</v>
      </c>
      <c r="V78">
        <v>0</v>
      </c>
      <c r="W78" t="s">
        <v>435</v>
      </c>
      <c r="X78">
        <v>897</v>
      </c>
      <c r="Y78">
        <v>795198928</v>
      </c>
    </row>
    <row r="79" spans="1:25" x14ac:dyDescent="0.2">
      <c r="A79">
        <v>1232</v>
      </c>
      <c r="B79" t="s">
        <v>84</v>
      </c>
      <c r="C79">
        <v>1303968</v>
      </c>
      <c r="D79">
        <v>1930000</v>
      </c>
      <c r="E79">
        <v>753000</v>
      </c>
      <c r="F79">
        <v>0.32440000000000002</v>
      </c>
      <c r="G79">
        <v>0.67559999999999998</v>
      </c>
      <c r="H79">
        <v>1000</v>
      </c>
      <c r="I79">
        <v>1563711</v>
      </c>
      <c r="J79">
        <v>6344698.4800000004</v>
      </c>
      <c r="K79">
        <v>0.1661</v>
      </c>
      <c r="L79">
        <v>0.83389999999999997</v>
      </c>
      <c r="M79">
        <v>8425.89</v>
      </c>
      <c r="N79">
        <v>715267</v>
      </c>
      <c r="O79">
        <v>0</v>
      </c>
      <c r="P79">
        <v>-0.82310000000000005</v>
      </c>
      <c r="Q79">
        <v>1.8230999999999999</v>
      </c>
      <c r="R79">
        <v>0</v>
      </c>
      <c r="S79">
        <v>0.18290000000000001</v>
      </c>
      <c r="T79">
        <v>9425.89</v>
      </c>
      <c r="U79">
        <v>9425.89</v>
      </c>
      <c r="V79">
        <v>0</v>
      </c>
      <c r="W79" t="s">
        <v>435</v>
      </c>
      <c r="X79">
        <v>753</v>
      </c>
      <c r="Y79">
        <v>981887627</v>
      </c>
    </row>
    <row r="80" spans="1:25" x14ac:dyDescent="0.2">
      <c r="A80">
        <v>1246</v>
      </c>
      <c r="B80" t="s">
        <v>85</v>
      </c>
      <c r="C80">
        <v>603245</v>
      </c>
      <c r="D80">
        <v>1930000</v>
      </c>
      <c r="E80">
        <v>611000</v>
      </c>
      <c r="F80">
        <v>0.68740000000000001</v>
      </c>
      <c r="G80">
        <v>0.31259999999999999</v>
      </c>
      <c r="H80">
        <v>1000</v>
      </c>
      <c r="I80">
        <v>1563711</v>
      </c>
      <c r="J80">
        <v>5970081</v>
      </c>
      <c r="K80">
        <v>0.61419999999999997</v>
      </c>
      <c r="L80">
        <v>0.38579999999999998</v>
      </c>
      <c r="M80">
        <v>9771</v>
      </c>
      <c r="N80">
        <v>715267</v>
      </c>
      <c r="O80">
        <v>1251259.27</v>
      </c>
      <c r="P80">
        <v>0.15659999999999999</v>
      </c>
      <c r="Q80">
        <v>0.84340000000000004</v>
      </c>
      <c r="R80">
        <v>2047.89</v>
      </c>
      <c r="S80">
        <v>0.54679999999999995</v>
      </c>
      <c r="T80">
        <v>12818.89</v>
      </c>
      <c r="U80">
        <v>12818.89</v>
      </c>
      <c r="V80">
        <v>0</v>
      </c>
      <c r="W80" t="s">
        <v>435</v>
      </c>
      <c r="X80">
        <v>611</v>
      </c>
      <c r="Y80">
        <v>368582968</v>
      </c>
    </row>
    <row r="81" spans="1:25" x14ac:dyDescent="0.2">
      <c r="A81">
        <v>1253</v>
      </c>
      <c r="B81" t="s">
        <v>86</v>
      </c>
      <c r="C81">
        <v>466872</v>
      </c>
      <c r="D81">
        <v>1930000</v>
      </c>
      <c r="E81">
        <v>2345000</v>
      </c>
      <c r="F81">
        <v>0.7581</v>
      </c>
      <c r="G81">
        <v>0.2419</v>
      </c>
      <c r="H81">
        <v>1000</v>
      </c>
      <c r="I81">
        <v>1563711</v>
      </c>
      <c r="J81">
        <v>22912995</v>
      </c>
      <c r="K81">
        <v>0.70140000000000002</v>
      </c>
      <c r="L81">
        <v>0.29859999999999998</v>
      </c>
      <c r="M81">
        <v>9771</v>
      </c>
      <c r="N81">
        <v>715267</v>
      </c>
      <c r="O81">
        <v>5164858.7300000004</v>
      </c>
      <c r="P81">
        <v>0.3473</v>
      </c>
      <c r="Q81">
        <v>0.65269999999999995</v>
      </c>
      <c r="R81">
        <v>2202.5</v>
      </c>
      <c r="S81">
        <v>0.64570000000000005</v>
      </c>
      <c r="T81">
        <v>12973.5</v>
      </c>
      <c r="U81">
        <v>12973.5</v>
      </c>
      <c r="V81">
        <v>0</v>
      </c>
      <c r="W81" t="s">
        <v>435</v>
      </c>
      <c r="X81">
        <v>2345</v>
      </c>
      <c r="Y81">
        <v>1094814300</v>
      </c>
    </row>
    <row r="82" spans="1:25" x14ac:dyDescent="0.2">
      <c r="A82">
        <v>1260</v>
      </c>
      <c r="B82" t="s">
        <v>87</v>
      </c>
      <c r="C82">
        <v>842451</v>
      </c>
      <c r="D82">
        <v>1930000</v>
      </c>
      <c r="E82">
        <v>912000</v>
      </c>
      <c r="F82">
        <v>0.5635</v>
      </c>
      <c r="G82">
        <v>0.4365</v>
      </c>
      <c r="H82">
        <v>1000</v>
      </c>
      <c r="I82">
        <v>1563711</v>
      </c>
      <c r="J82">
        <v>8911152</v>
      </c>
      <c r="K82">
        <v>0.4612</v>
      </c>
      <c r="L82">
        <v>0.53879999999999995</v>
      </c>
      <c r="M82">
        <v>9771</v>
      </c>
      <c r="N82">
        <v>715267</v>
      </c>
      <c r="O82">
        <v>389084.63</v>
      </c>
      <c r="P82">
        <v>-0.17780000000000001</v>
      </c>
      <c r="Q82">
        <v>1.1778</v>
      </c>
      <c r="R82">
        <v>426.63</v>
      </c>
      <c r="S82">
        <v>0.44600000000000001</v>
      </c>
      <c r="T82">
        <v>11197.63</v>
      </c>
      <c r="U82">
        <v>11197.63</v>
      </c>
      <c r="V82">
        <v>0</v>
      </c>
      <c r="W82" t="s">
        <v>435</v>
      </c>
      <c r="X82">
        <v>912</v>
      </c>
      <c r="Y82">
        <v>768315462</v>
      </c>
    </row>
    <row r="83" spans="1:25" x14ac:dyDescent="0.2">
      <c r="A83">
        <v>4970</v>
      </c>
      <c r="B83" t="s">
        <v>318</v>
      </c>
      <c r="C83">
        <v>483584</v>
      </c>
      <c r="D83">
        <v>1930000</v>
      </c>
      <c r="E83">
        <v>5883000</v>
      </c>
      <c r="F83">
        <v>0.74939999999999996</v>
      </c>
      <c r="G83">
        <v>0.25059999999999999</v>
      </c>
      <c r="H83">
        <v>1000</v>
      </c>
      <c r="I83">
        <v>1563711</v>
      </c>
      <c r="J83">
        <v>57482793</v>
      </c>
      <c r="K83">
        <v>0.69069999999999998</v>
      </c>
      <c r="L83">
        <v>0.30930000000000002</v>
      </c>
      <c r="M83">
        <v>9771</v>
      </c>
      <c r="N83">
        <v>715267</v>
      </c>
      <c r="O83">
        <v>7432092.7599999998</v>
      </c>
      <c r="P83">
        <v>0.32390000000000002</v>
      </c>
      <c r="Q83">
        <v>0.67610000000000003</v>
      </c>
      <c r="R83">
        <v>1263.32</v>
      </c>
      <c r="S83">
        <v>0.65710000000000002</v>
      </c>
      <c r="T83">
        <v>12034.32</v>
      </c>
      <c r="U83">
        <v>12034.32</v>
      </c>
      <c r="V83">
        <v>0</v>
      </c>
      <c r="W83" t="s">
        <v>435</v>
      </c>
      <c r="X83">
        <v>5883</v>
      </c>
      <c r="Y83">
        <v>2844921829</v>
      </c>
    </row>
    <row r="84" spans="1:25" x14ac:dyDescent="0.2">
      <c r="A84">
        <v>1295</v>
      </c>
      <c r="B84" t="s">
        <v>88</v>
      </c>
      <c r="C84">
        <v>397734</v>
      </c>
      <c r="D84">
        <v>1930000</v>
      </c>
      <c r="E84">
        <v>865000</v>
      </c>
      <c r="F84">
        <v>0.79390000000000005</v>
      </c>
      <c r="G84">
        <v>0.20610000000000001</v>
      </c>
      <c r="H84">
        <v>1000</v>
      </c>
      <c r="I84">
        <v>1563711</v>
      </c>
      <c r="J84">
        <v>8451915</v>
      </c>
      <c r="K84">
        <v>0.74560000000000004</v>
      </c>
      <c r="L84">
        <v>0.25440000000000002</v>
      </c>
      <c r="M84">
        <v>9771</v>
      </c>
      <c r="N84">
        <v>715267</v>
      </c>
      <c r="O84">
        <v>964521.98</v>
      </c>
      <c r="P84">
        <v>0.44390000000000002</v>
      </c>
      <c r="Q84">
        <v>0.55610000000000004</v>
      </c>
      <c r="R84">
        <v>1115.05</v>
      </c>
      <c r="S84">
        <v>0.72140000000000004</v>
      </c>
      <c r="T84">
        <v>11886.05</v>
      </c>
      <c r="U84">
        <v>11886.05</v>
      </c>
      <c r="V84">
        <v>0</v>
      </c>
      <c r="W84" t="s">
        <v>435</v>
      </c>
      <c r="X84">
        <v>865</v>
      </c>
      <c r="Y84">
        <v>344039540</v>
      </c>
    </row>
    <row r="85" spans="1:25" x14ac:dyDescent="0.2">
      <c r="A85">
        <v>1421</v>
      </c>
      <c r="B85" t="s">
        <v>480</v>
      </c>
      <c r="C85">
        <v>799408</v>
      </c>
      <c r="D85">
        <v>1930000</v>
      </c>
      <c r="E85">
        <v>528000</v>
      </c>
      <c r="F85">
        <v>0.58579999999999999</v>
      </c>
      <c r="G85">
        <v>0.41420000000000001</v>
      </c>
      <c r="H85">
        <v>1000</v>
      </c>
      <c r="I85">
        <v>1563711</v>
      </c>
      <c r="J85">
        <v>5159088</v>
      </c>
      <c r="K85">
        <v>0.48880000000000001</v>
      </c>
      <c r="L85">
        <v>0.51119999999999999</v>
      </c>
      <c r="M85">
        <v>9771</v>
      </c>
      <c r="N85">
        <v>715267</v>
      </c>
      <c r="O85">
        <v>577751.81000000006</v>
      </c>
      <c r="P85">
        <v>-0.1176</v>
      </c>
      <c r="Q85">
        <v>1.1175999999999999</v>
      </c>
      <c r="R85">
        <v>1094.23</v>
      </c>
      <c r="S85">
        <v>0.441</v>
      </c>
      <c r="T85">
        <v>11865.23</v>
      </c>
      <c r="U85">
        <v>11865.23</v>
      </c>
      <c r="V85">
        <v>0</v>
      </c>
      <c r="W85" t="s">
        <v>435</v>
      </c>
      <c r="X85">
        <v>528</v>
      </c>
      <c r="Y85">
        <v>422087204</v>
      </c>
    </row>
    <row r="86" spans="1:25" x14ac:dyDescent="0.2">
      <c r="A86">
        <v>1309</v>
      </c>
      <c r="B86" t="s">
        <v>89</v>
      </c>
      <c r="C86">
        <v>654999</v>
      </c>
      <c r="D86">
        <v>1930000</v>
      </c>
      <c r="E86">
        <v>740000</v>
      </c>
      <c r="F86">
        <v>0.66059999999999997</v>
      </c>
      <c r="G86">
        <v>0.33939999999999998</v>
      </c>
      <c r="H86">
        <v>1000</v>
      </c>
      <c r="I86">
        <v>1563711</v>
      </c>
      <c r="J86">
        <v>7230540</v>
      </c>
      <c r="K86">
        <v>0.58109999999999995</v>
      </c>
      <c r="L86">
        <v>0.41889999999999999</v>
      </c>
      <c r="M86">
        <v>9771</v>
      </c>
      <c r="N86">
        <v>715267</v>
      </c>
      <c r="O86">
        <v>1976477.62</v>
      </c>
      <c r="P86">
        <v>8.43E-2</v>
      </c>
      <c r="Q86">
        <v>0.91569999999999996</v>
      </c>
      <c r="R86">
        <v>2670.92</v>
      </c>
      <c r="S86">
        <v>0.48830000000000001</v>
      </c>
      <c r="T86">
        <v>13441.92</v>
      </c>
      <c r="U86">
        <v>13441.92</v>
      </c>
      <c r="V86">
        <v>0</v>
      </c>
      <c r="W86" t="s">
        <v>435</v>
      </c>
      <c r="X86">
        <v>740</v>
      </c>
      <c r="Y86">
        <v>484699064</v>
      </c>
    </row>
    <row r="87" spans="1:25" x14ac:dyDescent="0.2">
      <c r="A87">
        <v>1316</v>
      </c>
      <c r="B87" t="s">
        <v>90</v>
      </c>
      <c r="C87">
        <v>808991</v>
      </c>
      <c r="D87">
        <v>1930000</v>
      </c>
      <c r="E87">
        <v>3847000</v>
      </c>
      <c r="F87">
        <v>0.58079999999999998</v>
      </c>
      <c r="G87">
        <v>0.41920000000000002</v>
      </c>
      <c r="H87">
        <v>1000</v>
      </c>
      <c r="I87">
        <v>1563711</v>
      </c>
      <c r="J87">
        <v>37589037</v>
      </c>
      <c r="K87">
        <v>0.48259999999999997</v>
      </c>
      <c r="L87">
        <v>0.51739999999999997</v>
      </c>
      <c r="M87">
        <v>9771</v>
      </c>
      <c r="N87">
        <v>715267</v>
      </c>
      <c r="O87">
        <v>11769995.26</v>
      </c>
      <c r="P87">
        <v>-0.13100000000000001</v>
      </c>
      <c r="Q87">
        <v>1.131</v>
      </c>
      <c r="R87">
        <v>3059.53</v>
      </c>
      <c r="S87">
        <v>0.35399999999999998</v>
      </c>
      <c r="T87">
        <v>13830.53</v>
      </c>
      <c r="U87">
        <v>13830.53</v>
      </c>
      <c r="V87">
        <v>0</v>
      </c>
      <c r="W87" t="s">
        <v>435</v>
      </c>
      <c r="X87">
        <v>3847</v>
      </c>
      <c r="Y87">
        <v>3112188371</v>
      </c>
    </row>
    <row r="88" spans="1:25" x14ac:dyDescent="0.2">
      <c r="A88">
        <v>1380</v>
      </c>
      <c r="B88" t="s">
        <v>92</v>
      </c>
      <c r="C88">
        <v>798659</v>
      </c>
      <c r="D88">
        <v>1930000</v>
      </c>
      <c r="E88">
        <v>2526000</v>
      </c>
      <c r="F88">
        <v>0.58620000000000005</v>
      </c>
      <c r="G88">
        <v>0.4138</v>
      </c>
      <c r="H88">
        <v>1000</v>
      </c>
      <c r="I88">
        <v>1563711</v>
      </c>
      <c r="J88">
        <v>24681546</v>
      </c>
      <c r="K88">
        <v>0.48930000000000001</v>
      </c>
      <c r="L88">
        <v>0.51070000000000004</v>
      </c>
      <c r="M88">
        <v>9771</v>
      </c>
      <c r="N88">
        <v>715267</v>
      </c>
      <c r="O88">
        <v>1545730.72</v>
      </c>
      <c r="P88">
        <v>-0.1166</v>
      </c>
      <c r="Q88">
        <v>1.1166</v>
      </c>
      <c r="R88">
        <v>611.92999999999995</v>
      </c>
      <c r="S88">
        <v>0.4652</v>
      </c>
      <c r="T88">
        <v>11382.93</v>
      </c>
      <c r="U88">
        <v>11382.93</v>
      </c>
      <c r="V88">
        <v>0</v>
      </c>
      <c r="W88" t="s">
        <v>435</v>
      </c>
      <c r="X88">
        <v>2526</v>
      </c>
      <c r="Y88">
        <v>2017412218</v>
      </c>
    </row>
    <row r="89" spans="1:25" x14ac:dyDescent="0.2">
      <c r="A89">
        <v>1407</v>
      </c>
      <c r="B89" t="s">
        <v>93</v>
      </c>
      <c r="C89">
        <v>598344</v>
      </c>
      <c r="D89">
        <v>1930000</v>
      </c>
      <c r="E89">
        <v>1461000</v>
      </c>
      <c r="F89">
        <v>0.69</v>
      </c>
      <c r="G89">
        <v>0.31</v>
      </c>
      <c r="H89">
        <v>1000</v>
      </c>
      <c r="I89">
        <v>1563711</v>
      </c>
      <c r="J89">
        <v>14275431</v>
      </c>
      <c r="K89">
        <v>0.61739999999999995</v>
      </c>
      <c r="L89">
        <v>0.3826</v>
      </c>
      <c r="M89">
        <v>9771</v>
      </c>
      <c r="N89">
        <v>715267</v>
      </c>
      <c r="O89">
        <v>555162.22</v>
      </c>
      <c r="P89">
        <v>0.16350000000000001</v>
      </c>
      <c r="Q89">
        <v>0.83650000000000002</v>
      </c>
      <c r="R89">
        <v>379.99</v>
      </c>
      <c r="S89">
        <v>0.60840000000000005</v>
      </c>
      <c r="T89">
        <v>11150.99</v>
      </c>
      <c r="U89">
        <v>11150.99</v>
      </c>
      <c r="V89">
        <v>0</v>
      </c>
      <c r="W89" t="s">
        <v>435</v>
      </c>
      <c r="X89">
        <v>1461</v>
      </c>
      <c r="Y89">
        <v>874179935</v>
      </c>
    </row>
    <row r="90" spans="1:25" x14ac:dyDescent="0.2">
      <c r="A90">
        <v>1414</v>
      </c>
      <c r="B90" t="s">
        <v>94</v>
      </c>
      <c r="C90">
        <v>622158</v>
      </c>
      <c r="D90">
        <v>1930000</v>
      </c>
      <c r="E90">
        <v>4129000</v>
      </c>
      <c r="F90">
        <v>0.67759999999999998</v>
      </c>
      <c r="G90">
        <v>0.32240000000000002</v>
      </c>
      <c r="H90">
        <v>1000</v>
      </c>
      <c r="I90">
        <v>1563711</v>
      </c>
      <c r="J90">
        <v>40344459</v>
      </c>
      <c r="K90">
        <v>0.60209999999999997</v>
      </c>
      <c r="L90">
        <v>0.39789999999999998</v>
      </c>
      <c r="M90">
        <v>9771</v>
      </c>
      <c r="N90">
        <v>715267</v>
      </c>
      <c r="O90">
        <v>847353.11</v>
      </c>
      <c r="P90">
        <v>0.13020000000000001</v>
      </c>
      <c r="Q90">
        <v>0.86980000000000002</v>
      </c>
      <c r="R90">
        <v>205.22</v>
      </c>
      <c r="S90">
        <v>0.60019999999999996</v>
      </c>
      <c r="T90">
        <v>10976.22</v>
      </c>
      <c r="U90">
        <v>10976.22</v>
      </c>
      <c r="V90">
        <v>0</v>
      </c>
      <c r="W90" t="s">
        <v>435</v>
      </c>
      <c r="X90">
        <v>4129</v>
      </c>
      <c r="Y90">
        <v>2568892253</v>
      </c>
    </row>
    <row r="91" spans="1:25" x14ac:dyDescent="0.2">
      <c r="A91">
        <v>2744</v>
      </c>
      <c r="B91" t="s">
        <v>175</v>
      </c>
      <c r="C91">
        <v>554484</v>
      </c>
      <c r="D91">
        <v>1930000</v>
      </c>
      <c r="E91">
        <v>695000</v>
      </c>
      <c r="F91">
        <v>0.7127</v>
      </c>
      <c r="G91">
        <v>0.2873</v>
      </c>
      <c r="H91">
        <v>1000</v>
      </c>
      <c r="I91">
        <v>1563711</v>
      </c>
      <c r="J91">
        <v>6790845</v>
      </c>
      <c r="K91">
        <v>0.64539999999999997</v>
      </c>
      <c r="L91">
        <v>0.35460000000000003</v>
      </c>
      <c r="M91">
        <v>9771</v>
      </c>
      <c r="N91">
        <v>715267</v>
      </c>
      <c r="O91">
        <v>1770494.39</v>
      </c>
      <c r="P91">
        <v>0.2248</v>
      </c>
      <c r="Q91">
        <v>0.7752</v>
      </c>
      <c r="R91">
        <v>2547.4699999999998</v>
      </c>
      <c r="S91">
        <v>0.56999999999999995</v>
      </c>
      <c r="T91">
        <v>13318.47</v>
      </c>
      <c r="U91">
        <v>13318.47</v>
      </c>
      <c r="V91">
        <v>0</v>
      </c>
      <c r="W91" t="s">
        <v>435</v>
      </c>
      <c r="X91">
        <v>695</v>
      </c>
      <c r="Y91">
        <v>385366353</v>
      </c>
    </row>
    <row r="92" spans="1:25" x14ac:dyDescent="0.2">
      <c r="A92">
        <v>1428</v>
      </c>
      <c r="B92" t="s">
        <v>95</v>
      </c>
      <c r="C92">
        <v>702082</v>
      </c>
      <c r="D92">
        <v>1930000</v>
      </c>
      <c r="E92">
        <v>1221000</v>
      </c>
      <c r="F92">
        <v>0.63619999999999999</v>
      </c>
      <c r="G92">
        <v>0.36380000000000001</v>
      </c>
      <c r="H92">
        <v>1000</v>
      </c>
      <c r="I92">
        <v>1563711</v>
      </c>
      <c r="J92">
        <v>11930391</v>
      </c>
      <c r="K92">
        <v>0.55100000000000005</v>
      </c>
      <c r="L92">
        <v>0.44900000000000001</v>
      </c>
      <c r="M92">
        <v>9771</v>
      </c>
      <c r="N92">
        <v>715267</v>
      </c>
      <c r="O92">
        <v>2744753.08</v>
      </c>
      <c r="P92">
        <v>1.84E-2</v>
      </c>
      <c r="Q92">
        <v>0.98160000000000003</v>
      </c>
      <c r="R92">
        <v>2247.96</v>
      </c>
      <c r="S92">
        <v>0.46560000000000001</v>
      </c>
      <c r="T92">
        <v>13018.96</v>
      </c>
      <c r="U92">
        <v>13018.96</v>
      </c>
      <c r="V92">
        <v>0</v>
      </c>
      <c r="W92" t="s">
        <v>435</v>
      </c>
      <c r="X92">
        <v>1221</v>
      </c>
      <c r="Y92">
        <v>857241701</v>
      </c>
    </row>
    <row r="93" spans="1:25" x14ac:dyDescent="0.2">
      <c r="A93">
        <v>1449</v>
      </c>
      <c r="B93" t="s">
        <v>96</v>
      </c>
      <c r="C93">
        <v>1217743</v>
      </c>
      <c r="D93">
        <v>2895000</v>
      </c>
      <c r="E93">
        <v>91000</v>
      </c>
      <c r="F93">
        <v>0.57940000000000003</v>
      </c>
      <c r="G93">
        <v>0.42059999999999997</v>
      </c>
      <c r="H93">
        <v>1000</v>
      </c>
      <c r="I93">
        <v>2345566</v>
      </c>
      <c r="J93">
        <v>802229.74</v>
      </c>
      <c r="K93">
        <v>0.48080000000000001</v>
      </c>
      <c r="L93">
        <v>0.51919999999999999</v>
      </c>
      <c r="M93">
        <v>8815.7099999999991</v>
      </c>
      <c r="N93">
        <v>1072900</v>
      </c>
      <c r="O93">
        <v>0</v>
      </c>
      <c r="P93">
        <v>-0.13500000000000001</v>
      </c>
      <c r="Q93">
        <v>1.135</v>
      </c>
      <c r="R93">
        <v>0</v>
      </c>
      <c r="S93">
        <v>0.4909</v>
      </c>
      <c r="T93">
        <v>9815.7099999999991</v>
      </c>
      <c r="U93">
        <v>9815.7099999999991</v>
      </c>
      <c r="V93">
        <v>0</v>
      </c>
      <c r="W93" t="s">
        <v>436</v>
      </c>
      <c r="X93">
        <v>91</v>
      </c>
      <c r="Y93">
        <v>110814582</v>
      </c>
    </row>
    <row r="94" spans="1:25" x14ac:dyDescent="0.2">
      <c r="A94">
        <v>1491</v>
      </c>
      <c r="B94" t="s">
        <v>97</v>
      </c>
      <c r="C94">
        <v>3552330</v>
      </c>
      <c r="D94">
        <v>1930000</v>
      </c>
      <c r="E94">
        <v>368000</v>
      </c>
      <c r="F94">
        <v>-0.84060000000000001</v>
      </c>
      <c r="G94">
        <v>1.8406</v>
      </c>
      <c r="H94">
        <v>1000</v>
      </c>
      <c r="I94">
        <v>1563711</v>
      </c>
      <c r="J94">
        <v>3579634.31</v>
      </c>
      <c r="K94">
        <v>-1.2717000000000001</v>
      </c>
      <c r="L94">
        <v>2.2717000000000001</v>
      </c>
      <c r="M94">
        <v>9727.27</v>
      </c>
      <c r="N94">
        <v>715267</v>
      </c>
      <c r="O94">
        <v>0</v>
      </c>
      <c r="P94">
        <v>-3.9664000000000001</v>
      </c>
      <c r="Q94">
        <v>4.9664000000000001</v>
      </c>
      <c r="R94">
        <v>0</v>
      </c>
      <c r="S94">
        <v>0</v>
      </c>
      <c r="T94">
        <v>10727.27</v>
      </c>
      <c r="U94">
        <v>10727.27</v>
      </c>
      <c r="V94">
        <v>0</v>
      </c>
      <c r="W94" t="s">
        <v>435</v>
      </c>
      <c r="X94">
        <v>368</v>
      </c>
      <c r="Y94">
        <v>1307257482</v>
      </c>
    </row>
    <row r="95" spans="1:25" x14ac:dyDescent="0.2">
      <c r="A95">
        <v>1499</v>
      </c>
      <c r="B95" t="s">
        <v>478</v>
      </c>
      <c r="C95">
        <v>595525</v>
      </c>
      <c r="D95">
        <v>1930000</v>
      </c>
      <c r="E95">
        <v>1010000</v>
      </c>
      <c r="F95">
        <v>0.69140000000000001</v>
      </c>
      <c r="G95">
        <v>0.30859999999999999</v>
      </c>
      <c r="H95">
        <v>1000</v>
      </c>
      <c r="I95">
        <v>1563711</v>
      </c>
      <c r="J95">
        <v>9729433.8399999999</v>
      </c>
      <c r="K95">
        <v>0.61919999999999997</v>
      </c>
      <c r="L95">
        <v>0.38080000000000003</v>
      </c>
      <c r="M95">
        <v>9633.1</v>
      </c>
      <c r="N95">
        <v>715267</v>
      </c>
      <c r="O95">
        <v>0</v>
      </c>
      <c r="P95">
        <v>0.16739999999999999</v>
      </c>
      <c r="Q95">
        <v>0.83260000000000001</v>
      </c>
      <c r="R95">
        <v>0</v>
      </c>
      <c r="S95">
        <v>0.626</v>
      </c>
      <c r="T95">
        <v>10633.1</v>
      </c>
      <c r="U95">
        <v>10633.1</v>
      </c>
      <c r="V95">
        <v>0</v>
      </c>
      <c r="W95" t="s">
        <v>435</v>
      </c>
      <c r="X95">
        <v>1010</v>
      </c>
      <c r="Y95">
        <v>601479957</v>
      </c>
    </row>
    <row r="96" spans="1:25" x14ac:dyDescent="0.2">
      <c r="A96">
        <v>1540</v>
      </c>
      <c r="B96" t="s">
        <v>99</v>
      </c>
      <c r="C96">
        <v>1066703</v>
      </c>
      <c r="D96">
        <v>1930000</v>
      </c>
      <c r="E96">
        <v>1665000</v>
      </c>
      <c r="F96">
        <v>0.44729999999999998</v>
      </c>
      <c r="G96">
        <v>0.55269999999999997</v>
      </c>
      <c r="H96">
        <v>1000</v>
      </c>
      <c r="I96">
        <v>1563711</v>
      </c>
      <c r="J96">
        <v>16268715</v>
      </c>
      <c r="K96">
        <v>0.31780000000000003</v>
      </c>
      <c r="L96">
        <v>0.68220000000000003</v>
      </c>
      <c r="M96">
        <v>9771</v>
      </c>
      <c r="N96">
        <v>715267</v>
      </c>
      <c r="O96">
        <v>1669378.89</v>
      </c>
      <c r="P96">
        <v>-0.49130000000000001</v>
      </c>
      <c r="Q96">
        <v>1.4913000000000001</v>
      </c>
      <c r="R96">
        <v>1002.63</v>
      </c>
      <c r="S96">
        <v>0.25990000000000002</v>
      </c>
      <c r="T96">
        <v>11773.63</v>
      </c>
      <c r="U96">
        <v>11773.63</v>
      </c>
      <c r="V96">
        <v>0</v>
      </c>
      <c r="W96" t="s">
        <v>435</v>
      </c>
      <c r="X96">
        <v>1665</v>
      </c>
      <c r="Y96">
        <v>1776060176</v>
      </c>
    </row>
    <row r="97" spans="1:25" x14ac:dyDescent="0.2">
      <c r="A97">
        <v>1554</v>
      </c>
      <c r="B97" t="s">
        <v>100</v>
      </c>
      <c r="C97">
        <v>721829</v>
      </c>
      <c r="D97">
        <v>1930000</v>
      </c>
      <c r="E97">
        <v>11279000</v>
      </c>
      <c r="F97">
        <v>0.626</v>
      </c>
      <c r="G97">
        <v>0.374</v>
      </c>
      <c r="H97">
        <v>1000</v>
      </c>
      <c r="I97">
        <v>1563711</v>
      </c>
      <c r="J97">
        <v>110207109</v>
      </c>
      <c r="K97">
        <v>0.53839999999999999</v>
      </c>
      <c r="L97">
        <v>0.46160000000000001</v>
      </c>
      <c r="M97">
        <v>9771</v>
      </c>
      <c r="N97">
        <v>715267</v>
      </c>
      <c r="O97">
        <v>1050321.72</v>
      </c>
      <c r="P97">
        <v>-9.1999999999999998E-3</v>
      </c>
      <c r="Q97">
        <v>1.0092000000000001</v>
      </c>
      <c r="R97">
        <v>93.12</v>
      </c>
      <c r="S97">
        <v>0.54179999999999995</v>
      </c>
      <c r="T97">
        <v>10864.12</v>
      </c>
      <c r="U97">
        <v>10864.12</v>
      </c>
      <c r="V97">
        <v>0</v>
      </c>
      <c r="W97" t="s">
        <v>435</v>
      </c>
      <c r="X97">
        <v>11279</v>
      </c>
      <c r="Y97">
        <v>8141507236</v>
      </c>
    </row>
    <row r="98" spans="1:25" x14ac:dyDescent="0.2">
      <c r="A98">
        <v>1561</v>
      </c>
      <c r="B98" t="s">
        <v>101</v>
      </c>
      <c r="C98">
        <v>414381</v>
      </c>
      <c r="D98">
        <v>1930000</v>
      </c>
      <c r="E98">
        <v>586000</v>
      </c>
      <c r="F98">
        <v>0.7853</v>
      </c>
      <c r="G98">
        <v>0.2147</v>
      </c>
      <c r="H98">
        <v>1000</v>
      </c>
      <c r="I98">
        <v>1563711</v>
      </c>
      <c r="J98">
        <v>5725806</v>
      </c>
      <c r="K98">
        <v>0.73499999999999999</v>
      </c>
      <c r="L98">
        <v>0.26500000000000001</v>
      </c>
      <c r="M98">
        <v>9771</v>
      </c>
      <c r="N98">
        <v>715267</v>
      </c>
      <c r="O98">
        <v>817914.44</v>
      </c>
      <c r="P98">
        <v>0.42070000000000002</v>
      </c>
      <c r="Q98">
        <v>0.57930000000000004</v>
      </c>
      <c r="R98">
        <v>1395.76</v>
      </c>
      <c r="S98">
        <v>0.70309999999999995</v>
      </c>
      <c r="T98">
        <v>12166.76</v>
      </c>
      <c r="U98">
        <v>12166.76</v>
      </c>
      <c r="V98">
        <v>0</v>
      </c>
      <c r="W98" t="s">
        <v>435</v>
      </c>
      <c r="X98">
        <v>586</v>
      </c>
      <c r="Y98">
        <v>242827478</v>
      </c>
    </row>
    <row r="99" spans="1:25" x14ac:dyDescent="0.2">
      <c r="A99">
        <v>1568</v>
      </c>
      <c r="B99" t="s">
        <v>102</v>
      </c>
      <c r="C99">
        <v>647866</v>
      </c>
      <c r="D99">
        <v>1930000</v>
      </c>
      <c r="E99">
        <v>1950000</v>
      </c>
      <c r="F99">
        <v>0.6643</v>
      </c>
      <c r="G99">
        <v>0.3357</v>
      </c>
      <c r="H99">
        <v>1000</v>
      </c>
      <c r="I99">
        <v>1563711</v>
      </c>
      <c r="J99">
        <v>19053450</v>
      </c>
      <c r="K99">
        <v>0.5857</v>
      </c>
      <c r="L99">
        <v>0.4143</v>
      </c>
      <c r="M99">
        <v>9771</v>
      </c>
      <c r="N99">
        <v>715267</v>
      </c>
      <c r="O99">
        <v>3632529.19</v>
      </c>
      <c r="P99">
        <v>9.4200000000000006E-2</v>
      </c>
      <c r="Q99">
        <v>0.90580000000000005</v>
      </c>
      <c r="R99">
        <v>1862.84</v>
      </c>
      <c r="S99">
        <v>0.51939999999999997</v>
      </c>
      <c r="T99">
        <v>12633.84</v>
      </c>
      <c r="U99">
        <v>12633.84</v>
      </c>
      <c r="V99">
        <v>0</v>
      </c>
      <c r="W99" t="s">
        <v>435</v>
      </c>
      <c r="X99">
        <v>1950</v>
      </c>
      <c r="Y99">
        <v>1263338386</v>
      </c>
    </row>
    <row r="100" spans="1:25" x14ac:dyDescent="0.2">
      <c r="A100">
        <v>1582</v>
      </c>
      <c r="B100" t="s">
        <v>103</v>
      </c>
      <c r="C100">
        <v>2743401</v>
      </c>
      <c r="D100">
        <v>1930000</v>
      </c>
      <c r="E100">
        <v>284000</v>
      </c>
      <c r="F100">
        <v>-0.42149999999999999</v>
      </c>
      <c r="G100">
        <v>1.4215</v>
      </c>
      <c r="H100">
        <v>1000</v>
      </c>
      <c r="I100">
        <v>1563711</v>
      </c>
      <c r="J100">
        <v>2774964</v>
      </c>
      <c r="K100">
        <v>-0.75439999999999996</v>
      </c>
      <c r="L100">
        <v>1.7544</v>
      </c>
      <c r="M100">
        <v>9771</v>
      </c>
      <c r="N100">
        <v>715267</v>
      </c>
      <c r="O100">
        <v>2518167.7200000002</v>
      </c>
      <c r="P100">
        <v>-2.8355000000000001</v>
      </c>
      <c r="Q100">
        <v>3.8355000000000001</v>
      </c>
      <c r="R100">
        <v>8866.7900000000009</v>
      </c>
      <c r="S100">
        <v>0</v>
      </c>
      <c r="T100">
        <v>19637.79</v>
      </c>
      <c r="U100">
        <v>19637.79</v>
      </c>
      <c r="V100">
        <v>0</v>
      </c>
      <c r="W100" t="s">
        <v>435</v>
      </c>
      <c r="X100">
        <v>284</v>
      </c>
      <c r="Y100">
        <v>779125829</v>
      </c>
    </row>
    <row r="101" spans="1:25" x14ac:dyDescent="0.2">
      <c r="A101">
        <v>1600</v>
      </c>
      <c r="B101" t="s">
        <v>104</v>
      </c>
      <c r="C101">
        <v>480081</v>
      </c>
      <c r="D101">
        <v>1930000</v>
      </c>
      <c r="E101">
        <v>621000</v>
      </c>
      <c r="F101">
        <v>0.75129999999999997</v>
      </c>
      <c r="G101">
        <v>0.2487</v>
      </c>
      <c r="H101">
        <v>1000</v>
      </c>
      <c r="I101">
        <v>1563711</v>
      </c>
      <c r="J101">
        <v>6067791</v>
      </c>
      <c r="K101">
        <v>0.69299999999999995</v>
      </c>
      <c r="L101">
        <v>0.307</v>
      </c>
      <c r="M101">
        <v>9771</v>
      </c>
      <c r="N101">
        <v>715267</v>
      </c>
      <c r="O101">
        <v>1560932.85</v>
      </c>
      <c r="P101">
        <v>0.32879999999999998</v>
      </c>
      <c r="Q101">
        <v>0.67120000000000002</v>
      </c>
      <c r="R101">
        <v>2513.58</v>
      </c>
      <c r="S101">
        <v>0.62849999999999995</v>
      </c>
      <c r="T101">
        <v>13284.58</v>
      </c>
      <c r="U101">
        <v>13284.58</v>
      </c>
      <c r="V101">
        <v>0</v>
      </c>
      <c r="W101" t="s">
        <v>435</v>
      </c>
      <c r="X101">
        <v>621</v>
      </c>
      <c r="Y101">
        <v>298130362</v>
      </c>
    </row>
    <row r="102" spans="1:25" x14ac:dyDescent="0.2">
      <c r="A102">
        <v>1645</v>
      </c>
      <c r="B102" t="s">
        <v>107</v>
      </c>
      <c r="C102">
        <v>383728</v>
      </c>
      <c r="D102">
        <v>1930000</v>
      </c>
      <c r="E102">
        <v>1059000</v>
      </c>
      <c r="F102">
        <v>0.80120000000000002</v>
      </c>
      <c r="G102">
        <v>0.1988</v>
      </c>
      <c r="H102">
        <v>1000</v>
      </c>
      <c r="I102">
        <v>1563711</v>
      </c>
      <c r="J102">
        <v>10347489</v>
      </c>
      <c r="K102">
        <v>0.75460000000000005</v>
      </c>
      <c r="L102">
        <v>0.24540000000000001</v>
      </c>
      <c r="M102">
        <v>9771</v>
      </c>
      <c r="N102">
        <v>715267</v>
      </c>
      <c r="O102">
        <v>515368.28</v>
      </c>
      <c r="P102">
        <v>0.46350000000000002</v>
      </c>
      <c r="Q102">
        <v>0.53649999999999998</v>
      </c>
      <c r="R102">
        <v>486.66</v>
      </c>
      <c r="S102">
        <v>0.74619999999999997</v>
      </c>
      <c r="T102">
        <v>11257.66</v>
      </c>
      <c r="U102">
        <v>11257.66</v>
      </c>
      <c r="V102">
        <v>0</v>
      </c>
      <c r="W102" t="s">
        <v>435</v>
      </c>
      <c r="X102">
        <v>1059</v>
      </c>
      <c r="Y102">
        <v>406367817</v>
      </c>
    </row>
    <row r="103" spans="1:25" x14ac:dyDescent="0.2">
      <c r="A103">
        <v>1631</v>
      </c>
      <c r="B103" t="s">
        <v>105</v>
      </c>
      <c r="C103">
        <v>1811244</v>
      </c>
      <c r="D103">
        <v>1930000</v>
      </c>
      <c r="E103">
        <v>430000</v>
      </c>
      <c r="F103">
        <v>6.1499999999999999E-2</v>
      </c>
      <c r="G103">
        <v>0.9385</v>
      </c>
      <c r="H103">
        <v>1000</v>
      </c>
      <c r="I103">
        <v>1563711</v>
      </c>
      <c r="J103">
        <v>4201530</v>
      </c>
      <c r="K103">
        <v>-0.1583</v>
      </c>
      <c r="L103">
        <v>1.1583000000000001</v>
      </c>
      <c r="M103">
        <v>9771</v>
      </c>
      <c r="N103">
        <v>715267</v>
      </c>
      <c r="O103">
        <v>1249778.93</v>
      </c>
      <c r="P103">
        <v>-1.5323</v>
      </c>
      <c r="Q103">
        <v>2.5323000000000002</v>
      </c>
      <c r="R103">
        <v>2906.46</v>
      </c>
      <c r="S103">
        <v>4.4999999999999997E-3</v>
      </c>
      <c r="T103">
        <v>13677.46</v>
      </c>
      <c r="U103">
        <v>13677.46</v>
      </c>
      <c r="V103">
        <v>0</v>
      </c>
      <c r="W103" t="s">
        <v>435</v>
      </c>
      <c r="X103">
        <v>430</v>
      </c>
      <c r="Y103">
        <v>778834799</v>
      </c>
    </row>
    <row r="104" spans="1:25" x14ac:dyDescent="0.2">
      <c r="A104">
        <v>1638</v>
      </c>
      <c r="B104" t="s">
        <v>106</v>
      </c>
      <c r="C104">
        <v>752993</v>
      </c>
      <c r="D104">
        <v>1930000</v>
      </c>
      <c r="E104">
        <v>3064000</v>
      </c>
      <c r="F104">
        <v>0.60980000000000001</v>
      </c>
      <c r="G104">
        <v>0.39019999999999999</v>
      </c>
      <c r="H104">
        <v>1000</v>
      </c>
      <c r="I104">
        <v>1563711</v>
      </c>
      <c r="J104">
        <v>29938344</v>
      </c>
      <c r="K104">
        <v>0.51849999999999996</v>
      </c>
      <c r="L104">
        <v>0.48149999999999998</v>
      </c>
      <c r="M104">
        <v>9771</v>
      </c>
      <c r="N104">
        <v>715267</v>
      </c>
      <c r="O104">
        <v>2218339.04</v>
      </c>
      <c r="P104">
        <v>-5.2699999999999997E-2</v>
      </c>
      <c r="Q104">
        <v>1.0527</v>
      </c>
      <c r="R104">
        <v>724</v>
      </c>
      <c r="S104">
        <v>0.4904</v>
      </c>
      <c r="T104">
        <v>11495</v>
      </c>
      <c r="U104">
        <v>11495</v>
      </c>
      <c r="V104">
        <v>0</v>
      </c>
      <c r="W104" t="s">
        <v>435</v>
      </c>
      <c r="X104">
        <v>3064</v>
      </c>
      <c r="Y104">
        <v>2307172032</v>
      </c>
    </row>
    <row r="105" spans="1:25" x14ac:dyDescent="0.2">
      <c r="A105">
        <v>1659</v>
      </c>
      <c r="B105" t="s">
        <v>108</v>
      </c>
      <c r="C105">
        <v>642154</v>
      </c>
      <c r="D105">
        <v>1930000</v>
      </c>
      <c r="E105">
        <v>1670000</v>
      </c>
      <c r="F105">
        <v>0.6673</v>
      </c>
      <c r="G105">
        <v>0.3327</v>
      </c>
      <c r="H105">
        <v>1000</v>
      </c>
      <c r="I105">
        <v>1563711</v>
      </c>
      <c r="J105">
        <v>16317570</v>
      </c>
      <c r="K105">
        <v>0.58930000000000005</v>
      </c>
      <c r="L105">
        <v>0.41070000000000001</v>
      </c>
      <c r="M105">
        <v>9771</v>
      </c>
      <c r="N105">
        <v>715267</v>
      </c>
      <c r="O105">
        <v>1994585.99</v>
      </c>
      <c r="P105">
        <v>0.1022</v>
      </c>
      <c r="Q105">
        <v>0.89780000000000004</v>
      </c>
      <c r="R105">
        <v>1194.3599999999999</v>
      </c>
      <c r="S105">
        <v>0.54720000000000002</v>
      </c>
      <c r="T105">
        <v>11965.36</v>
      </c>
      <c r="U105">
        <v>11965.36</v>
      </c>
      <c r="V105">
        <v>0</v>
      </c>
      <c r="W105" t="s">
        <v>435</v>
      </c>
      <c r="X105">
        <v>1670</v>
      </c>
      <c r="Y105">
        <v>1072396734</v>
      </c>
    </row>
    <row r="106" spans="1:25" x14ac:dyDescent="0.2">
      <c r="A106">
        <v>714</v>
      </c>
      <c r="B106" t="s">
        <v>58</v>
      </c>
      <c r="C106">
        <v>1230024</v>
      </c>
      <c r="D106">
        <v>1930000</v>
      </c>
      <c r="E106">
        <v>7367000</v>
      </c>
      <c r="F106">
        <v>0.36270000000000002</v>
      </c>
      <c r="G106">
        <v>0.63729999999999998</v>
      </c>
      <c r="H106">
        <v>1000</v>
      </c>
      <c r="I106">
        <v>1563711</v>
      </c>
      <c r="J106">
        <v>71982957</v>
      </c>
      <c r="K106">
        <v>0.21340000000000001</v>
      </c>
      <c r="L106">
        <v>0.78659999999999997</v>
      </c>
      <c r="M106">
        <v>9771</v>
      </c>
      <c r="N106">
        <v>715267</v>
      </c>
      <c r="O106">
        <v>12789200.939999999</v>
      </c>
      <c r="P106">
        <v>-0.71970000000000001</v>
      </c>
      <c r="Q106">
        <v>1.7197</v>
      </c>
      <c r="R106">
        <v>1736.01</v>
      </c>
      <c r="S106">
        <v>9.5799999999999996E-2</v>
      </c>
      <c r="T106">
        <v>12507.01</v>
      </c>
      <c r="U106">
        <v>12507.01</v>
      </c>
      <c r="V106">
        <v>0</v>
      </c>
      <c r="W106" t="s">
        <v>435</v>
      </c>
      <c r="X106">
        <v>7367</v>
      </c>
      <c r="Y106">
        <v>9061584321</v>
      </c>
    </row>
    <row r="107" spans="1:25" x14ac:dyDescent="0.2">
      <c r="A107">
        <v>1666</v>
      </c>
      <c r="B107" t="s">
        <v>109</v>
      </c>
      <c r="C107">
        <v>518514</v>
      </c>
      <c r="D107">
        <v>1930000</v>
      </c>
      <c r="E107">
        <v>316000</v>
      </c>
      <c r="F107">
        <v>0.73129999999999995</v>
      </c>
      <c r="G107">
        <v>0.26869999999999999</v>
      </c>
      <c r="H107">
        <v>1000</v>
      </c>
      <c r="I107">
        <v>1563711</v>
      </c>
      <c r="J107">
        <v>3087636</v>
      </c>
      <c r="K107">
        <v>0.66839999999999999</v>
      </c>
      <c r="L107">
        <v>0.33160000000000001</v>
      </c>
      <c r="M107">
        <v>9771</v>
      </c>
      <c r="N107">
        <v>715267</v>
      </c>
      <c r="O107">
        <v>1067177.03</v>
      </c>
      <c r="P107">
        <v>0.27510000000000001</v>
      </c>
      <c r="Q107">
        <v>0.72489999999999999</v>
      </c>
      <c r="R107">
        <v>3377.14</v>
      </c>
      <c r="S107">
        <v>0.57899999999999996</v>
      </c>
      <c r="T107">
        <v>14148.14</v>
      </c>
      <c r="U107">
        <v>14148.14</v>
      </c>
      <c r="V107">
        <v>0</v>
      </c>
      <c r="W107" t="s">
        <v>435</v>
      </c>
      <c r="X107">
        <v>316</v>
      </c>
      <c r="Y107">
        <v>163850445</v>
      </c>
    </row>
    <row r="108" spans="1:25" x14ac:dyDescent="0.2">
      <c r="A108">
        <v>1687</v>
      </c>
      <c r="B108" t="s">
        <v>111</v>
      </c>
      <c r="C108">
        <v>1960664</v>
      </c>
      <c r="D108">
        <v>2895000</v>
      </c>
      <c r="E108">
        <v>229000</v>
      </c>
      <c r="F108">
        <v>0.32269999999999999</v>
      </c>
      <c r="G108">
        <v>0.67730000000000001</v>
      </c>
      <c r="H108">
        <v>1000</v>
      </c>
      <c r="I108">
        <v>2345566</v>
      </c>
      <c r="J108">
        <v>2183259.77</v>
      </c>
      <c r="K108">
        <v>0.1641</v>
      </c>
      <c r="L108">
        <v>0.83589999999999998</v>
      </c>
      <c r="M108">
        <v>9533.89</v>
      </c>
      <c r="N108">
        <v>1072900</v>
      </c>
      <c r="O108">
        <v>0</v>
      </c>
      <c r="P108">
        <v>-0.82740000000000002</v>
      </c>
      <c r="Q108">
        <v>1.8273999999999999</v>
      </c>
      <c r="R108">
        <v>0</v>
      </c>
      <c r="S108">
        <v>0.1792</v>
      </c>
      <c r="T108">
        <v>10533.89</v>
      </c>
      <c r="U108">
        <v>10533.89</v>
      </c>
      <c r="V108">
        <v>0</v>
      </c>
      <c r="W108" t="s">
        <v>436</v>
      </c>
      <c r="X108">
        <v>229</v>
      </c>
      <c r="Y108">
        <v>448992047</v>
      </c>
    </row>
    <row r="109" spans="1:25" x14ac:dyDescent="0.2">
      <c r="A109">
        <v>1694</v>
      </c>
      <c r="B109" t="s">
        <v>112</v>
      </c>
      <c r="C109">
        <v>526311</v>
      </c>
      <c r="D109">
        <v>1930000</v>
      </c>
      <c r="E109">
        <v>1721000</v>
      </c>
      <c r="F109">
        <v>0.72729999999999995</v>
      </c>
      <c r="G109">
        <v>0.2727</v>
      </c>
      <c r="H109">
        <v>1000</v>
      </c>
      <c r="I109">
        <v>1563711</v>
      </c>
      <c r="J109">
        <v>16815891</v>
      </c>
      <c r="K109">
        <v>0.66339999999999999</v>
      </c>
      <c r="L109">
        <v>0.33660000000000001</v>
      </c>
      <c r="M109">
        <v>9771</v>
      </c>
      <c r="N109">
        <v>715267</v>
      </c>
      <c r="O109">
        <v>5163627.5199999996</v>
      </c>
      <c r="P109">
        <v>0.26419999999999999</v>
      </c>
      <c r="Q109">
        <v>0.73580000000000001</v>
      </c>
      <c r="R109">
        <v>3000.36</v>
      </c>
      <c r="S109">
        <v>0.58109999999999995</v>
      </c>
      <c r="T109">
        <v>13771.36</v>
      </c>
      <c r="U109">
        <v>13771.36</v>
      </c>
      <c r="V109">
        <v>0</v>
      </c>
      <c r="W109" t="s">
        <v>435</v>
      </c>
      <c r="X109">
        <v>1721</v>
      </c>
      <c r="Y109">
        <v>905781586</v>
      </c>
    </row>
    <row r="110" spans="1:25" x14ac:dyDescent="0.2">
      <c r="A110">
        <v>1729</v>
      </c>
      <c r="B110" t="s">
        <v>113</v>
      </c>
      <c r="C110">
        <v>503034</v>
      </c>
      <c r="D110">
        <v>1930000</v>
      </c>
      <c r="E110">
        <v>748000</v>
      </c>
      <c r="F110">
        <v>0.73939999999999995</v>
      </c>
      <c r="G110">
        <v>0.2606</v>
      </c>
      <c r="H110">
        <v>1000</v>
      </c>
      <c r="I110">
        <v>1563711</v>
      </c>
      <c r="J110">
        <v>7308708</v>
      </c>
      <c r="K110">
        <v>0.67830000000000001</v>
      </c>
      <c r="L110">
        <v>0.32169999999999999</v>
      </c>
      <c r="M110">
        <v>9771</v>
      </c>
      <c r="N110">
        <v>715267</v>
      </c>
      <c r="O110">
        <v>1436550.35</v>
      </c>
      <c r="P110">
        <v>0.29670000000000002</v>
      </c>
      <c r="Q110">
        <v>0.70330000000000004</v>
      </c>
      <c r="R110">
        <v>1920.52</v>
      </c>
      <c r="S110">
        <v>0.62539999999999996</v>
      </c>
      <c r="T110">
        <v>12691.52</v>
      </c>
      <c r="U110">
        <v>12691.52</v>
      </c>
      <c r="V110">
        <v>0</v>
      </c>
      <c r="W110" t="s">
        <v>435</v>
      </c>
      <c r="X110">
        <v>748</v>
      </c>
      <c r="Y110">
        <v>376269554</v>
      </c>
    </row>
    <row r="111" spans="1:25" x14ac:dyDescent="0.2">
      <c r="A111">
        <v>1736</v>
      </c>
      <c r="B111" t="s">
        <v>114</v>
      </c>
      <c r="C111">
        <v>615636</v>
      </c>
      <c r="D111">
        <v>1930000</v>
      </c>
      <c r="E111">
        <v>500000</v>
      </c>
      <c r="F111">
        <v>0.68100000000000005</v>
      </c>
      <c r="G111">
        <v>0.31900000000000001</v>
      </c>
      <c r="H111">
        <v>1000</v>
      </c>
      <c r="I111">
        <v>1563711</v>
      </c>
      <c r="J111">
        <v>4885500</v>
      </c>
      <c r="K111">
        <v>0.60629999999999995</v>
      </c>
      <c r="L111">
        <v>0.39369999999999999</v>
      </c>
      <c r="M111">
        <v>9771</v>
      </c>
      <c r="N111">
        <v>715267</v>
      </c>
      <c r="O111">
        <v>252589.12</v>
      </c>
      <c r="P111">
        <v>0.13930000000000001</v>
      </c>
      <c r="Q111">
        <v>0.86070000000000002</v>
      </c>
      <c r="R111">
        <v>505.18</v>
      </c>
      <c r="S111">
        <v>0.59199999999999997</v>
      </c>
      <c r="T111">
        <v>11276.18</v>
      </c>
      <c r="U111">
        <v>11276.18</v>
      </c>
      <c r="V111">
        <v>0</v>
      </c>
      <c r="W111" t="s">
        <v>435</v>
      </c>
      <c r="X111">
        <v>500</v>
      </c>
      <c r="Y111">
        <v>307817868</v>
      </c>
    </row>
    <row r="112" spans="1:25" x14ac:dyDescent="0.2">
      <c r="A112">
        <v>1813</v>
      </c>
      <c r="B112" t="s">
        <v>115</v>
      </c>
      <c r="C112">
        <v>421558</v>
      </c>
      <c r="D112">
        <v>1930000</v>
      </c>
      <c r="E112">
        <v>715000</v>
      </c>
      <c r="F112">
        <v>0.78159999999999996</v>
      </c>
      <c r="G112">
        <v>0.21840000000000001</v>
      </c>
      <c r="H112">
        <v>1000</v>
      </c>
      <c r="I112">
        <v>1563711</v>
      </c>
      <c r="J112">
        <v>6986265</v>
      </c>
      <c r="K112">
        <v>0.73040000000000005</v>
      </c>
      <c r="L112">
        <v>0.26960000000000001</v>
      </c>
      <c r="M112">
        <v>9771</v>
      </c>
      <c r="N112">
        <v>715267</v>
      </c>
      <c r="O112">
        <v>1300729.6000000001</v>
      </c>
      <c r="P112">
        <v>0.41060000000000002</v>
      </c>
      <c r="Q112">
        <v>0.58940000000000003</v>
      </c>
      <c r="R112">
        <v>1819.2</v>
      </c>
      <c r="S112">
        <v>0.68830000000000002</v>
      </c>
      <c r="T112">
        <v>12590.2</v>
      </c>
      <c r="U112">
        <v>12590.2</v>
      </c>
      <c r="V112">
        <v>0</v>
      </c>
      <c r="W112" t="s">
        <v>435</v>
      </c>
      <c r="X112">
        <v>715</v>
      </c>
      <c r="Y112">
        <v>301414228</v>
      </c>
    </row>
    <row r="113" spans="1:25" x14ac:dyDescent="0.2">
      <c r="A113">
        <v>5757</v>
      </c>
      <c r="B113" t="s">
        <v>360</v>
      </c>
      <c r="C113">
        <v>532011</v>
      </c>
      <c r="D113">
        <v>1930000</v>
      </c>
      <c r="E113">
        <v>551000</v>
      </c>
      <c r="F113">
        <v>0.72430000000000005</v>
      </c>
      <c r="G113">
        <v>0.2757</v>
      </c>
      <c r="H113">
        <v>1000</v>
      </c>
      <c r="I113">
        <v>1563711</v>
      </c>
      <c r="J113">
        <v>5164563.76</v>
      </c>
      <c r="K113">
        <v>0.65980000000000005</v>
      </c>
      <c r="L113">
        <v>0.3402</v>
      </c>
      <c r="M113">
        <v>9373.07</v>
      </c>
      <c r="N113">
        <v>715267</v>
      </c>
      <c r="O113">
        <v>0</v>
      </c>
      <c r="P113">
        <v>0.25619999999999998</v>
      </c>
      <c r="Q113">
        <v>0.74380000000000002</v>
      </c>
      <c r="R113">
        <v>0</v>
      </c>
      <c r="S113">
        <v>0.66600000000000004</v>
      </c>
      <c r="T113">
        <v>10373.07</v>
      </c>
      <c r="U113">
        <v>10373.07</v>
      </c>
      <c r="V113">
        <v>0</v>
      </c>
      <c r="W113" t="s">
        <v>435</v>
      </c>
      <c r="X113">
        <v>551</v>
      </c>
      <c r="Y113">
        <v>293138069</v>
      </c>
    </row>
    <row r="114" spans="1:25" x14ac:dyDescent="0.2">
      <c r="A114">
        <v>1855</v>
      </c>
      <c r="B114" t="s">
        <v>117</v>
      </c>
      <c r="C114">
        <v>1475179</v>
      </c>
      <c r="D114">
        <v>1930000</v>
      </c>
      <c r="E114">
        <v>455000</v>
      </c>
      <c r="F114">
        <v>0.23569999999999999</v>
      </c>
      <c r="G114">
        <v>0.76429999999999998</v>
      </c>
      <c r="H114">
        <v>1000</v>
      </c>
      <c r="I114">
        <v>1563711</v>
      </c>
      <c r="J114">
        <v>4445805</v>
      </c>
      <c r="K114">
        <v>5.6599999999999998E-2</v>
      </c>
      <c r="L114">
        <v>0.94340000000000002</v>
      </c>
      <c r="M114">
        <v>9771</v>
      </c>
      <c r="N114">
        <v>715267</v>
      </c>
      <c r="O114">
        <v>1747771.14</v>
      </c>
      <c r="P114">
        <v>-1.0624</v>
      </c>
      <c r="Q114">
        <v>2.0623999999999998</v>
      </c>
      <c r="R114">
        <v>3841.26</v>
      </c>
      <c r="S114">
        <v>1.61E-2</v>
      </c>
      <c r="T114">
        <v>14612.26</v>
      </c>
      <c r="U114">
        <v>14612.26</v>
      </c>
      <c r="V114">
        <v>0</v>
      </c>
      <c r="W114" t="s">
        <v>435</v>
      </c>
      <c r="X114">
        <v>455</v>
      </c>
      <c r="Y114">
        <v>671206600</v>
      </c>
    </row>
    <row r="115" spans="1:25" x14ac:dyDescent="0.2">
      <c r="A115">
        <v>1862</v>
      </c>
      <c r="B115" t="s">
        <v>118</v>
      </c>
      <c r="C115">
        <v>569308</v>
      </c>
      <c r="D115">
        <v>1930000</v>
      </c>
      <c r="E115">
        <v>7256000</v>
      </c>
      <c r="F115">
        <v>0.70499999999999996</v>
      </c>
      <c r="G115">
        <v>0.29499999999999998</v>
      </c>
      <c r="H115">
        <v>1000</v>
      </c>
      <c r="I115">
        <v>1563711</v>
      </c>
      <c r="J115">
        <v>70898376</v>
      </c>
      <c r="K115">
        <v>0.63590000000000002</v>
      </c>
      <c r="L115">
        <v>0.36409999999999998</v>
      </c>
      <c r="M115">
        <v>9771</v>
      </c>
      <c r="N115">
        <v>715267</v>
      </c>
      <c r="O115">
        <v>581979.36</v>
      </c>
      <c r="P115">
        <v>0.2041</v>
      </c>
      <c r="Q115">
        <v>0.79590000000000005</v>
      </c>
      <c r="R115">
        <v>80.209999999999994</v>
      </c>
      <c r="S115">
        <v>0.6391</v>
      </c>
      <c r="T115">
        <v>10851.21</v>
      </c>
      <c r="U115">
        <v>10851.21</v>
      </c>
      <c r="V115">
        <v>0</v>
      </c>
      <c r="W115" t="s">
        <v>435</v>
      </c>
      <c r="X115">
        <v>7256</v>
      </c>
      <c r="Y115">
        <v>4130901206</v>
      </c>
    </row>
    <row r="116" spans="1:25" x14ac:dyDescent="0.2">
      <c r="A116">
        <v>1870</v>
      </c>
      <c r="B116" t="s">
        <v>119</v>
      </c>
      <c r="C116">
        <v>9047448</v>
      </c>
      <c r="D116">
        <v>2895000</v>
      </c>
      <c r="E116">
        <v>151000</v>
      </c>
      <c r="F116">
        <v>-2.1252</v>
      </c>
      <c r="G116">
        <v>3.1252</v>
      </c>
      <c r="H116">
        <v>1000</v>
      </c>
      <c r="I116">
        <v>2345566</v>
      </c>
      <c r="J116">
        <v>1475421</v>
      </c>
      <c r="K116">
        <v>-2.8573</v>
      </c>
      <c r="L116">
        <v>3.8573</v>
      </c>
      <c r="M116">
        <v>9771</v>
      </c>
      <c r="N116">
        <v>1072900</v>
      </c>
      <c r="O116">
        <v>1668308.42</v>
      </c>
      <c r="P116">
        <v>-7.4326999999999996</v>
      </c>
      <c r="Q116">
        <v>8.4327000000000005</v>
      </c>
      <c r="R116">
        <v>11048.4</v>
      </c>
      <c r="S116">
        <v>0</v>
      </c>
      <c r="T116">
        <v>21819.4</v>
      </c>
      <c r="U116">
        <v>21819.4</v>
      </c>
      <c r="V116">
        <v>0</v>
      </c>
      <c r="W116" t="s">
        <v>436</v>
      </c>
      <c r="X116">
        <v>151</v>
      </c>
      <c r="Y116">
        <v>1366164608</v>
      </c>
    </row>
    <row r="117" spans="1:25" x14ac:dyDescent="0.2">
      <c r="A117">
        <v>1883</v>
      </c>
      <c r="B117" t="s">
        <v>120</v>
      </c>
      <c r="C117">
        <v>638764</v>
      </c>
      <c r="D117">
        <v>1930000</v>
      </c>
      <c r="E117">
        <v>2628000</v>
      </c>
      <c r="F117">
        <v>0.66900000000000004</v>
      </c>
      <c r="G117">
        <v>0.33100000000000002</v>
      </c>
      <c r="H117">
        <v>1000</v>
      </c>
      <c r="I117">
        <v>1563711</v>
      </c>
      <c r="J117">
        <v>25678188</v>
      </c>
      <c r="K117">
        <v>0.59150000000000003</v>
      </c>
      <c r="L117">
        <v>0.40849999999999997</v>
      </c>
      <c r="M117">
        <v>9771</v>
      </c>
      <c r="N117">
        <v>715267</v>
      </c>
      <c r="O117">
        <v>7919967.5999999996</v>
      </c>
      <c r="P117">
        <v>0.107</v>
      </c>
      <c r="Q117">
        <v>0.89300000000000002</v>
      </c>
      <c r="R117">
        <v>3013.69</v>
      </c>
      <c r="S117">
        <v>0.49120000000000003</v>
      </c>
      <c r="T117">
        <v>13784.69</v>
      </c>
      <c r="U117">
        <v>13784.69</v>
      </c>
      <c r="V117">
        <v>0</v>
      </c>
      <c r="W117" t="s">
        <v>435</v>
      </c>
      <c r="X117">
        <v>2628</v>
      </c>
      <c r="Y117">
        <v>1678672390</v>
      </c>
    </row>
    <row r="118" spans="1:25" x14ac:dyDescent="0.2">
      <c r="A118">
        <v>1890</v>
      </c>
      <c r="B118" t="s">
        <v>121</v>
      </c>
      <c r="C118">
        <v>1877591</v>
      </c>
      <c r="D118">
        <v>2895000</v>
      </c>
      <c r="E118">
        <v>728000</v>
      </c>
      <c r="F118">
        <v>0.35139999999999999</v>
      </c>
      <c r="G118">
        <v>0.64859999999999995</v>
      </c>
      <c r="H118">
        <v>1000</v>
      </c>
      <c r="I118">
        <v>2345566</v>
      </c>
      <c r="J118">
        <v>7113288</v>
      </c>
      <c r="K118">
        <v>0.19950000000000001</v>
      </c>
      <c r="L118">
        <v>0.80049999999999999</v>
      </c>
      <c r="M118">
        <v>9771</v>
      </c>
      <c r="N118">
        <v>1072900</v>
      </c>
      <c r="O118">
        <v>3201227.92</v>
      </c>
      <c r="P118">
        <v>-0.75</v>
      </c>
      <c r="Q118">
        <v>1.75</v>
      </c>
      <c r="R118">
        <v>4397.29</v>
      </c>
      <c r="S118">
        <v>2.3199999999999998E-2</v>
      </c>
      <c r="T118">
        <v>15168.29</v>
      </c>
      <c r="U118">
        <v>15168.29</v>
      </c>
      <c r="V118">
        <v>0</v>
      </c>
      <c r="W118" t="s">
        <v>436</v>
      </c>
      <c r="X118">
        <v>728</v>
      </c>
      <c r="Y118">
        <v>1366886000</v>
      </c>
    </row>
    <row r="119" spans="1:25" x14ac:dyDescent="0.2">
      <c r="A119">
        <v>1900</v>
      </c>
      <c r="B119" t="s">
        <v>123</v>
      </c>
      <c r="C119">
        <v>786346</v>
      </c>
      <c r="D119">
        <v>1930000</v>
      </c>
      <c r="E119">
        <v>4410000</v>
      </c>
      <c r="F119">
        <v>0.59260000000000002</v>
      </c>
      <c r="G119">
        <v>0.40739999999999998</v>
      </c>
      <c r="H119">
        <v>1000</v>
      </c>
      <c r="I119">
        <v>1563711</v>
      </c>
      <c r="J119">
        <v>43090110</v>
      </c>
      <c r="K119">
        <v>0.49709999999999999</v>
      </c>
      <c r="L119">
        <v>0.50290000000000001</v>
      </c>
      <c r="M119">
        <v>9771</v>
      </c>
      <c r="N119">
        <v>715267</v>
      </c>
      <c r="O119">
        <v>6648408.8300000001</v>
      </c>
      <c r="P119">
        <v>-9.9400000000000002E-2</v>
      </c>
      <c r="Q119">
        <v>1.0993999999999999</v>
      </c>
      <c r="R119">
        <v>1507.58</v>
      </c>
      <c r="S119">
        <v>0.43169999999999997</v>
      </c>
      <c r="T119">
        <v>12278.58</v>
      </c>
      <c r="U119">
        <v>12278.58</v>
      </c>
      <c r="V119">
        <v>0</v>
      </c>
      <c r="W119" t="s">
        <v>435</v>
      </c>
      <c r="X119">
        <v>4410</v>
      </c>
      <c r="Y119">
        <v>3467786292</v>
      </c>
    </row>
    <row r="120" spans="1:25" x14ac:dyDescent="0.2">
      <c r="A120">
        <v>1939</v>
      </c>
      <c r="B120" t="s">
        <v>124</v>
      </c>
      <c r="C120">
        <v>682471</v>
      </c>
      <c r="D120">
        <v>1930000</v>
      </c>
      <c r="E120">
        <v>508000</v>
      </c>
      <c r="F120">
        <v>0.64639999999999997</v>
      </c>
      <c r="G120">
        <v>0.35360000000000003</v>
      </c>
      <c r="H120">
        <v>1000</v>
      </c>
      <c r="I120">
        <v>1563711</v>
      </c>
      <c r="J120">
        <v>4963668</v>
      </c>
      <c r="K120">
        <v>0.56359999999999999</v>
      </c>
      <c r="L120">
        <v>0.43640000000000001</v>
      </c>
      <c r="M120">
        <v>9771</v>
      </c>
      <c r="N120">
        <v>715267</v>
      </c>
      <c r="O120">
        <v>897695.84</v>
      </c>
      <c r="P120">
        <v>4.5900000000000003E-2</v>
      </c>
      <c r="Q120">
        <v>0.95409999999999995</v>
      </c>
      <c r="R120">
        <v>1767.12</v>
      </c>
      <c r="S120">
        <v>0.49719999999999998</v>
      </c>
      <c r="T120">
        <v>12538.12</v>
      </c>
      <c r="U120">
        <v>12538.12</v>
      </c>
      <c r="V120" s="52">
        <v>1.8189889999999999E-12</v>
      </c>
      <c r="W120" t="s">
        <v>435</v>
      </c>
      <c r="X120">
        <v>508</v>
      </c>
      <c r="Y120">
        <v>346695242</v>
      </c>
    </row>
    <row r="121" spans="1:25" x14ac:dyDescent="0.2">
      <c r="A121">
        <v>1953</v>
      </c>
      <c r="B121" t="s">
        <v>126</v>
      </c>
      <c r="C121">
        <v>634224</v>
      </c>
      <c r="D121">
        <v>1930000</v>
      </c>
      <c r="E121">
        <v>1614000</v>
      </c>
      <c r="F121">
        <v>0.6714</v>
      </c>
      <c r="G121">
        <v>0.3286</v>
      </c>
      <c r="H121">
        <v>1000</v>
      </c>
      <c r="I121">
        <v>1563711</v>
      </c>
      <c r="J121">
        <v>15297278.449999999</v>
      </c>
      <c r="K121">
        <v>0.59440000000000004</v>
      </c>
      <c r="L121">
        <v>0.40560000000000002</v>
      </c>
      <c r="M121">
        <v>9477.8700000000008</v>
      </c>
      <c r="N121">
        <v>715267</v>
      </c>
      <c r="O121">
        <v>0</v>
      </c>
      <c r="P121">
        <v>0.1133</v>
      </c>
      <c r="Q121">
        <v>0.88670000000000004</v>
      </c>
      <c r="R121">
        <v>0</v>
      </c>
      <c r="S121">
        <v>0.6018</v>
      </c>
      <c r="T121">
        <v>10477.870000000001</v>
      </c>
      <c r="U121">
        <v>10477.870000000001</v>
      </c>
      <c r="V121">
        <v>0</v>
      </c>
      <c r="W121" t="s">
        <v>435</v>
      </c>
      <c r="X121">
        <v>1614</v>
      </c>
      <c r="Y121">
        <v>1023637211</v>
      </c>
    </row>
    <row r="122" spans="1:25" x14ac:dyDescent="0.2">
      <c r="A122">
        <v>2009</v>
      </c>
      <c r="B122" t="s">
        <v>481</v>
      </c>
      <c r="C122">
        <v>592200</v>
      </c>
      <c r="D122">
        <v>1930000</v>
      </c>
      <c r="E122">
        <v>1412000</v>
      </c>
      <c r="F122">
        <v>0.69320000000000004</v>
      </c>
      <c r="G122">
        <v>0.30680000000000002</v>
      </c>
      <c r="H122">
        <v>1000</v>
      </c>
      <c r="I122">
        <v>1563711</v>
      </c>
      <c r="J122">
        <v>13796652</v>
      </c>
      <c r="K122">
        <v>0.62129999999999996</v>
      </c>
      <c r="L122">
        <v>0.37869999999999998</v>
      </c>
      <c r="M122">
        <v>9771</v>
      </c>
      <c r="N122">
        <v>715267</v>
      </c>
      <c r="O122">
        <v>2331966.85</v>
      </c>
      <c r="P122">
        <v>0.1721</v>
      </c>
      <c r="Q122">
        <v>0.82789999999999997</v>
      </c>
      <c r="R122">
        <v>1651.53</v>
      </c>
      <c r="S122">
        <v>0.56730000000000003</v>
      </c>
      <c r="T122">
        <v>12422.53</v>
      </c>
      <c r="U122">
        <v>12422.53</v>
      </c>
      <c r="V122">
        <v>0</v>
      </c>
      <c r="W122" t="s">
        <v>435</v>
      </c>
      <c r="X122">
        <v>1412</v>
      </c>
      <c r="Y122">
        <v>836185872</v>
      </c>
    </row>
    <row r="123" spans="1:25" x14ac:dyDescent="0.2">
      <c r="A123">
        <v>2044</v>
      </c>
      <c r="B123" t="s">
        <v>128</v>
      </c>
      <c r="C123">
        <v>5953023</v>
      </c>
      <c r="D123">
        <v>2895000</v>
      </c>
      <c r="E123">
        <v>108000</v>
      </c>
      <c r="F123">
        <v>-1.0563</v>
      </c>
      <c r="G123">
        <v>2.0562999999999998</v>
      </c>
      <c r="H123">
        <v>1000</v>
      </c>
      <c r="I123">
        <v>2345566</v>
      </c>
      <c r="J123">
        <v>1055268</v>
      </c>
      <c r="K123">
        <v>-1.538</v>
      </c>
      <c r="L123">
        <v>2.5379999999999998</v>
      </c>
      <c r="M123">
        <v>9771</v>
      </c>
      <c r="N123">
        <v>1072900</v>
      </c>
      <c r="O123">
        <v>894258.58</v>
      </c>
      <c r="P123">
        <v>-4.5484999999999998</v>
      </c>
      <c r="Q123">
        <v>5.5484999999999998</v>
      </c>
      <c r="R123">
        <v>8280.17</v>
      </c>
      <c r="S123">
        <v>0</v>
      </c>
      <c r="T123">
        <v>19051.169999999998</v>
      </c>
      <c r="U123">
        <v>19051.169999999998</v>
      </c>
      <c r="V123">
        <v>0</v>
      </c>
      <c r="W123" t="s">
        <v>436</v>
      </c>
      <c r="X123">
        <v>108</v>
      </c>
      <c r="Y123">
        <v>642926489</v>
      </c>
    </row>
    <row r="124" spans="1:25" x14ac:dyDescent="0.2">
      <c r="A124">
        <v>2051</v>
      </c>
      <c r="B124" t="s">
        <v>129</v>
      </c>
      <c r="C124">
        <v>752495</v>
      </c>
      <c r="D124">
        <v>2895000</v>
      </c>
      <c r="E124">
        <v>591000</v>
      </c>
      <c r="F124">
        <v>0.74009999999999998</v>
      </c>
      <c r="G124">
        <v>0.25990000000000002</v>
      </c>
      <c r="H124">
        <v>1000</v>
      </c>
      <c r="I124">
        <v>2345566</v>
      </c>
      <c r="J124">
        <v>5774661</v>
      </c>
      <c r="K124">
        <v>0.67920000000000003</v>
      </c>
      <c r="L124">
        <v>0.32079999999999997</v>
      </c>
      <c r="M124">
        <v>9771</v>
      </c>
      <c r="N124">
        <v>1072900</v>
      </c>
      <c r="O124">
        <v>2541912.4500000002</v>
      </c>
      <c r="P124">
        <v>0.29859999999999998</v>
      </c>
      <c r="Q124">
        <v>0.70140000000000002</v>
      </c>
      <c r="R124">
        <v>4301.04</v>
      </c>
      <c r="S124">
        <v>0.5746</v>
      </c>
      <c r="T124">
        <v>15072.04</v>
      </c>
      <c r="U124">
        <v>15072.04</v>
      </c>
      <c r="V124">
        <v>0</v>
      </c>
      <c r="W124" t="s">
        <v>436</v>
      </c>
      <c r="X124">
        <v>591</v>
      </c>
      <c r="Y124">
        <v>444724250</v>
      </c>
    </row>
    <row r="125" spans="1:25" x14ac:dyDescent="0.2">
      <c r="A125">
        <v>2058</v>
      </c>
      <c r="B125" t="s">
        <v>130</v>
      </c>
      <c r="C125">
        <v>983872</v>
      </c>
      <c r="D125">
        <v>1930000</v>
      </c>
      <c r="E125">
        <v>3887000</v>
      </c>
      <c r="F125">
        <v>0.49020000000000002</v>
      </c>
      <c r="G125">
        <v>0.50980000000000003</v>
      </c>
      <c r="H125">
        <v>1000</v>
      </c>
      <c r="I125">
        <v>1563711</v>
      </c>
      <c r="J125">
        <v>37979877</v>
      </c>
      <c r="K125">
        <v>0.37080000000000002</v>
      </c>
      <c r="L125">
        <v>0.62919999999999998</v>
      </c>
      <c r="M125">
        <v>9771</v>
      </c>
      <c r="N125">
        <v>715267</v>
      </c>
      <c r="O125">
        <v>5432302.0199999996</v>
      </c>
      <c r="P125">
        <v>-0.3755</v>
      </c>
      <c r="Q125">
        <v>1.3754999999999999</v>
      </c>
      <c r="R125">
        <v>1397.56</v>
      </c>
      <c r="S125">
        <v>0.2949</v>
      </c>
      <c r="T125">
        <v>12168.56</v>
      </c>
      <c r="U125">
        <v>12168.56</v>
      </c>
      <c r="V125">
        <v>0</v>
      </c>
      <c r="W125" t="s">
        <v>435</v>
      </c>
      <c r="X125">
        <v>3887</v>
      </c>
      <c r="Y125">
        <v>3824309904</v>
      </c>
    </row>
    <row r="126" spans="1:25" x14ac:dyDescent="0.2">
      <c r="A126">
        <v>2114</v>
      </c>
      <c r="B126" t="s">
        <v>131</v>
      </c>
      <c r="C126">
        <v>7506560</v>
      </c>
      <c r="D126">
        <v>1930000</v>
      </c>
      <c r="E126">
        <v>501000</v>
      </c>
      <c r="F126">
        <v>-2.8894000000000002</v>
      </c>
      <c r="G126">
        <v>3.8894000000000002</v>
      </c>
      <c r="H126">
        <v>1000</v>
      </c>
      <c r="I126">
        <v>1563711</v>
      </c>
      <c r="J126">
        <v>4895271</v>
      </c>
      <c r="K126">
        <v>-3.8005</v>
      </c>
      <c r="L126">
        <v>4.8005000000000004</v>
      </c>
      <c r="M126">
        <v>9771</v>
      </c>
      <c r="N126">
        <v>715267</v>
      </c>
      <c r="O126">
        <v>6358965.5800000001</v>
      </c>
      <c r="P126">
        <v>-9.4947999999999997</v>
      </c>
      <c r="Q126">
        <v>10.4948</v>
      </c>
      <c r="R126">
        <v>12692.55</v>
      </c>
      <c r="S126">
        <v>0</v>
      </c>
      <c r="T126">
        <v>23463.55</v>
      </c>
      <c r="U126">
        <v>23463.55</v>
      </c>
      <c r="V126">
        <v>0</v>
      </c>
      <c r="W126" t="s">
        <v>435</v>
      </c>
      <c r="X126">
        <v>501</v>
      </c>
      <c r="Y126">
        <v>3760786446</v>
      </c>
    </row>
    <row r="127" spans="1:25" x14ac:dyDescent="0.2">
      <c r="A127">
        <v>2128</v>
      </c>
      <c r="B127" t="s">
        <v>132</v>
      </c>
      <c r="C127">
        <v>588362</v>
      </c>
      <c r="D127">
        <v>1930000</v>
      </c>
      <c r="E127">
        <v>561000</v>
      </c>
      <c r="F127">
        <v>0.69510000000000005</v>
      </c>
      <c r="G127">
        <v>0.3049</v>
      </c>
      <c r="H127">
        <v>1000</v>
      </c>
      <c r="I127">
        <v>1563711</v>
      </c>
      <c r="J127">
        <v>5481531</v>
      </c>
      <c r="K127">
        <v>0.62370000000000003</v>
      </c>
      <c r="L127">
        <v>0.37630000000000002</v>
      </c>
      <c r="M127">
        <v>9771</v>
      </c>
      <c r="N127">
        <v>715267</v>
      </c>
      <c r="O127">
        <v>1011204.94</v>
      </c>
      <c r="P127">
        <v>0.1774</v>
      </c>
      <c r="Q127">
        <v>0.8226</v>
      </c>
      <c r="R127">
        <v>1802.5</v>
      </c>
      <c r="S127">
        <v>0.56540000000000001</v>
      </c>
      <c r="T127">
        <v>12573.5</v>
      </c>
      <c r="U127">
        <v>12573.5</v>
      </c>
      <c r="V127">
        <v>0</v>
      </c>
      <c r="W127" t="s">
        <v>435</v>
      </c>
      <c r="X127">
        <v>561</v>
      </c>
      <c r="Y127">
        <v>330071093</v>
      </c>
    </row>
    <row r="128" spans="1:25" x14ac:dyDescent="0.2">
      <c r="A128">
        <v>2135</v>
      </c>
      <c r="B128" t="s">
        <v>133</v>
      </c>
      <c r="C128">
        <v>780163</v>
      </c>
      <c r="D128">
        <v>1930000</v>
      </c>
      <c r="E128">
        <v>334000</v>
      </c>
      <c r="F128">
        <v>0.5958</v>
      </c>
      <c r="G128">
        <v>0.4042</v>
      </c>
      <c r="H128">
        <v>1000</v>
      </c>
      <c r="I128">
        <v>1563711</v>
      </c>
      <c r="J128">
        <v>3263514</v>
      </c>
      <c r="K128">
        <v>0.50109999999999999</v>
      </c>
      <c r="L128">
        <v>0.49890000000000001</v>
      </c>
      <c r="M128">
        <v>9771</v>
      </c>
      <c r="N128">
        <v>715267</v>
      </c>
      <c r="O128">
        <v>687967.66</v>
      </c>
      <c r="P128">
        <v>-9.0700000000000003E-2</v>
      </c>
      <c r="Q128">
        <v>1.0907</v>
      </c>
      <c r="R128">
        <v>2059.7800000000002</v>
      </c>
      <c r="S128">
        <v>0.41349999999999998</v>
      </c>
      <c r="T128">
        <v>12830.78</v>
      </c>
      <c r="U128">
        <v>12830.78</v>
      </c>
      <c r="V128">
        <v>0</v>
      </c>
      <c r="W128" t="s">
        <v>435</v>
      </c>
      <c r="X128">
        <v>334</v>
      </c>
      <c r="Y128">
        <v>260574343</v>
      </c>
    </row>
    <row r="129" spans="1:25" x14ac:dyDescent="0.2">
      <c r="A129">
        <v>2142</v>
      </c>
      <c r="B129" t="s">
        <v>134</v>
      </c>
      <c r="C129">
        <v>622834</v>
      </c>
      <c r="D129">
        <v>1930000</v>
      </c>
      <c r="E129">
        <v>163000</v>
      </c>
      <c r="F129">
        <v>0.67730000000000001</v>
      </c>
      <c r="G129">
        <v>0.32269999999999999</v>
      </c>
      <c r="H129">
        <v>1000</v>
      </c>
      <c r="I129">
        <v>1563711</v>
      </c>
      <c r="J129">
        <v>1592673</v>
      </c>
      <c r="K129">
        <v>0.60170000000000001</v>
      </c>
      <c r="L129">
        <v>0.39829999999999999</v>
      </c>
      <c r="M129">
        <v>9771</v>
      </c>
      <c r="N129">
        <v>715267</v>
      </c>
      <c r="O129">
        <v>340971.07</v>
      </c>
      <c r="P129">
        <v>0.12920000000000001</v>
      </c>
      <c r="Q129">
        <v>0.87080000000000002</v>
      </c>
      <c r="R129">
        <v>2091.85</v>
      </c>
      <c r="S129">
        <v>0.53069999999999995</v>
      </c>
      <c r="T129">
        <v>12862.85</v>
      </c>
      <c r="U129">
        <v>12862.85</v>
      </c>
      <c r="V129">
        <v>0</v>
      </c>
      <c r="W129" t="s">
        <v>435</v>
      </c>
      <c r="X129">
        <v>163</v>
      </c>
      <c r="Y129">
        <v>101521880</v>
      </c>
    </row>
    <row r="130" spans="1:25" x14ac:dyDescent="0.2">
      <c r="A130">
        <v>2184</v>
      </c>
      <c r="B130" t="s">
        <v>136</v>
      </c>
      <c r="C130">
        <v>2181641</v>
      </c>
      <c r="D130">
        <v>2895000</v>
      </c>
      <c r="E130">
        <v>928000</v>
      </c>
      <c r="F130">
        <v>0.24640000000000001</v>
      </c>
      <c r="G130">
        <v>0.75360000000000005</v>
      </c>
      <c r="H130">
        <v>1000</v>
      </c>
      <c r="I130">
        <v>2345566</v>
      </c>
      <c r="J130">
        <v>9067488</v>
      </c>
      <c r="K130">
        <v>6.9900000000000004E-2</v>
      </c>
      <c r="L130">
        <v>0.93010000000000004</v>
      </c>
      <c r="M130">
        <v>9771</v>
      </c>
      <c r="N130">
        <v>1072900</v>
      </c>
      <c r="O130">
        <v>2384517.5</v>
      </c>
      <c r="P130">
        <v>-1.0334000000000001</v>
      </c>
      <c r="Q130">
        <v>2.0333999999999999</v>
      </c>
      <c r="R130">
        <v>2569.52</v>
      </c>
      <c r="S130">
        <v>1.8499999999999999E-2</v>
      </c>
      <c r="T130">
        <v>13340.52</v>
      </c>
      <c r="U130">
        <v>13340.52</v>
      </c>
      <c r="V130">
        <v>0</v>
      </c>
      <c r="W130" t="s">
        <v>436</v>
      </c>
      <c r="X130">
        <v>928</v>
      </c>
      <c r="Y130">
        <v>2024562453</v>
      </c>
    </row>
    <row r="131" spans="1:25" x14ac:dyDescent="0.2">
      <c r="A131">
        <v>2198</v>
      </c>
      <c r="B131" t="s">
        <v>137</v>
      </c>
      <c r="C131">
        <v>427334</v>
      </c>
      <c r="D131">
        <v>1930000</v>
      </c>
      <c r="E131">
        <v>699000</v>
      </c>
      <c r="F131">
        <v>0.77859999999999996</v>
      </c>
      <c r="G131">
        <v>0.22140000000000001</v>
      </c>
      <c r="H131">
        <v>1000</v>
      </c>
      <c r="I131">
        <v>1563711</v>
      </c>
      <c r="J131">
        <v>6829929</v>
      </c>
      <c r="K131">
        <v>0.72670000000000001</v>
      </c>
      <c r="L131">
        <v>0.27329999999999999</v>
      </c>
      <c r="M131">
        <v>9771</v>
      </c>
      <c r="N131">
        <v>715267</v>
      </c>
      <c r="O131">
        <v>157553</v>
      </c>
      <c r="P131">
        <v>0.40260000000000001</v>
      </c>
      <c r="Q131">
        <v>0.59740000000000004</v>
      </c>
      <c r="R131">
        <v>225.4</v>
      </c>
      <c r="S131">
        <v>0.7248</v>
      </c>
      <c r="T131">
        <v>10996.4</v>
      </c>
      <c r="U131">
        <v>10996.4</v>
      </c>
      <c r="V131">
        <v>0</v>
      </c>
      <c r="W131" t="s">
        <v>435</v>
      </c>
      <c r="X131">
        <v>699</v>
      </c>
      <c r="Y131">
        <v>298706411</v>
      </c>
    </row>
    <row r="132" spans="1:25" x14ac:dyDescent="0.2">
      <c r="A132">
        <v>2212</v>
      </c>
      <c r="B132" t="s">
        <v>138</v>
      </c>
      <c r="C132">
        <v>1156485</v>
      </c>
      <c r="D132">
        <v>1930000</v>
      </c>
      <c r="E132">
        <v>105000</v>
      </c>
      <c r="F132">
        <v>0.40079999999999999</v>
      </c>
      <c r="G132">
        <v>0.59919999999999995</v>
      </c>
      <c r="H132">
        <v>1000</v>
      </c>
      <c r="I132">
        <v>1563711</v>
      </c>
      <c r="J132">
        <v>1025955</v>
      </c>
      <c r="K132">
        <v>0.26040000000000002</v>
      </c>
      <c r="L132">
        <v>0.73960000000000004</v>
      </c>
      <c r="M132">
        <v>9771</v>
      </c>
      <c r="N132">
        <v>715267</v>
      </c>
      <c r="O132">
        <v>733642.73</v>
      </c>
      <c r="P132">
        <v>-0.6169</v>
      </c>
      <c r="Q132">
        <v>1.6169</v>
      </c>
      <c r="R132">
        <v>6987.07</v>
      </c>
      <c r="S132">
        <v>2.2599999999999999E-2</v>
      </c>
      <c r="T132">
        <v>17758.07</v>
      </c>
      <c r="U132">
        <v>17758.07</v>
      </c>
      <c r="V132">
        <v>0</v>
      </c>
      <c r="W132" t="s">
        <v>435</v>
      </c>
      <c r="X132">
        <v>105</v>
      </c>
      <c r="Y132">
        <v>121430900</v>
      </c>
    </row>
    <row r="133" spans="1:25" x14ac:dyDescent="0.2">
      <c r="A133">
        <v>2217</v>
      </c>
      <c r="B133" t="s">
        <v>139</v>
      </c>
      <c r="C133">
        <v>1003536</v>
      </c>
      <c r="D133">
        <v>1930000</v>
      </c>
      <c r="E133">
        <v>1963000</v>
      </c>
      <c r="F133">
        <v>0.48</v>
      </c>
      <c r="G133">
        <v>0.52</v>
      </c>
      <c r="H133">
        <v>1000</v>
      </c>
      <c r="I133">
        <v>1563711</v>
      </c>
      <c r="J133">
        <v>19180473</v>
      </c>
      <c r="K133">
        <v>0.35820000000000002</v>
      </c>
      <c r="L133">
        <v>0.64180000000000004</v>
      </c>
      <c r="M133">
        <v>9771</v>
      </c>
      <c r="N133">
        <v>715267</v>
      </c>
      <c r="O133">
        <v>3604214.3</v>
      </c>
      <c r="P133">
        <v>-0.40300000000000002</v>
      </c>
      <c r="Q133">
        <v>1.403</v>
      </c>
      <c r="R133">
        <v>1836.07</v>
      </c>
      <c r="S133">
        <v>0.25700000000000001</v>
      </c>
      <c r="T133">
        <v>12607.07</v>
      </c>
      <c r="U133">
        <v>12607.07</v>
      </c>
      <c r="V133">
        <v>0</v>
      </c>
      <c r="W133" t="s">
        <v>435</v>
      </c>
      <c r="X133">
        <v>1963</v>
      </c>
      <c r="Y133">
        <v>1969941487</v>
      </c>
    </row>
    <row r="134" spans="1:25" x14ac:dyDescent="0.2">
      <c r="A134">
        <v>2226</v>
      </c>
      <c r="B134" t="s">
        <v>140</v>
      </c>
      <c r="C134">
        <v>484522</v>
      </c>
      <c r="D134">
        <v>1930000</v>
      </c>
      <c r="E134">
        <v>241000</v>
      </c>
      <c r="F134">
        <v>0.749</v>
      </c>
      <c r="G134">
        <v>0.251</v>
      </c>
      <c r="H134">
        <v>1000</v>
      </c>
      <c r="I134">
        <v>1563711</v>
      </c>
      <c r="J134">
        <v>2354811</v>
      </c>
      <c r="K134">
        <v>0.69010000000000005</v>
      </c>
      <c r="L134">
        <v>0.30990000000000001</v>
      </c>
      <c r="M134">
        <v>9771</v>
      </c>
      <c r="N134">
        <v>715267</v>
      </c>
      <c r="O134">
        <v>240711.82</v>
      </c>
      <c r="P134">
        <v>0.3226</v>
      </c>
      <c r="Q134">
        <v>0.6774</v>
      </c>
      <c r="R134">
        <v>998.8</v>
      </c>
      <c r="S134">
        <v>0.66400000000000003</v>
      </c>
      <c r="T134">
        <v>11769.8</v>
      </c>
      <c r="U134">
        <v>11769.8</v>
      </c>
      <c r="V134">
        <v>0</v>
      </c>
      <c r="W134" t="s">
        <v>435</v>
      </c>
      <c r="X134">
        <v>241</v>
      </c>
      <c r="Y134">
        <v>116769691</v>
      </c>
    </row>
    <row r="135" spans="1:25" x14ac:dyDescent="0.2">
      <c r="A135">
        <v>2233</v>
      </c>
      <c r="B135" t="s">
        <v>141</v>
      </c>
      <c r="C135">
        <v>547277</v>
      </c>
      <c r="D135">
        <v>1930000</v>
      </c>
      <c r="E135">
        <v>835000</v>
      </c>
      <c r="F135">
        <v>0.71640000000000004</v>
      </c>
      <c r="G135">
        <v>0.28360000000000002</v>
      </c>
      <c r="H135">
        <v>1000</v>
      </c>
      <c r="I135">
        <v>1563711</v>
      </c>
      <c r="J135">
        <v>6419567.96</v>
      </c>
      <c r="K135">
        <v>0.65</v>
      </c>
      <c r="L135">
        <v>0.35</v>
      </c>
      <c r="M135">
        <v>7688.11</v>
      </c>
      <c r="N135">
        <v>715267</v>
      </c>
      <c r="O135">
        <v>0</v>
      </c>
      <c r="P135">
        <v>0.2349</v>
      </c>
      <c r="Q135">
        <v>0.7651</v>
      </c>
      <c r="R135">
        <v>0</v>
      </c>
      <c r="S135">
        <v>0.65769999999999995</v>
      </c>
      <c r="T135">
        <v>8688.11</v>
      </c>
      <c r="U135">
        <v>8688.11</v>
      </c>
      <c r="V135">
        <v>0</v>
      </c>
      <c r="W135" t="s">
        <v>435</v>
      </c>
      <c r="X135">
        <v>835</v>
      </c>
      <c r="Y135">
        <v>456976289</v>
      </c>
    </row>
    <row r="136" spans="1:25" x14ac:dyDescent="0.2">
      <c r="A136">
        <v>2289</v>
      </c>
      <c r="B136" t="s">
        <v>143</v>
      </c>
      <c r="C136">
        <v>459303</v>
      </c>
      <c r="D136">
        <v>1930000</v>
      </c>
      <c r="E136">
        <v>21423000</v>
      </c>
      <c r="F136">
        <v>0.76200000000000001</v>
      </c>
      <c r="G136">
        <v>0.23799999999999999</v>
      </c>
      <c r="H136">
        <v>1000</v>
      </c>
      <c r="I136">
        <v>1563711</v>
      </c>
      <c r="J136">
        <v>209324133</v>
      </c>
      <c r="K136">
        <v>0.70630000000000004</v>
      </c>
      <c r="L136">
        <v>0.29370000000000002</v>
      </c>
      <c r="M136">
        <v>9771</v>
      </c>
      <c r="N136">
        <v>715267</v>
      </c>
      <c r="O136">
        <v>25954301.600000001</v>
      </c>
      <c r="P136">
        <v>0.3579</v>
      </c>
      <c r="Q136">
        <v>0.6421</v>
      </c>
      <c r="R136">
        <v>1211.52</v>
      </c>
      <c r="S136">
        <v>0.67569999999999997</v>
      </c>
      <c r="T136">
        <v>11982.52</v>
      </c>
      <c r="U136">
        <v>11982.52</v>
      </c>
      <c r="V136">
        <v>0</v>
      </c>
      <c r="W136" t="s">
        <v>435</v>
      </c>
      <c r="X136">
        <v>21423</v>
      </c>
      <c r="Y136">
        <v>9839650465</v>
      </c>
    </row>
    <row r="137" spans="1:25" x14ac:dyDescent="0.2">
      <c r="A137">
        <v>2310</v>
      </c>
      <c r="B137" t="s">
        <v>146</v>
      </c>
      <c r="C137">
        <v>3307414</v>
      </c>
      <c r="D137">
        <v>1930000</v>
      </c>
      <c r="E137">
        <v>275000</v>
      </c>
      <c r="F137">
        <v>-0.7137</v>
      </c>
      <c r="G137">
        <v>1.7137</v>
      </c>
      <c r="H137">
        <v>1000</v>
      </c>
      <c r="I137">
        <v>1563711</v>
      </c>
      <c r="J137">
        <v>2687025</v>
      </c>
      <c r="K137">
        <v>-1.1151</v>
      </c>
      <c r="L137">
        <v>2.1151</v>
      </c>
      <c r="M137">
        <v>9771</v>
      </c>
      <c r="N137">
        <v>715267</v>
      </c>
      <c r="O137">
        <v>1343233.85</v>
      </c>
      <c r="P137">
        <v>-3.6240000000000001</v>
      </c>
      <c r="Q137">
        <v>4.6239999999999997</v>
      </c>
      <c r="R137">
        <v>4884.49</v>
      </c>
      <c r="S137">
        <v>0</v>
      </c>
      <c r="T137">
        <v>15655.49</v>
      </c>
      <c r="U137">
        <v>15655.49</v>
      </c>
      <c r="V137">
        <v>0</v>
      </c>
      <c r="W137" t="s">
        <v>435</v>
      </c>
      <c r="X137">
        <v>275</v>
      </c>
      <c r="Y137">
        <v>909538753</v>
      </c>
    </row>
    <row r="138" spans="1:25" x14ac:dyDescent="0.2">
      <c r="A138">
        <v>2296</v>
      </c>
      <c r="B138" t="s">
        <v>144</v>
      </c>
      <c r="C138">
        <v>581806</v>
      </c>
      <c r="D138">
        <v>1930000</v>
      </c>
      <c r="E138">
        <v>2564000</v>
      </c>
      <c r="F138">
        <v>0.69850000000000001</v>
      </c>
      <c r="G138">
        <v>0.30149999999999999</v>
      </c>
      <c r="H138">
        <v>1000</v>
      </c>
      <c r="I138">
        <v>1563711</v>
      </c>
      <c r="J138">
        <v>25052844</v>
      </c>
      <c r="K138">
        <v>0.62790000000000001</v>
      </c>
      <c r="L138">
        <v>0.37209999999999999</v>
      </c>
      <c r="M138">
        <v>9771</v>
      </c>
      <c r="N138">
        <v>715267</v>
      </c>
      <c r="O138">
        <v>3217196.48</v>
      </c>
      <c r="P138">
        <v>0.18659999999999999</v>
      </c>
      <c r="Q138">
        <v>0.81340000000000001</v>
      </c>
      <c r="R138">
        <v>1254.76</v>
      </c>
      <c r="S138">
        <v>0.58779999999999999</v>
      </c>
      <c r="T138">
        <v>12025.76</v>
      </c>
      <c r="U138">
        <v>12025.76</v>
      </c>
      <c r="V138">
        <v>0</v>
      </c>
      <c r="W138" t="s">
        <v>435</v>
      </c>
      <c r="X138">
        <v>2564</v>
      </c>
      <c r="Y138">
        <v>1491750200</v>
      </c>
    </row>
    <row r="139" spans="1:25" x14ac:dyDescent="0.2">
      <c r="A139">
        <v>2303</v>
      </c>
      <c r="B139" t="s">
        <v>145</v>
      </c>
      <c r="C139">
        <v>670534</v>
      </c>
      <c r="D139">
        <v>1930000</v>
      </c>
      <c r="E139">
        <v>3471000</v>
      </c>
      <c r="F139">
        <v>0.65259999999999996</v>
      </c>
      <c r="G139">
        <v>0.34739999999999999</v>
      </c>
      <c r="H139">
        <v>1000</v>
      </c>
      <c r="I139">
        <v>1563711</v>
      </c>
      <c r="J139">
        <v>33915141</v>
      </c>
      <c r="K139">
        <v>0.57120000000000004</v>
      </c>
      <c r="L139">
        <v>0.42880000000000001</v>
      </c>
      <c r="M139">
        <v>9771</v>
      </c>
      <c r="N139">
        <v>715267</v>
      </c>
      <c r="O139">
        <v>4910101.2</v>
      </c>
      <c r="P139">
        <v>6.25E-2</v>
      </c>
      <c r="Q139">
        <v>0.9375</v>
      </c>
      <c r="R139">
        <v>1414.61</v>
      </c>
      <c r="S139">
        <v>0.51880000000000004</v>
      </c>
      <c r="T139">
        <v>12185.61</v>
      </c>
      <c r="U139">
        <v>12185.61</v>
      </c>
      <c r="V139">
        <v>0</v>
      </c>
      <c r="W139" t="s">
        <v>435</v>
      </c>
      <c r="X139">
        <v>3471</v>
      </c>
      <c r="Y139">
        <v>2327424265</v>
      </c>
    </row>
    <row r="140" spans="1:25" x14ac:dyDescent="0.2">
      <c r="A140">
        <v>2394</v>
      </c>
      <c r="B140" t="s">
        <v>147</v>
      </c>
      <c r="C140">
        <v>624338</v>
      </c>
      <c r="D140">
        <v>1930000</v>
      </c>
      <c r="E140">
        <v>384000</v>
      </c>
      <c r="F140">
        <v>0.67649999999999999</v>
      </c>
      <c r="G140">
        <v>0.32350000000000001</v>
      </c>
      <c r="H140">
        <v>1000</v>
      </c>
      <c r="I140">
        <v>1563711</v>
      </c>
      <c r="J140">
        <v>3752064</v>
      </c>
      <c r="K140">
        <v>0.60070000000000001</v>
      </c>
      <c r="L140">
        <v>0.39929999999999999</v>
      </c>
      <c r="M140">
        <v>9771</v>
      </c>
      <c r="N140">
        <v>715267</v>
      </c>
      <c r="O140">
        <v>829584.13</v>
      </c>
      <c r="P140">
        <v>0.12709999999999999</v>
      </c>
      <c r="Q140">
        <v>0.87290000000000001</v>
      </c>
      <c r="R140">
        <v>2160.38</v>
      </c>
      <c r="S140">
        <v>0.52749999999999997</v>
      </c>
      <c r="T140">
        <v>12931.38</v>
      </c>
      <c r="U140">
        <v>12931.38</v>
      </c>
      <c r="V140" s="52">
        <v>-1.8189900000000001E-12</v>
      </c>
      <c r="W140" t="s">
        <v>435</v>
      </c>
      <c r="X140">
        <v>384</v>
      </c>
      <c r="Y140">
        <v>239745759</v>
      </c>
    </row>
    <row r="141" spans="1:25" x14ac:dyDescent="0.2">
      <c r="A141">
        <v>2415</v>
      </c>
      <c r="B141" t="s">
        <v>466</v>
      </c>
      <c r="C141">
        <v>565641</v>
      </c>
      <c r="D141">
        <v>1930000</v>
      </c>
      <c r="E141">
        <v>241000</v>
      </c>
      <c r="F141">
        <v>0.70689999999999997</v>
      </c>
      <c r="G141">
        <v>0.29310000000000003</v>
      </c>
      <c r="H141">
        <v>1000</v>
      </c>
      <c r="I141">
        <v>1563711</v>
      </c>
      <c r="J141">
        <v>2354811</v>
      </c>
      <c r="K141">
        <v>0.63829999999999998</v>
      </c>
      <c r="L141">
        <v>0.36170000000000002</v>
      </c>
      <c r="M141">
        <v>9771</v>
      </c>
      <c r="N141">
        <v>715267</v>
      </c>
      <c r="O141">
        <v>721208.88</v>
      </c>
      <c r="P141">
        <v>0.2092</v>
      </c>
      <c r="Q141">
        <v>0.79079999999999995</v>
      </c>
      <c r="R141">
        <v>2992.57</v>
      </c>
      <c r="S141">
        <v>0.55000000000000004</v>
      </c>
      <c r="T141">
        <v>13763.57</v>
      </c>
      <c r="U141">
        <v>13763.57</v>
      </c>
      <c r="V141">
        <v>0</v>
      </c>
      <c r="W141" t="s">
        <v>435</v>
      </c>
      <c r="X141">
        <v>241</v>
      </c>
      <c r="Y141">
        <v>136319498</v>
      </c>
    </row>
    <row r="142" spans="1:25" x14ac:dyDescent="0.2">
      <c r="A142">
        <v>2420</v>
      </c>
      <c r="B142" t="s">
        <v>148</v>
      </c>
      <c r="C142">
        <v>797797</v>
      </c>
      <c r="D142">
        <v>1930000</v>
      </c>
      <c r="E142">
        <v>4950000</v>
      </c>
      <c r="F142">
        <v>0.58660000000000001</v>
      </c>
      <c r="G142">
        <v>0.41339999999999999</v>
      </c>
      <c r="H142">
        <v>1000</v>
      </c>
      <c r="I142">
        <v>1563711</v>
      </c>
      <c r="J142">
        <v>48366450</v>
      </c>
      <c r="K142">
        <v>0.48980000000000001</v>
      </c>
      <c r="L142">
        <v>0.51019999999999999</v>
      </c>
      <c r="M142">
        <v>9771</v>
      </c>
      <c r="N142">
        <v>715267</v>
      </c>
      <c r="O142">
        <v>4864572.68</v>
      </c>
      <c r="P142">
        <v>-0.1154</v>
      </c>
      <c r="Q142">
        <v>1.1153999999999999</v>
      </c>
      <c r="R142">
        <v>982.74</v>
      </c>
      <c r="S142">
        <v>0.44740000000000002</v>
      </c>
      <c r="T142">
        <v>11753.74</v>
      </c>
      <c r="U142">
        <v>11753.74</v>
      </c>
      <c r="V142">
        <v>0</v>
      </c>
      <c r="W142" t="s">
        <v>435</v>
      </c>
      <c r="X142">
        <v>4950</v>
      </c>
      <c r="Y142">
        <v>3949097583</v>
      </c>
    </row>
    <row r="143" spans="1:25" x14ac:dyDescent="0.2">
      <c r="A143">
        <v>2443</v>
      </c>
      <c r="B143" t="s">
        <v>151</v>
      </c>
      <c r="C143">
        <v>992986</v>
      </c>
      <c r="D143">
        <v>2895000</v>
      </c>
      <c r="E143">
        <v>1927000</v>
      </c>
      <c r="F143">
        <v>0.65700000000000003</v>
      </c>
      <c r="G143">
        <v>0.34300000000000003</v>
      </c>
      <c r="H143">
        <v>1000</v>
      </c>
      <c r="I143">
        <v>2345566</v>
      </c>
      <c r="J143">
        <v>18828717</v>
      </c>
      <c r="K143">
        <v>0.57669999999999999</v>
      </c>
      <c r="L143">
        <v>0.42330000000000001</v>
      </c>
      <c r="M143">
        <v>9771</v>
      </c>
      <c r="N143">
        <v>1072900</v>
      </c>
      <c r="O143">
        <v>800360.73</v>
      </c>
      <c r="P143">
        <v>7.4499999999999997E-2</v>
      </c>
      <c r="Q143">
        <v>0.92549999999999999</v>
      </c>
      <c r="R143">
        <v>415.34</v>
      </c>
      <c r="S143">
        <v>0.56520000000000004</v>
      </c>
      <c r="T143">
        <v>11186.34</v>
      </c>
      <c r="U143">
        <v>11186.34</v>
      </c>
      <c r="V143">
        <v>0</v>
      </c>
      <c r="W143" t="s">
        <v>436</v>
      </c>
      <c r="X143">
        <v>1927</v>
      </c>
      <c r="Y143">
        <v>1913484302</v>
      </c>
    </row>
    <row r="144" spans="1:25" x14ac:dyDescent="0.2">
      <c r="A144">
        <v>2436</v>
      </c>
      <c r="B144" t="s">
        <v>150</v>
      </c>
      <c r="C144">
        <v>2609231</v>
      </c>
      <c r="D144">
        <v>5790000</v>
      </c>
      <c r="E144">
        <v>1517000</v>
      </c>
      <c r="F144">
        <v>0.5494</v>
      </c>
      <c r="G144">
        <v>0.4506</v>
      </c>
      <c r="H144">
        <v>1000</v>
      </c>
      <c r="I144">
        <v>4691133</v>
      </c>
      <c r="J144">
        <v>14822607</v>
      </c>
      <c r="K144">
        <v>0.44379999999999997</v>
      </c>
      <c r="L144">
        <v>0.55620000000000003</v>
      </c>
      <c r="M144">
        <v>9771</v>
      </c>
      <c r="N144">
        <v>2145801</v>
      </c>
      <c r="O144">
        <v>1974473.65</v>
      </c>
      <c r="P144">
        <v>-0.216</v>
      </c>
      <c r="Q144">
        <v>1.216</v>
      </c>
      <c r="R144">
        <v>1301.56</v>
      </c>
      <c r="S144">
        <v>0.38140000000000002</v>
      </c>
      <c r="T144">
        <v>12072.56</v>
      </c>
      <c r="U144">
        <v>12072.56</v>
      </c>
      <c r="V144">
        <v>0</v>
      </c>
      <c r="W144" t="s">
        <v>437</v>
      </c>
      <c r="X144">
        <v>1517</v>
      </c>
      <c r="Y144">
        <v>3958202970</v>
      </c>
    </row>
    <row r="145" spans="1:25" x14ac:dyDescent="0.2">
      <c r="A145">
        <v>2460</v>
      </c>
      <c r="B145" t="s">
        <v>153</v>
      </c>
      <c r="C145">
        <v>1543975</v>
      </c>
      <c r="D145">
        <v>2895000</v>
      </c>
      <c r="E145">
        <v>1166000</v>
      </c>
      <c r="F145">
        <v>0.4667</v>
      </c>
      <c r="G145">
        <v>0.5333</v>
      </c>
      <c r="H145">
        <v>1000</v>
      </c>
      <c r="I145">
        <v>2345566</v>
      </c>
      <c r="J145">
        <v>10813769.75</v>
      </c>
      <c r="K145">
        <v>0.3417</v>
      </c>
      <c r="L145">
        <v>0.6583</v>
      </c>
      <c r="M145">
        <v>9274.25</v>
      </c>
      <c r="N145">
        <v>1072900</v>
      </c>
      <c r="O145">
        <v>0</v>
      </c>
      <c r="P145">
        <v>-0.43909999999999999</v>
      </c>
      <c r="Q145">
        <v>1.4391</v>
      </c>
      <c r="R145">
        <v>0</v>
      </c>
      <c r="S145">
        <v>0.35389999999999999</v>
      </c>
      <c r="T145">
        <v>10274.25</v>
      </c>
      <c r="U145">
        <v>10274.25</v>
      </c>
      <c r="V145">
        <v>0</v>
      </c>
      <c r="W145" t="s">
        <v>436</v>
      </c>
      <c r="X145">
        <v>1166</v>
      </c>
      <c r="Y145">
        <v>1800274766</v>
      </c>
    </row>
    <row r="146" spans="1:25" x14ac:dyDescent="0.2">
      <c r="A146">
        <v>2478</v>
      </c>
      <c r="B146" t="s">
        <v>154</v>
      </c>
      <c r="C146">
        <v>1751559</v>
      </c>
      <c r="D146">
        <v>1930000</v>
      </c>
      <c r="E146">
        <v>1751000</v>
      </c>
      <c r="F146">
        <v>9.2499999999999999E-2</v>
      </c>
      <c r="G146">
        <v>0.90749999999999997</v>
      </c>
      <c r="H146">
        <v>1000</v>
      </c>
      <c r="I146">
        <v>1563711</v>
      </c>
      <c r="J146">
        <v>17109021</v>
      </c>
      <c r="K146">
        <v>-0.1201</v>
      </c>
      <c r="L146">
        <v>1.1201000000000001</v>
      </c>
      <c r="M146">
        <v>9771</v>
      </c>
      <c r="N146">
        <v>715267</v>
      </c>
      <c r="O146">
        <v>250581.22</v>
      </c>
      <c r="P146">
        <v>-1.4488000000000001</v>
      </c>
      <c r="Q146">
        <v>2.4487999999999999</v>
      </c>
      <c r="R146">
        <v>143.11000000000001</v>
      </c>
      <c r="S146">
        <v>8.5000000000000006E-3</v>
      </c>
      <c r="T146">
        <v>10914.11</v>
      </c>
      <c r="U146">
        <v>10914.11</v>
      </c>
      <c r="V146">
        <v>0</v>
      </c>
      <c r="W146" t="s">
        <v>435</v>
      </c>
      <c r="X146">
        <v>1751</v>
      </c>
      <c r="Y146">
        <v>3066980419</v>
      </c>
    </row>
    <row r="147" spans="1:25" x14ac:dyDescent="0.2">
      <c r="A147">
        <v>2525</v>
      </c>
      <c r="B147" t="s">
        <v>479</v>
      </c>
      <c r="C147">
        <v>1439573</v>
      </c>
      <c r="D147">
        <v>2895000</v>
      </c>
      <c r="E147">
        <v>327000</v>
      </c>
      <c r="F147">
        <v>0.50270000000000004</v>
      </c>
      <c r="G147">
        <v>0.49730000000000002</v>
      </c>
      <c r="H147">
        <v>1000</v>
      </c>
      <c r="I147">
        <v>2345566</v>
      </c>
      <c r="J147">
        <v>3195117</v>
      </c>
      <c r="K147">
        <v>0.38629999999999998</v>
      </c>
      <c r="L147">
        <v>0.61370000000000002</v>
      </c>
      <c r="M147">
        <v>9771</v>
      </c>
      <c r="N147">
        <v>1072900</v>
      </c>
      <c r="O147">
        <v>843104.35</v>
      </c>
      <c r="P147">
        <v>-0.34179999999999999</v>
      </c>
      <c r="Q147">
        <v>1.3418000000000001</v>
      </c>
      <c r="R147">
        <v>2578.3000000000002</v>
      </c>
      <c r="S147">
        <v>0.25440000000000002</v>
      </c>
      <c r="T147">
        <v>13349.3</v>
      </c>
      <c r="U147">
        <v>13349.3</v>
      </c>
      <c r="V147">
        <v>0</v>
      </c>
      <c r="W147" t="s">
        <v>436</v>
      </c>
      <c r="X147">
        <v>327</v>
      </c>
      <c r="Y147">
        <v>470740325</v>
      </c>
    </row>
    <row r="148" spans="1:25" x14ac:dyDescent="0.2">
      <c r="A148">
        <v>2527</v>
      </c>
      <c r="B148" t="s">
        <v>156</v>
      </c>
      <c r="C148">
        <v>381712</v>
      </c>
      <c r="D148">
        <v>1930000</v>
      </c>
      <c r="E148">
        <v>311000</v>
      </c>
      <c r="F148">
        <v>0.80220000000000002</v>
      </c>
      <c r="G148">
        <v>0.1978</v>
      </c>
      <c r="H148">
        <v>1000</v>
      </c>
      <c r="I148">
        <v>1563711</v>
      </c>
      <c r="J148">
        <v>3038781</v>
      </c>
      <c r="K148">
        <v>0.75590000000000002</v>
      </c>
      <c r="L148">
        <v>0.24410000000000001</v>
      </c>
      <c r="M148">
        <v>9771</v>
      </c>
      <c r="N148">
        <v>715267</v>
      </c>
      <c r="O148">
        <v>708282.04</v>
      </c>
      <c r="P148">
        <v>0.46629999999999999</v>
      </c>
      <c r="Q148">
        <v>0.53369999999999995</v>
      </c>
      <c r="R148">
        <v>2277.4299999999998</v>
      </c>
      <c r="S148">
        <v>0.70889999999999997</v>
      </c>
      <c r="T148">
        <v>13048.43</v>
      </c>
      <c r="U148">
        <v>13048.43</v>
      </c>
      <c r="V148">
        <v>0</v>
      </c>
      <c r="W148" t="s">
        <v>435</v>
      </c>
      <c r="X148">
        <v>311</v>
      </c>
      <c r="Y148">
        <v>118712313</v>
      </c>
    </row>
    <row r="149" spans="1:25" x14ac:dyDescent="0.2">
      <c r="A149">
        <v>2534</v>
      </c>
      <c r="B149" t="s">
        <v>157</v>
      </c>
      <c r="C149">
        <v>541873</v>
      </c>
      <c r="D149">
        <v>1930000</v>
      </c>
      <c r="E149">
        <v>466000</v>
      </c>
      <c r="F149">
        <v>0.71919999999999995</v>
      </c>
      <c r="G149">
        <v>0.28079999999999999</v>
      </c>
      <c r="H149">
        <v>1000</v>
      </c>
      <c r="I149">
        <v>1563711</v>
      </c>
      <c r="J149">
        <v>4553286</v>
      </c>
      <c r="K149">
        <v>0.65349999999999997</v>
      </c>
      <c r="L149">
        <v>0.34649999999999997</v>
      </c>
      <c r="M149">
        <v>9771</v>
      </c>
      <c r="N149">
        <v>715267</v>
      </c>
      <c r="O149">
        <v>963472.22</v>
      </c>
      <c r="P149">
        <v>0.2424</v>
      </c>
      <c r="Q149">
        <v>0.75760000000000005</v>
      </c>
      <c r="R149">
        <v>2067.54</v>
      </c>
      <c r="S149">
        <v>0.59240000000000004</v>
      </c>
      <c r="T149">
        <v>12838.54</v>
      </c>
      <c r="U149">
        <v>12838.54</v>
      </c>
      <c r="V149">
        <v>0</v>
      </c>
      <c r="W149" t="s">
        <v>435</v>
      </c>
      <c r="X149">
        <v>466</v>
      </c>
      <c r="Y149">
        <v>252512797</v>
      </c>
    </row>
    <row r="150" spans="1:25" x14ac:dyDescent="0.2">
      <c r="A150">
        <v>2541</v>
      </c>
      <c r="B150" t="s">
        <v>158</v>
      </c>
      <c r="C150">
        <v>488645</v>
      </c>
      <c r="D150">
        <v>1930000</v>
      </c>
      <c r="E150">
        <v>498000</v>
      </c>
      <c r="F150">
        <v>0.74680000000000002</v>
      </c>
      <c r="G150">
        <v>0.25319999999999998</v>
      </c>
      <c r="H150">
        <v>1000</v>
      </c>
      <c r="I150">
        <v>1563711</v>
      </c>
      <c r="J150">
        <v>4865958</v>
      </c>
      <c r="K150">
        <v>0.6875</v>
      </c>
      <c r="L150">
        <v>0.3125</v>
      </c>
      <c r="M150">
        <v>9771</v>
      </c>
      <c r="N150">
        <v>715267</v>
      </c>
      <c r="O150">
        <v>1025884.77</v>
      </c>
      <c r="P150">
        <v>0.31680000000000003</v>
      </c>
      <c r="Q150">
        <v>0.68320000000000003</v>
      </c>
      <c r="R150">
        <v>2060.0100000000002</v>
      </c>
      <c r="S150">
        <v>0.63260000000000005</v>
      </c>
      <c r="T150">
        <v>12831.01</v>
      </c>
      <c r="U150">
        <v>12831.01</v>
      </c>
      <c r="V150">
        <v>0</v>
      </c>
      <c r="W150" t="s">
        <v>435</v>
      </c>
      <c r="X150">
        <v>498</v>
      </c>
      <c r="Y150">
        <v>243344994</v>
      </c>
    </row>
    <row r="151" spans="1:25" x14ac:dyDescent="0.2">
      <c r="A151">
        <v>2562</v>
      </c>
      <c r="B151" t="s">
        <v>159</v>
      </c>
      <c r="C151">
        <v>484041</v>
      </c>
      <c r="D151">
        <v>1930000</v>
      </c>
      <c r="E151">
        <v>4142000</v>
      </c>
      <c r="F151">
        <v>0.74919999999999998</v>
      </c>
      <c r="G151">
        <v>0.25080000000000002</v>
      </c>
      <c r="H151">
        <v>1000</v>
      </c>
      <c r="I151">
        <v>1563711</v>
      </c>
      <c r="J151">
        <v>40471482</v>
      </c>
      <c r="K151">
        <v>0.6905</v>
      </c>
      <c r="L151">
        <v>0.3095</v>
      </c>
      <c r="M151">
        <v>9771</v>
      </c>
      <c r="N151">
        <v>715267</v>
      </c>
      <c r="O151">
        <v>3773715.6</v>
      </c>
      <c r="P151">
        <v>0.32329999999999998</v>
      </c>
      <c r="Q151">
        <v>0.67669999999999997</v>
      </c>
      <c r="R151">
        <v>911.09</v>
      </c>
      <c r="S151">
        <v>0.66679999999999995</v>
      </c>
      <c r="T151">
        <v>11682.09</v>
      </c>
      <c r="U151">
        <v>11682.09</v>
      </c>
      <c r="V151">
        <v>0</v>
      </c>
      <c r="W151" t="s">
        <v>435</v>
      </c>
      <c r="X151">
        <v>4142</v>
      </c>
      <c r="Y151">
        <v>2004898426</v>
      </c>
    </row>
    <row r="152" spans="1:25" x14ac:dyDescent="0.2">
      <c r="A152">
        <v>2570</v>
      </c>
      <c r="B152" t="s">
        <v>482</v>
      </c>
      <c r="C152">
        <v>2227696</v>
      </c>
      <c r="D152">
        <v>3329250</v>
      </c>
      <c r="E152">
        <v>580750</v>
      </c>
      <c r="F152">
        <v>0.33090000000000003</v>
      </c>
      <c r="G152">
        <v>0.66910000000000003</v>
      </c>
      <c r="H152">
        <v>1150</v>
      </c>
      <c r="I152">
        <v>2697400</v>
      </c>
      <c r="J152">
        <v>5345732.88</v>
      </c>
      <c r="K152">
        <v>0.1741</v>
      </c>
      <c r="L152">
        <v>0.82589999999999997</v>
      </c>
      <c r="M152">
        <v>10585.61</v>
      </c>
      <c r="N152">
        <v>1233835</v>
      </c>
      <c r="O152">
        <v>0</v>
      </c>
      <c r="P152">
        <v>-0.80549999999999999</v>
      </c>
      <c r="Q152">
        <v>1.8055000000000001</v>
      </c>
      <c r="R152">
        <v>0</v>
      </c>
      <c r="S152">
        <v>0.1895</v>
      </c>
      <c r="T152">
        <v>11735.61</v>
      </c>
      <c r="U152">
        <v>11735.61</v>
      </c>
      <c r="V152">
        <v>0</v>
      </c>
      <c r="W152" t="s">
        <v>436</v>
      </c>
      <c r="X152">
        <v>505</v>
      </c>
      <c r="Y152">
        <v>1124986296</v>
      </c>
    </row>
    <row r="153" spans="1:25" x14ac:dyDescent="0.2">
      <c r="A153">
        <v>2576</v>
      </c>
      <c r="B153" t="s">
        <v>160</v>
      </c>
      <c r="C153">
        <v>567516</v>
      </c>
      <c r="D153">
        <v>1930000</v>
      </c>
      <c r="E153">
        <v>812000</v>
      </c>
      <c r="F153">
        <v>0.70599999999999996</v>
      </c>
      <c r="G153">
        <v>0.29399999999999998</v>
      </c>
      <c r="H153">
        <v>1000</v>
      </c>
      <c r="I153">
        <v>1563711</v>
      </c>
      <c r="J153">
        <v>7934052</v>
      </c>
      <c r="K153">
        <v>0.6371</v>
      </c>
      <c r="L153">
        <v>0.3629</v>
      </c>
      <c r="M153">
        <v>9771</v>
      </c>
      <c r="N153">
        <v>715267</v>
      </c>
      <c r="O153">
        <v>911404.53</v>
      </c>
      <c r="P153">
        <v>0.20660000000000001</v>
      </c>
      <c r="Q153">
        <v>0.79339999999999999</v>
      </c>
      <c r="R153">
        <v>1122.42</v>
      </c>
      <c r="S153">
        <v>0.60219999999999996</v>
      </c>
      <c r="T153">
        <v>11893.42</v>
      </c>
      <c r="U153">
        <v>11893.42</v>
      </c>
      <c r="V153">
        <v>0</v>
      </c>
      <c r="W153" t="s">
        <v>435</v>
      </c>
      <c r="X153">
        <v>812</v>
      </c>
      <c r="Y153">
        <v>460822597</v>
      </c>
    </row>
    <row r="154" spans="1:25" x14ac:dyDescent="0.2">
      <c r="A154">
        <v>2583</v>
      </c>
      <c r="B154" t="s">
        <v>161</v>
      </c>
      <c r="C154">
        <v>627407</v>
      </c>
      <c r="D154">
        <v>1930000</v>
      </c>
      <c r="E154">
        <v>4062000</v>
      </c>
      <c r="F154">
        <v>0.67490000000000006</v>
      </c>
      <c r="G154">
        <v>0.3251</v>
      </c>
      <c r="H154">
        <v>1000</v>
      </c>
      <c r="I154">
        <v>1563711</v>
      </c>
      <c r="J154">
        <v>38760105.780000001</v>
      </c>
      <c r="K154">
        <v>0.5988</v>
      </c>
      <c r="L154">
        <v>0.4012</v>
      </c>
      <c r="M154">
        <v>9542.1200000000008</v>
      </c>
      <c r="N154">
        <v>715267</v>
      </c>
      <c r="O154">
        <v>0</v>
      </c>
      <c r="P154">
        <v>0.12280000000000001</v>
      </c>
      <c r="Q154">
        <v>0.87719999999999998</v>
      </c>
      <c r="R154">
        <v>0</v>
      </c>
      <c r="S154">
        <v>0.60599999999999998</v>
      </c>
      <c r="T154">
        <v>10542.12</v>
      </c>
      <c r="U154">
        <v>10542.12</v>
      </c>
      <c r="V154">
        <v>0</v>
      </c>
      <c r="W154" t="s">
        <v>435</v>
      </c>
      <c r="X154">
        <v>4062</v>
      </c>
      <c r="Y154">
        <v>2548525442</v>
      </c>
    </row>
    <row r="155" spans="1:25" x14ac:dyDescent="0.2">
      <c r="A155">
        <v>2605</v>
      </c>
      <c r="B155" t="s">
        <v>163</v>
      </c>
      <c r="C155">
        <v>652292</v>
      </c>
      <c r="D155">
        <v>1930000</v>
      </c>
      <c r="E155">
        <v>813000</v>
      </c>
      <c r="F155">
        <v>0.66200000000000003</v>
      </c>
      <c r="G155">
        <v>0.33800000000000002</v>
      </c>
      <c r="H155">
        <v>1000</v>
      </c>
      <c r="I155">
        <v>1563711</v>
      </c>
      <c r="J155">
        <v>7943823</v>
      </c>
      <c r="K155">
        <v>0.58289999999999997</v>
      </c>
      <c r="L155">
        <v>0.41710000000000003</v>
      </c>
      <c r="M155">
        <v>9771</v>
      </c>
      <c r="N155">
        <v>715267</v>
      </c>
      <c r="O155">
        <v>1066724.6299999999</v>
      </c>
      <c r="P155">
        <v>8.7999999999999995E-2</v>
      </c>
      <c r="Q155">
        <v>0.91200000000000003</v>
      </c>
      <c r="R155">
        <v>1312.08</v>
      </c>
      <c r="S155">
        <v>0.53569999999999995</v>
      </c>
      <c r="T155">
        <v>12083.08</v>
      </c>
      <c r="U155">
        <v>12083.08</v>
      </c>
      <c r="V155">
        <v>0</v>
      </c>
      <c r="W155" t="s">
        <v>435</v>
      </c>
      <c r="X155">
        <v>813</v>
      </c>
      <c r="Y155">
        <v>530313321</v>
      </c>
    </row>
    <row r="156" spans="1:25" x14ac:dyDescent="0.2">
      <c r="A156">
        <v>2604</v>
      </c>
      <c r="B156" t="s">
        <v>162</v>
      </c>
      <c r="C156">
        <v>599315</v>
      </c>
      <c r="D156">
        <v>1930000</v>
      </c>
      <c r="E156">
        <v>5535000</v>
      </c>
      <c r="F156">
        <v>0.6895</v>
      </c>
      <c r="G156">
        <v>0.3105</v>
      </c>
      <c r="H156">
        <v>1000</v>
      </c>
      <c r="I156">
        <v>1563711</v>
      </c>
      <c r="J156">
        <v>54082485</v>
      </c>
      <c r="K156">
        <v>0.61670000000000003</v>
      </c>
      <c r="L156">
        <v>0.38329999999999997</v>
      </c>
      <c r="M156">
        <v>9771</v>
      </c>
      <c r="N156">
        <v>715267</v>
      </c>
      <c r="O156">
        <v>5491411.6799999997</v>
      </c>
      <c r="P156">
        <v>0.16209999999999999</v>
      </c>
      <c r="Q156">
        <v>0.83789999999999998</v>
      </c>
      <c r="R156">
        <v>992.12</v>
      </c>
      <c r="S156">
        <v>0.58460000000000001</v>
      </c>
      <c r="T156">
        <v>11763.12</v>
      </c>
      <c r="U156">
        <v>11763.12</v>
      </c>
      <c r="V156">
        <v>0</v>
      </c>
      <c r="W156" t="s">
        <v>435</v>
      </c>
      <c r="X156">
        <v>5535</v>
      </c>
      <c r="Y156">
        <v>3317207711</v>
      </c>
    </row>
    <row r="157" spans="1:25" x14ac:dyDescent="0.2">
      <c r="A157">
        <v>2611</v>
      </c>
      <c r="B157" t="s">
        <v>164</v>
      </c>
      <c r="C157">
        <v>931220</v>
      </c>
      <c r="D157">
        <v>1930000</v>
      </c>
      <c r="E157">
        <v>5360000</v>
      </c>
      <c r="F157">
        <v>0.51749999999999996</v>
      </c>
      <c r="G157">
        <v>0.48249999999999998</v>
      </c>
      <c r="H157">
        <v>1000</v>
      </c>
      <c r="I157">
        <v>1563711</v>
      </c>
      <c r="J157">
        <v>52372560</v>
      </c>
      <c r="K157">
        <v>0.40450000000000003</v>
      </c>
      <c r="L157">
        <v>0.59550000000000003</v>
      </c>
      <c r="M157">
        <v>9771</v>
      </c>
      <c r="N157">
        <v>715267</v>
      </c>
      <c r="O157">
        <v>9845852.6400000006</v>
      </c>
      <c r="P157">
        <v>-0.3019</v>
      </c>
      <c r="Q157">
        <v>1.3019000000000001</v>
      </c>
      <c r="R157">
        <v>1836.91</v>
      </c>
      <c r="S157">
        <v>0.3105</v>
      </c>
      <c r="T157">
        <v>12607.91</v>
      </c>
      <c r="U157">
        <v>12607.91</v>
      </c>
      <c r="V157">
        <v>0</v>
      </c>
      <c r="W157" t="s">
        <v>435</v>
      </c>
      <c r="X157">
        <v>5360</v>
      </c>
      <c r="Y157">
        <v>4991338829</v>
      </c>
    </row>
    <row r="158" spans="1:25" x14ac:dyDescent="0.2">
      <c r="A158">
        <v>2618</v>
      </c>
      <c r="B158" t="s">
        <v>165</v>
      </c>
      <c r="C158">
        <v>761595</v>
      </c>
      <c r="D158">
        <v>1930000</v>
      </c>
      <c r="E158">
        <v>503000</v>
      </c>
      <c r="F158">
        <v>0.60540000000000005</v>
      </c>
      <c r="G158">
        <v>0.39460000000000001</v>
      </c>
      <c r="H158">
        <v>1000</v>
      </c>
      <c r="I158">
        <v>1563711</v>
      </c>
      <c r="J158">
        <v>4588498.97</v>
      </c>
      <c r="K158">
        <v>0.51300000000000001</v>
      </c>
      <c r="L158">
        <v>0.48699999999999999</v>
      </c>
      <c r="M158">
        <v>9122.26</v>
      </c>
      <c r="N158">
        <v>715267</v>
      </c>
      <c r="O158">
        <v>0</v>
      </c>
      <c r="P158">
        <v>-6.4799999999999996E-2</v>
      </c>
      <c r="Q158">
        <v>1.0648</v>
      </c>
      <c r="R158">
        <v>0</v>
      </c>
      <c r="S158">
        <v>0.52210000000000001</v>
      </c>
      <c r="T158">
        <v>10122.26</v>
      </c>
      <c r="U158">
        <v>10122.26</v>
      </c>
      <c r="V158">
        <v>0</v>
      </c>
      <c r="W158" t="s">
        <v>435</v>
      </c>
      <c r="X158">
        <v>503</v>
      </c>
      <c r="Y158">
        <v>383082535</v>
      </c>
    </row>
    <row r="159" spans="1:25" x14ac:dyDescent="0.2">
      <c r="A159">
        <v>2625</v>
      </c>
      <c r="B159" t="s">
        <v>166</v>
      </c>
      <c r="C159">
        <v>880441</v>
      </c>
      <c r="D159">
        <v>1930000</v>
      </c>
      <c r="E159">
        <v>391000</v>
      </c>
      <c r="F159">
        <v>0.54379999999999995</v>
      </c>
      <c r="G159">
        <v>0.45619999999999999</v>
      </c>
      <c r="H159">
        <v>1000</v>
      </c>
      <c r="I159">
        <v>1563711</v>
      </c>
      <c r="J159">
        <v>3820461</v>
      </c>
      <c r="K159">
        <v>0.437</v>
      </c>
      <c r="L159">
        <v>0.56299999999999994</v>
      </c>
      <c r="M159">
        <v>9771</v>
      </c>
      <c r="N159">
        <v>715267</v>
      </c>
      <c r="O159">
        <v>517081.4</v>
      </c>
      <c r="P159">
        <v>-0.23089999999999999</v>
      </c>
      <c r="Q159">
        <v>1.2309000000000001</v>
      </c>
      <c r="R159">
        <v>1322.46</v>
      </c>
      <c r="S159">
        <v>0.37280000000000002</v>
      </c>
      <c r="T159">
        <v>12093.46</v>
      </c>
      <c r="U159">
        <v>12093.46</v>
      </c>
      <c r="V159">
        <v>0</v>
      </c>
      <c r="W159" t="s">
        <v>435</v>
      </c>
      <c r="X159">
        <v>391</v>
      </c>
      <c r="Y159">
        <v>344252386</v>
      </c>
    </row>
    <row r="160" spans="1:25" x14ac:dyDescent="0.2">
      <c r="A160">
        <v>2632</v>
      </c>
      <c r="B160" t="s">
        <v>167</v>
      </c>
      <c r="C160">
        <v>426951</v>
      </c>
      <c r="D160">
        <v>1930000</v>
      </c>
      <c r="E160">
        <v>473000</v>
      </c>
      <c r="F160">
        <v>0.77880000000000005</v>
      </c>
      <c r="G160">
        <v>0.22120000000000001</v>
      </c>
      <c r="H160">
        <v>1000</v>
      </c>
      <c r="I160">
        <v>1563711</v>
      </c>
      <c r="J160">
        <v>4572921.54</v>
      </c>
      <c r="K160">
        <v>0.72699999999999998</v>
      </c>
      <c r="L160">
        <v>0.27300000000000002</v>
      </c>
      <c r="M160">
        <v>9667.91</v>
      </c>
      <c r="N160">
        <v>715267</v>
      </c>
      <c r="O160">
        <v>0</v>
      </c>
      <c r="P160">
        <v>0.40310000000000001</v>
      </c>
      <c r="Q160">
        <v>0.59689999999999999</v>
      </c>
      <c r="R160">
        <v>0</v>
      </c>
      <c r="S160">
        <v>0.73180000000000001</v>
      </c>
      <c r="T160">
        <v>10667.91</v>
      </c>
      <c r="U160">
        <v>10667.91</v>
      </c>
      <c r="V160">
        <v>0</v>
      </c>
      <c r="W160" t="s">
        <v>435</v>
      </c>
      <c r="X160">
        <v>473</v>
      </c>
      <c r="Y160">
        <v>201947893</v>
      </c>
    </row>
    <row r="161" spans="1:25" x14ac:dyDescent="0.2">
      <c r="A161">
        <v>2639</v>
      </c>
      <c r="B161" t="s">
        <v>168</v>
      </c>
      <c r="C161">
        <v>667022</v>
      </c>
      <c r="D161">
        <v>1930000</v>
      </c>
      <c r="E161">
        <v>649000</v>
      </c>
      <c r="F161">
        <v>0.65439999999999998</v>
      </c>
      <c r="G161">
        <v>0.34560000000000002</v>
      </c>
      <c r="H161">
        <v>1000</v>
      </c>
      <c r="I161">
        <v>1563711</v>
      </c>
      <c r="J161">
        <v>6341379</v>
      </c>
      <c r="K161">
        <v>0.57340000000000002</v>
      </c>
      <c r="L161">
        <v>0.42659999999999998</v>
      </c>
      <c r="M161">
        <v>9771</v>
      </c>
      <c r="N161">
        <v>715267</v>
      </c>
      <c r="O161">
        <v>1467756.29</v>
      </c>
      <c r="P161">
        <v>6.7500000000000004E-2</v>
      </c>
      <c r="Q161">
        <v>0.9325</v>
      </c>
      <c r="R161">
        <v>2261.5700000000002</v>
      </c>
      <c r="S161">
        <v>0.49180000000000001</v>
      </c>
      <c r="T161">
        <v>13032.57</v>
      </c>
      <c r="U161">
        <v>13032.57</v>
      </c>
      <c r="V161">
        <v>0</v>
      </c>
      <c r="W161" t="s">
        <v>435</v>
      </c>
      <c r="X161">
        <v>649</v>
      </c>
      <c r="Y161">
        <v>432897046</v>
      </c>
    </row>
    <row r="162" spans="1:25" x14ac:dyDescent="0.2">
      <c r="A162">
        <v>2646</v>
      </c>
      <c r="B162" t="s">
        <v>169</v>
      </c>
      <c r="C162">
        <v>433184</v>
      </c>
      <c r="D162">
        <v>1930000</v>
      </c>
      <c r="E162">
        <v>702000</v>
      </c>
      <c r="F162">
        <v>0.77559999999999996</v>
      </c>
      <c r="G162">
        <v>0.22439999999999999</v>
      </c>
      <c r="H162">
        <v>1000</v>
      </c>
      <c r="I162">
        <v>1563711</v>
      </c>
      <c r="J162">
        <v>6859242</v>
      </c>
      <c r="K162">
        <v>0.72299999999999998</v>
      </c>
      <c r="L162">
        <v>0.27700000000000002</v>
      </c>
      <c r="M162">
        <v>9771</v>
      </c>
      <c r="N162">
        <v>715267</v>
      </c>
      <c r="O162">
        <v>1329017.0900000001</v>
      </c>
      <c r="P162">
        <v>0.39439999999999997</v>
      </c>
      <c r="Q162">
        <v>0.60560000000000003</v>
      </c>
      <c r="R162">
        <v>1893.19</v>
      </c>
      <c r="S162">
        <v>0.67800000000000005</v>
      </c>
      <c r="T162">
        <v>12664.19</v>
      </c>
      <c r="U162">
        <v>12664.19</v>
      </c>
      <c r="V162">
        <v>0</v>
      </c>
      <c r="W162" t="s">
        <v>435</v>
      </c>
      <c r="X162">
        <v>702</v>
      </c>
      <c r="Y162">
        <v>304095096</v>
      </c>
    </row>
    <row r="163" spans="1:25" x14ac:dyDescent="0.2">
      <c r="A163">
        <v>2660</v>
      </c>
      <c r="B163" t="s">
        <v>170</v>
      </c>
      <c r="C163">
        <v>445853</v>
      </c>
      <c r="D163">
        <v>1930000</v>
      </c>
      <c r="E163">
        <v>295000</v>
      </c>
      <c r="F163">
        <v>0.76900000000000002</v>
      </c>
      <c r="G163">
        <v>0.23100000000000001</v>
      </c>
      <c r="H163">
        <v>1000</v>
      </c>
      <c r="I163">
        <v>1563711</v>
      </c>
      <c r="J163">
        <v>2882445</v>
      </c>
      <c r="K163">
        <v>0.71489999999999998</v>
      </c>
      <c r="L163">
        <v>0.28510000000000002</v>
      </c>
      <c r="M163">
        <v>9771</v>
      </c>
      <c r="N163">
        <v>715267</v>
      </c>
      <c r="O163">
        <v>774534.75</v>
      </c>
      <c r="P163">
        <v>0.37669999999999998</v>
      </c>
      <c r="Q163">
        <v>0.62329999999999997</v>
      </c>
      <c r="R163">
        <v>2625.54</v>
      </c>
      <c r="S163">
        <v>0.65259999999999996</v>
      </c>
      <c r="T163">
        <v>13396.54</v>
      </c>
      <c r="U163">
        <v>13396.54</v>
      </c>
      <c r="V163">
        <v>0</v>
      </c>
      <c r="W163" t="s">
        <v>435</v>
      </c>
      <c r="X163">
        <v>295</v>
      </c>
      <c r="Y163">
        <v>131526603</v>
      </c>
    </row>
    <row r="164" spans="1:25" x14ac:dyDescent="0.2">
      <c r="A164">
        <v>2695</v>
      </c>
      <c r="B164" t="s">
        <v>171</v>
      </c>
      <c r="C164">
        <v>549381</v>
      </c>
      <c r="D164">
        <v>1930000</v>
      </c>
      <c r="E164">
        <v>9130000</v>
      </c>
      <c r="F164">
        <v>0.71530000000000005</v>
      </c>
      <c r="G164">
        <v>0.28470000000000001</v>
      </c>
      <c r="H164">
        <v>1000</v>
      </c>
      <c r="I164">
        <v>1563711</v>
      </c>
      <c r="J164">
        <v>89209230</v>
      </c>
      <c r="K164">
        <v>0.64870000000000005</v>
      </c>
      <c r="L164">
        <v>0.3513</v>
      </c>
      <c r="M164">
        <v>9771</v>
      </c>
      <c r="N164">
        <v>715267</v>
      </c>
      <c r="O164">
        <v>9368619.4299999997</v>
      </c>
      <c r="P164">
        <v>0.2319</v>
      </c>
      <c r="Q164">
        <v>0.7681</v>
      </c>
      <c r="R164">
        <v>1026.1400000000001</v>
      </c>
      <c r="S164">
        <v>0.61809999999999998</v>
      </c>
      <c r="T164">
        <v>11797.14</v>
      </c>
      <c r="U164">
        <v>11797.14</v>
      </c>
      <c r="V164">
        <v>0</v>
      </c>
      <c r="W164" t="s">
        <v>435</v>
      </c>
      <c r="X164">
        <v>9130</v>
      </c>
      <c r="Y164">
        <v>5015852584</v>
      </c>
    </row>
    <row r="165" spans="1:25" x14ac:dyDescent="0.2">
      <c r="A165">
        <v>2702</v>
      </c>
      <c r="B165" t="s">
        <v>172</v>
      </c>
      <c r="C165">
        <v>629292</v>
      </c>
      <c r="D165">
        <v>1930000</v>
      </c>
      <c r="E165">
        <v>1799000</v>
      </c>
      <c r="F165">
        <v>0.67390000000000005</v>
      </c>
      <c r="G165">
        <v>0.3261</v>
      </c>
      <c r="H165">
        <v>1000</v>
      </c>
      <c r="I165">
        <v>1563711</v>
      </c>
      <c r="J165">
        <v>17578029</v>
      </c>
      <c r="K165">
        <v>0.59760000000000002</v>
      </c>
      <c r="L165">
        <v>0.40239999999999998</v>
      </c>
      <c r="M165">
        <v>9771</v>
      </c>
      <c r="N165">
        <v>715267</v>
      </c>
      <c r="O165">
        <v>5053237.74</v>
      </c>
      <c r="P165">
        <v>0.1202</v>
      </c>
      <c r="Q165">
        <v>0.87980000000000003</v>
      </c>
      <c r="R165">
        <v>2808.91</v>
      </c>
      <c r="S165">
        <v>0.50439999999999996</v>
      </c>
      <c r="T165">
        <v>13579.91</v>
      </c>
      <c r="U165">
        <v>13579.91</v>
      </c>
      <c r="V165">
        <v>0</v>
      </c>
      <c r="W165" t="s">
        <v>435</v>
      </c>
      <c r="X165">
        <v>1799</v>
      </c>
      <c r="Y165">
        <v>1132096325</v>
      </c>
    </row>
    <row r="166" spans="1:25" x14ac:dyDescent="0.2">
      <c r="A166">
        <v>2730</v>
      </c>
      <c r="B166" t="s">
        <v>173</v>
      </c>
      <c r="C166">
        <v>696250</v>
      </c>
      <c r="D166">
        <v>1930000</v>
      </c>
      <c r="E166">
        <v>684000</v>
      </c>
      <c r="F166">
        <v>0.63919999999999999</v>
      </c>
      <c r="G166">
        <v>0.36080000000000001</v>
      </c>
      <c r="H166">
        <v>1000</v>
      </c>
      <c r="I166">
        <v>1563711</v>
      </c>
      <c r="J166">
        <v>6683364</v>
      </c>
      <c r="K166">
        <v>0.55469999999999997</v>
      </c>
      <c r="L166">
        <v>0.44529999999999997</v>
      </c>
      <c r="M166">
        <v>9771</v>
      </c>
      <c r="N166">
        <v>715267</v>
      </c>
      <c r="O166">
        <v>4983182.07</v>
      </c>
      <c r="P166">
        <v>2.6599999999999999E-2</v>
      </c>
      <c r="Q166">
        <v>0.97340000000000004</v>
      </c>
      <c r="R166">
        <v>7285.35</v>
      </c>
      <c r="S166">
        <v>0.3463</v>
      </c>
      <c r="T166">
        <v>18056.349999999999</v>
      </c>
      <c r="U166">
        <v>18056.349999999999</v>
      </c>
      <c r="V166">
        <v>0</v>
      </c>
      <c r="W166" t="s">
        <v>435</v>
      </c>
      <c r="X166">
        <v>684</v>
      </c>
      <c r="Y166">
        <v>476235169</v>
      </c>
    </row>
    <row r="167" spans="1:25" x14ac:dyDescent="0.2">
      <c r="A167">
        <v>2737</v>
      </c>
      <c r="B167" t="s">
        <v>174</v>
      </c>
      <c r="C167">
        <v>605161</v>
      </c>
      <c r="D167">
        <v>1930000</v>
      </c>
      <c r="E167">
        <v>228000</v>
      </c>
      <c r="F167">
        <v>0.68640000000000001</v>
      </c>
      <c r="G167">
        <v>0.31359999999999999</v>
      </c>
      <c r="H167">
        <v>1000</v>
      </c>
      <c r="I167">
        <v>1563711</v>
      </c>
      <c r="J167">
        <v>2227788</v>
      </c>
      <c r="K167">
        <v>0.61299999999999999</v>
      </c>
      <c r="L167">
        <v>0.38700000000000001</v>
      </c>
      <c r="M167">
        <v>9771</v>
      </c>
      <c r="N167">
        <v>715267</v>
      </c>
      <c r="O167">
        <v>788630.72</v>
      </c>
      <c r="P167">
        <v>0.15390000000000001</v>
      </c>
      <c r="Q167">
        <v>0.84609999999999996</v>
      </c>
      <c r="R167">
        <v>3458.91</v>
      </c>
      <c r="S167">
        <v>0.50660000000000005</v>
      </c>
      <c r="T167">
        <v>14229.91</v>
      </c>
      <c r="U167">
        <v>14229.91</v>
      </c>
      <c r="V167">
        <v>0</v>
      </c>
      <c r="W167" t="s">
        <v>435</v>
      </c>
      <c r="X167">
        <v>228</v>
      </c>
      <c r="Y167">
        <v>137976775</v>
      </c>
    </row>
    <row r="168" spans="1:25" x14ac:dyDescent="0.2">
      <c r="A168">
        <v>2758</v>
      </c>
      <c r="B168" t="s">
        <v>176</v>
      </c>
      <c r="C168">
        <v>535240</v>
      </c>
      <c r="D168">
        <v>1930000</v>
      </c>
      <c r="E168">
        <v>4790000</v>
      </c>
      <c r="F168">
        <v>0.72270000000000001</v>
      </c>
      <c r="G168">
        <v>0.27729999999999999</v>
      </c>
      <c r="H168">
        <v>1000</v>
      </c>
      <c r="I168">
        <v>1563711</v>
      </c>
      <c r="J168">
        <v>46803090</v>
      </c>
      <c r="K168">
        <v>0.65769999999999995</v>
      </c>
      <c r="L168">
        <v>0.34229999999999999</v>
      </c>
      <c r="M168">
        <v>9771</v>
      </c>
      <c r="N168">
        <v>715267</v>
      </c>
      <c r="O168">
        <v>1434763.89</v>
      </c>
      <c r="P168">
        <v>0.25169999999999998</v>
      </c>
      <c r="Q168">
        <v>0.74829999999999997</v>
      </c>
      <c r="R168">
        <v>299.52999999999997</v>
      </c>
      <c r="S168">
        <v>0.65259999999999996</v>
      </c>
      <c r="T168">
        <v>11070.53</v>
      </c>
      <c r="U168">
        <v>11070.53</v>
      </c>
      <c r="V168">
        <v>0</v>
      </c>
      <c r="W168" t="s">
        <v>435</v>
      </c>
      <c r="X168">
        <v>4790</v>
      </c>
      <c r="Y168">
        <v>2563799129</v>
      </c>
    </row>
    <row r="169" spans="1:25" x14ac:dyDescent="0.2">
      <c r="A169">
        <v>2793</v>
      </c>
      <c r="B169" t="s">
        <v>177</v>
      </c>
      <c r="C169">
        <v>535846</v>
      </c>
      <c r="D169">
        <v>1930000</v>
      </c>
      <c r="E169">
        <v>20051000</v>
      </c>
      <c r="F169">
        <v>0.72240000000000004</v>
      </c>
      <c r="G169">
        <v>0.27760000000000001</v>
      </c>
      <c r="H169">
        <v>1000</v>
      </c>
      <c r="I169">
        <v>1563711</v>
      </c>
      <c r="J169">
        <v>195918321</v>
      </c>
      <c r="K169">
        <v>0.6573</v>
      </c>
      <c r="L169">
        <v>0.3427</v>
      </c>
      <c r="M169">
        <v>9771</v>
      </c>
      <c r="N169">
        <v>715267</v>
      </c>
      <c r="O169">
        <v>22423750.34</v>
      </c>
      <c r="P169">
        <v>0.25080000000000002</v>
      </c>
      <c r="Q169">
        <v>0.74919999999999998</v>
      </c>
      <c r="R169">
        <v>1118.3399999999999</v>
      </c>
      <c r="S169">
        <v>0.62460000000000004</v>
      </c>
      <c r="T169">
        <v>11889.34</v>
      </c>
      <c r="U169">
        <v>11889.34</v>
      </c>
      <c r="V169">
        <v>0</v>
      </c>
      <c r="W169" t="s">
        <v>435</v>
      </c>
      <c r="X169">
        <v>20051</v>
      </c>
      <c r="Y169">
        <v>10744250194</v>
      </c>
    </row>
    <row r="170" spans="1:25" x14ac:dyDescent="0.2">
      <c r="A170">
        <v>1376</v>
      </c>
      <c r="B170" t="s">
        <v>91</v>
      </c>
      <c r="C170">
        <v>1237264</v>
      </c>
      <c r="D170">
        <v>1930000</v>
      </c>
      <c r="E170">
        <v>3397000</v>
      </c>
      <c r="F170">
        <v>0.3589</v>
      </c>
      <c r="G170">
        <v>0.6411</v>
      </c>
      <c r="H170">
        <v>1000</v>
      </c>
      <c r="I170">
        <v>1563711</v>
      </c>
      <c r="J170">
        <v>33192087</v>
      </c>
      <c r="K170">
        <v>0.20880000000000001</v>
      </c>
      <c r="L170">
        <v>0.79120000000000001</v>
      </c>
      <c r="M170">
        <v>9771</v>
      </c>
      <c r="N170">
        <v>715267</v>
      </c>
      <c r="O170">
        <v>11919772.710000001</v>
      </c>
      <c r="P170">
        <v>-0.7298</v>
      </c>
      <c r="Q170">
        <v>1.7298</v>
      </c>
      <c r="R170">
        <v>3508.91</v>
      </c>
      <c r="S170">
        <v>2.5100000000000001E-2</v>
      </c>
      <c r="T170">
        <v>14279.91</v>
      </c>
      <c r="U170">
        <v>14279.91</v>
      </c>
      <c r="V170">
        <v>0</v>
      </c>
      <c r="W170" t="s">
        <v>435</v>
      </c>
      <c r="X170">
        <v>3397</v>
      </c>
      <c r="Y170">
        <v>4202986917</v>
      </c>
    </row>
    <row r="171" spans="1:25" x14ac:dyDescent="0.2">
      <c r="A171">
        <v>2800</v>
      </c>
      <c r="B171" t="s">
        <v>178</v>
      </c>
      <c r="C171">
        <v>822839</v>
      </c>
      <c r="D171">
        <v>1930000</v>
      </c>
      <c r="E171">
        <v>1832000</v>
      </c>
      <c r="F171">
        <v>0.57369999999999999</v>
      </c>
      <c r="G171">
        <v>0.42630000000000001</v>
      </c>
      <c r="H171">
        <v>1000</v>
      </c>
      <c r="I171">
        <v>1563711</v>
      </c>
      <c r="J171">
        <v>17900472</v>
      </c>
      <c r="K171">
        <v>0.4738</v>
      </c>
      <c r="L171">
        <v>0.5262</v>
      </c>
      <c r="M171">
        <v>9771</v>
      </c>
      <c r="N171">
        <v>715267</v>
      </c>
      <c r="O171">
        <v>604358.79</v>
      </c>
      <c r="P171">
        <v>-0.15040000000000001</v>
      </c>
      <c r="Q171">
        <v>1.1504000000000001</v>
      </c>
      <c r="R171">
        <v>329.89</v>
      </c>
      <c r="S171">
        <v>0.4642</v>
      </c>
      <c r="T171">
        <v>11100.89</v>
      </c>
      <c r="U171">
        <v>11100.89</v>
      </c>
      <c r="V171">
        <v>0</v>
      </c>
      <c r="W171" t="s">
        <v>435</v>
      </c>
      <c r="X171">
        <v>1832</v>
      </c>
      <c r="Y171">
        <v>1507441864</v>
      </c>
    </row>
    <row r="172" spans="1:25" x14ac:dyDescent="0.2">
      <c r="A172">
        <v>2814</v>
      </c>
      <c r="B172" t="s">
        <v>179</v>
      </c>
      <c r="C172">
        <v>617259</v>
      </c>
      <c r="D172">
        <v>1930000</v>
      </c>
      <c r="E172">
        <v>971000</v>
      </c>
      <c r="F172">
        <v>0.68020000000000003</v>
      </c>
      <c r="G172">
        <v>0.31979999999999997</v>
      </c>
      <c r="H172">
        <v>1000</v>
      </c>
      <c r="I172">
        <v>1563711</v>
      </c>
      <c r="J172">
        <v>9487641</v>
      </c>
      <c r="K172">
        <v>0.60529999999999995</v>
      </c>
      <c r="L172">
        <v>0.3947</v>
      </c>
      <c r="M172">
        <v>9771</v>
      </c>
      <c r="N172">
        <v>715267</v>
      </c>
      <c r="O172">
        <v>985009.94</v>
      </c>
      <c r="P172">
        <v>0.13700000000000001</v>
      </c>
      <c r="Q172">
        <v>0.86299999999999999</v>
      </c>
      <c r="R172">
        <v>1014.43</v>
      </c>
      <c r="S172">
        <v>0.57130000000000003</v>
      </c>
      <c r="T172">
        <v>11785.43</v>
      </c>
      <c r="U172">
        <v>11785.43</v>
      </c>
      <c r="V172">
        <v>0</v>
      </c>
      <c r="W172" t="s">
        <v>435</v>
      </c>
      <c r="X172">
        <v>971</v>
      </c>
      <c r="Y172">
        <v>599358484</v>
      </c>
    </row>
    <row r="173" spans="1:25" x14ac:dyDescent="0.2">
      <c r="A173">
        <v>5960</v>
      </c>
      <c r="B173" t="s">
        <v>368</v>
      </c>
      <c r="C173">
        <v>504857</v>
      </c>
      <c r="D173">
        <v>1930000</v>
      </c>
      <c r="E173">
        <v>429000</v>
      </c>
      <c r="F173">
        <v>0.73839999999999995</v>
      </c>
      <c r="G173">
        <v>0.2616</v>
      </c>
      <c r="H173">
        <v>1000</v>
      </c>
      <c r="I173">
        <v>1563711</v>
      </c>
      <c r="J173">
        <v>4191759</v>
      </c>
      <c r="K173">
        <v>0.67710000000000004</v>
      </c>
      <c r="L173">
        <v>0.32290000000000002</v>
      </c>
      <c r="M173">
        <v>9771</v>
      </c>
      <c r="N173">
        <v>715267</v>
      </c>
      <c r="O173">
        <v>402981.54</v>
      </c>
      <c r="P173">
        <v>0.29420000000000002</v>
      </c>
      <c r="Q173">
        <v>0.70579999999999998</v>
      </c>
      <c r="R173">
        <v>939.35</v>
      </c>
      <c r="S173">
        <v>0.65169999999999995</v>
      </c>
      <c r="T173">
        <v>11710.35</v>
      </c>
      <c r="U173">
        <v>11710.35</v>
      </c>
      <c r="V173">
        <v>0</v>
      </c>
      <c r="W173" t="s">
        <v>435</v>
      </c>
      <c r="X173">
        <v>429</v>
      </c>
      <c r="Y173">
        <v>216583676</v>
      </c>
    </row>
    <row r="174" spans="1:25" x14ac:dyDescent="0.2">
      <c r="A174">
        <v>2828</v>
      </c>
      <c r="B174" t="s">
        <v>180</v>
      </c>
      <c r="C174">
        <v>682664</v>
      </c>
      <c r="D174">
        <v>1930000</v>
      </c>
      <c r="E174">
        <v>1218000</v>
      </c>
      <c r="F174">
        <v>0.64629999999999999</v>
      </c>
      <c r="G174">
        <v>0.35370000000000001</v>
      </c>
      <c r="H174">
        <v>1000</v>
      </c>
      <c r="I174">
        <v>1563711</v>
      </c>
      <c r="J174">
        <v>11901078</v>
      </c>
      <c r="K174">
        <v>0.56340000000000001</v>
      </c>
      <c r="L174">
        <v>0.43659999999999999</v>
      </c>
      <c r="M174">
        <v>9771</v>
      </c>
      <c r="N174">
        <v>715267</v>
      </c>
      <c r="O174">
        <v>218189.19</v>
      </c>
      <c r="P174">
        <v>4.5600000000000002E-2</v>
      </c>
      <c r="Q174">
        <v>0.95440000000000003</v>
      </c>
      <c r="R174">
        <v>179.14</v>
      </c>
      <c r="S174">
        <v>0.5625</v>
      </c>
      <c r="T174">
        <v>10950.14</v>
      </c>
      <c r="U174">
        <v>10950.14</v>
      </c>
      <c r="V174">
        <v>0</v>
      </c>
      <c r="W174" t="s">
        <v>435</v>
      </c>
      <c r="X174">
        <v>1218</v>
      </c>
      <c r="Y174">
        <v>831485306</v>
      </c>
    </row>
    <row r="175" spans="1:25" x14ac:dyDescent="0.2">
      <c r="A175">
        <v>2835</v>
      </c>
      <c r="B175" t="s">
        <v>181</v>
      </c>
      <c r="C175">
        <v>456927</v>
      </c>
      <c r="D175">
        <v>1930000</v>
      </c>
      <c r="E175">
        <v>4773000</v>
      </c>
      <c r="F175">
        <v>0.76329999999999998</v>
      </c>
      <c r="G175">
        <v>0.23669999999999999</v>
      </c>
      <c r="H175">
        <v>1000</v>
      </c>
      <c r="I175">
        <v>1563711</v>
      </c>
      <c r="J175">
        <v>45704482.479999997</v>
      </c>
      <c r="K175">
        <v>0.70779999999999998</v>
      </c>
      <c r="L175">
        <v>0.29220000000000002</v>
      </c>
      <c r="M175">
        <v>9575.6299999999992</v>
      </c>
      <c r="N175">
        <v>715267</v>
      </c>
      <c r="O175">
        <v>0</v>
      </c>
      <c r="P175">
        <v>0.36120000000000002</v>
      </c>
      <c r="Q175">
        <v>0.63880000000000003</v>
      </c>
      <c r="R175">
        <v>0</v>
      </c>
      <c r="S175">
        <v>0.71299999999999997</v>
      </c>
      <c r="T175">
        <v>10575.63</v>
      </c>
      <c r="U175">
        <v>10575.63</v>
      </c>
      <c r="V175">
        <v>0</v>
      </c>
      <c r="W175" t="s">
        <v>435</v>
      </c>
      <c r="X175">
        <v>4773</v>
      </c>
      <c r="Y175">
        <v>2180911102</v>
      </c>
    </row>
    <row r="176" spans="1:25" x14ac:dyDescent="0.2">
      <c r="A176">
        <v>2842</v>
      </c>
      <c r="B176" t="s">
        <v>182</v>
      </c>
      <c r="C176">
        <v>1767111</v>
      </c>
      <c r="D176">
        <v>1930000</v>
      </c>
      <c r="E176">
        <v>469000</v>
      </c>
      <c r="F176">
        <v>8.4400000000000003E-2</v>
      </c>
      <c r="G176">
        <v>0.91559999999999997</v>
      </c>
      <c r="H176">
        <v>1000</v>
      </c>
      <c r="I176">
        <v>1563711</v>
      </c>
      <c r="J176">
        <v>4582599</v>
      </c>
      <c r="K176">
        <v>-0.13009999999999999</v>
      </c>
      <c r="L176">
        <v>1.1301000000000001</v>
      </c>
      <c r="M176">
        <v>9771</v>
      </c>
      <c r="N176">
        <v>715267</v>
      </c>
      <c r="O176">
        <v>887816.05</v>
      </c>
      <c r="P176">
        <v>-1.4705999999999999</v>
      </c>
      <c r="Q176">
        <v>2.4706000000000001</v>
      </c>
      <c r="R176">
        <v>1893</v>
      </c>
      <c r="S176">
        <v>6.7000000000000002E-3</v>
      </c>
      <c r="T176">
        <v>12664</v>
      </c>
      <c r="U176">
        <v>12664</v>
      </c>
      <c r="V176">
        <v>0</v>
      </c>
      <c r="W176" t="s">
        <v>435</v>
      </c>
      <c r="X176">
        <v>469</v>
      </c>
      <c r="Y176">
        <v>828774848</v>
      </c>
    </row>
    <row r="177" spans="1:25" x14ac:dyDescent="0.2">
      <c r="A177">
        <v>1848</v>
      </c>
      <c r="B177" t="s">
        <v>116</v>
      </c>
      <c r="C177">
        <v>1651784</v>
      </c>
      <c r="D177">
        <v>2895000</v>
      </c>
      <c r="E177">
        <v>568000</v>
      </c>
      <c r="F177">
        <v>0.4294</v>
      </c>
      <c r="G177">
        <v>0.5706</v>
      </c>
      <c r="H177">
        <v>1000</v>
      </c>
      <c r="I177">
        <v>2345566</v>
      </c>
      <c r="J177">
        <v>5549928</v>
      </c>
      <c r="K177">
        <v>0.29580000000000001</v>
      </c>
      <c r="L177">
        <v>0.70420000000000005</v>
      </c>
      <c r="M177">
        <v>9771</v>
      </c>
      <c r="N177">
        <v>1072900</v>
      </c>
      <c r="O177">
        <v>0</v>
      </c>
      <c r="P177">
        <v>-0.53959999999999997</v>
      </c>
      <c r="Q177">
        <v>1.5396000000000001</v>
      </c>
      <c r="R177">
        <v>0</v>
      </c>
      <c r="S177">
        <v>0.30819999999999997</v>
      </c>
      <c r="T177">
        <v>10771</v>
      </c>
      <c r="U177">
        <v>10771</v>
      </c>
      <c r="V177">
        <v>0</v>
      </c>
      <c r="W177" t="s">
        <v>436</v>
      </c>
      <c r="X177">
        <v>568</v>
      </c>
      <c r="Y177">
        <v>938213400</v>
      </c>
    </row>
    <row r="178" spans="1:25" x14ac:dyDescent="0.2">
      <c r="A178">
        <v>2849</v>
      </c>
      <c r="B178" t="s">
        <v>183</v>
      </c>
      <c r="C178">
        <v>777421</v>
      </c>
      <c r="D178">
        <v>1930000</v>
      </c>
      <c r="E178">
        <v>6300000</v>
      </c>
      <c r="F178">
        <v>0.59719999999999995</v>
      </c>
      <c r="G178">
        <v>0.40279999999999999</v>
      </c>
      <c r="H178">
        <v>1000</v>
      </c>
      <c r="I178">
        <v>1563711</v>
      </c>
      <c r="J178">
        <v>61557300</v>
      </c>
      <c r="K178">
        <v>0.50280000000000002</v>
      </c>
      <c r="L178">
        <v>0.49719999999999998</v>
      </c>
      <c r="M178">
        <v>9771</v>
      </c>
      <c r="N178">
        <v>715267</v>
      </c>
      <c r="O178">
        <v>14156902.83</v>
      </c>
      <c r="P178">
        <v>-8.6900000000000005E-2</v>
      </c>
      <c r="Q178">
        <v>1.0869</v>
      </c>
      <c r="R178">
        <v>2247.13</v>
      </c>
      <c r="S178">
        <v>0.4083</v>
      </c>
      <c r="T178">
        <v>13018.13</v>
      </c>
      <c r="U178">
        <v>13018.13</v>
      </c>
      <c r="V178" s="52">
        <v>-1.8189900000000001E-12</v>
      </c>
      <c r="W178" t="s">
        <v>435</v>
      </c>
      <c r="X178">
        <v>6300</v>
      </c>
      <c r="Y178">
        <v>4897752837</v>
      </c>
    </row>
    <row r="179" spans="1:25" x14ac:dyDescent="0.2">
      <c r="A179">
        <v>2856</v>
      </c>
      <c r="B179" t="s">
        <v>472</v>
      </c>
      <c r="C179">
        <v>373544</v>
      </c>
      <c r="D179">
        <v>1930000</v>
      </c>
      <c r="E179">
        <v>757000</v>
      </c>
      <c r="F179">
        <v>0.80649999999999999</v>
      </c>
      <c r="G179">
        <v>0.19350000000000001</v>
      </c>
      <c r="H179">
        <v>1000</v>
      </c>
      <c r="I179">
        <v>1563711</v>
      </c>
      <c r="J179">
        <v>7396647</v>
      </c>
      <c r="K179">
        <v>0.7611</v>
      </c>
      <c r="L179">
        <v>0.2389</v>
      </c>
      <c r="M179">
        <v>9771</v>
      </c>
      <c r="N179">
        <v>715267</v>
      </c>
      <c r="O179">
        <v>1248348.6399999999</v>
      </c>
      <c r="P179">
        <v>0.4778</v>
      </c>
      <c r="Q179">
        <v>0.5222</v>
      </c>
      <c r="R179">
        <v>1649.07</v>
      </c>
      <c r="S179">
        <v>0.72709999999999997</v>
      </c>
      <c r="T179">
        <v>12420.07</v>
      </c>
      <c r="U179">
        <v>12420.07</v>
      </c>
      <c r="V179">
        <v>0</v>
      </c>
      <c r="W179" t="s">
        <v>435</v>
      </c>
      <c r="X179">
        <v>757</v>
      </c>
      <c r="Y179">
        <v>282772614</v>
      </c>
    </row>
    <row r="180" spans="1:25" x14ac:dyDescent="0.2">
      <c r="A180">
        <v>2863</v>
      </c>
      <c r="B180" t="s">
        <v>184</v>
      </c>
      <c r="C180">
        <v>470377</v>
      </c>
      <c r="D180">
        <v>1930000</v>
      </c>
      <c r="E180">
        <v>250000</v>
      </c>
      <c r="F180">
        <v>0.75629999999999997</v>
      </c>
      <c r="G180">
        <v>0.2437</v>
      </c>
      <c r="H180">
        <v>1000</v>
      </c>
      <c r="I180">
        <v>1563711</v>
      </c>
      <c r="J180">
        <v>2442750</v>
      </c>
      <c r="K180">
        <v>0.69920000000000004</v>
      </c>
      <c r="L180">
        <v>0.30080000000000001</v>
      </c>
      <c r="M180">
        <v>9771</v>
      </c>
      <c r="N180">
        <v>715267</v>
      </c>
      <c r="O180">
        <v>358777.41</v>
      </c>
      <c r="P180">
        <v>0.34239999999999998</v>
      </c>
      <c r="Q180">
        <v>0.65759999999999996</v>
      </c>
      <c r="R180">
        <v>1435.11</v>
      </c>
      <c r="S180">
        <v>0.66190000000000004</v>
      </c>
      <c r="T180">
        <v>12206.11</v>
      </c>
      <c r="U180">
        <v>12206.11</v>
      </c>
      <c r="V180">
        <v>0</v>
      </c>
      <c r="W180" t="s">
        <v>435</v>
      </c>
      <c r="X180">
        <v>250</v>
      </c>
      <c r="Y180">
        <v>117594297</v>
      </c>
    </row>
    <row r="181" spans="1:25" x14ac:dyDescent="0.2">
      <c r="A181">
        <v>3862</v>
      </c>
      <c r="B181" t="s">
        <v>245</v>
      </c>
      <c r="C181">
        <v>3297285</v>
      </c>
      <c r="D181">
        <v>2895000</v>
      </c>
      <c r="E181">
        <v>361000</v>
      </c>
      <c r="F181">
        <v>-0.13900000000000001</v>
      </c>
      <c r="G181">
        <v>1.139</v>
      </c>
      <c r="H181">
        <v>1000</v>
      </c>
      <c r="I181">
        <v>2345566</v>
      </c>
      <c r="J181">
        <v>3527331</v>
      </c>
      <c r="K181">
        <v>-0.40579999999999999</v>
      </c>
      <c r="L181">
        <v>1.4057999999999999</v>
      </c>
      <c r="M181">
        <v>9771</v>
      </c>
      <c r="N181">
        <v>1072900</v>
      </c>
      <c r="O181">
        <v>224331.16</v>
      </c>
      <c r="P181">
        <v>-2.0731999999999999</v>
      </c>
      <c r="Q181">
        <v>3.0731999999999999</v>
      </c>
      <c r="R181">
        <v>621.41999999999996</v>
      </c>
      <c r="S181">
        <v>0</v>
      </c>
      <c r="T181">
        <v>11392.42</v>
      </c>
      <c r="U181">
        <v>11392.42</v>
      </c>
      <c r="V181">
        <v>0</v>
      </c>
      <c r="W181" t="s">
        <v>436</v>
      </c>
      <c r="X181">
        <v>361</v>
      </c>
      <c r="Y181">
        <v>1190319959</v>
      </c>
    </row>
    <row r="182" spans="1:25" x14ac:dyDescent="0.2">
      <c r="A182">
        <v>2885</v>
      </c>
      <c r="B182" t="s">
        <v>186</v>
      </c>
      <c r="C182">
        <v>1557074</v>
      </c>
      <c r="D182">
        <v>2895000</v>
      </c>
      <c r="E182">
        <v>1846000</v>
      </c>
      <c r="F182">
        <v>0.4622</v>
      </c>
      <c r="G182">
        <v>0.53779999999999994</v>
      </c>
      <c r="H182">
        <v>1000</v>
      </c>
      <c r="I182">
        <v>2345566</v>
      </c>
      <c r="J182">
        <v>18037266</v>
      </c>
      <c r="K182">
        <v>0.3362</v>
      </c>
      <c r="L182">
        <v>0.66379999999999995</v>
      </c>
      <c r="M182">
        <v>9771</v>
      </c>
      <c r="N182">
        <v>1072900</v>
      </c>
      <c r="O182">
        <v>2244182.21</v>
      </c>
      <c r="P182">
        <v>-0.45129999999999998</v>
      </c>
      <c r="Q182">
        <v>1.4513</v>
      </c>
      <c r="R182">
        <v>1215.7</v>
      </c>
      <c r="S182">
        <v>0.26679999999999998</v>
      </c>
      <c r="T182">
        <v>11986.7</v>
      </c>
      <c r="U182">
        <v>11986.7</v>
      </c>
      <c r="V182">
        <v>0</v>
      </c>
      <c r="W182" t="s">
        <v>436</v>
      </c>
      <c r="X182">
        <v>1846</v>
      </c>
      <c r="Y182">
        <v>2874358762</v>
      </c>
    </row>
    <row r="183" spans="1:25" x14ac:dyDescent="0.2">
      <c r="A183">
        <v>2884</v>
      </c>
      <c r="B183" t="s">
        <v>185</v>
      </c>
      <c r="C183">
        <v>3557205</v>
      </c>
      <c r="D183">
        <v>5790000</v>
      </c>
      <c r="E183">
        <v>1281000</v>
      </c>
      <c r="F183">
        <v>0.3856</v>
      </c>
      <c r="G183">
        <v>0.61439999999999995</v>
      </c>
      <c r="H183">
        <v>1000</v>
      </c>
      <c r="I183">
        <v>4691133</v>
      </c>
      <c r="J183">
        <v>12516651</v>
      </c>
      <c r="K183">
        <v>0.2417</v>
      </c>
      <c r="L183">
        <v>0.75829999999999997</v>
      </c>
      <c r="M183">
        <v>9771</v>
      </c>
      <c r="N183">
        <v>2145801</v>
      </c>
      <c r="O183">
        <v>3711585.76</v>
      </c>
      <c r="P183">
        <v>-0.65780000000000005</v>
      </c>
      <c r="Q183">
        <v>1.6577999999999999</v>
      </c>
      <c r="R183">
        <v>2897.41</v>
      </c>
      <c r="S183">
        <v>6.1600000000000002E-2</v>
      </c>
      <c r="T183">
        <v>13668.41</v>
      </c>
      <c r="U183">
        <v>13668.41</v>
      </c>
      <c r="V183">
        <v>0</v>
      </c>
      <c r="W183" t="s">
        <v>437</v>
      </c>
      <c r="X183">
        <v>1281</v>
      </c>
      <c r="Y183">
        <v>4556780237</v>
      </c>
    </row>
    <row r="184" spans="1:25" x14ac:dyDescent="0.2">
      <c r="A184">
        <v>2891</v>
      </c>
      <c r="B184" t="s">
        <v>187</v>
      </c>
      <c r="C184">
        <v>1580794</v>
      </c>
      <c r="D184">
        <v>1930000</v>
      </c>
      <c r="E184">
        <v>283000</v>
      </c>
      <c r="F184">
        <v>0.18090000000000001</v>
      </c>
      <c r="G184">
        <v>0.81910000000000005</v>
      </c>
      <c r="H184">
        <v>1000</v>
      </c>
      <c r="I184">
        <v>1563711</v>
      </c>
      <c r="J184">
        <v>2765193</v>
      </c>
      <c r="K184">
        <v>-1.09E-2</v>
      </c>
      <c r="L184">
        <v>1.0108999999999999</v>
      </c>
      <c r="M184">
        <v>9771</v>
      </c>
      <c r="N184">
        <v>715267</v>
      </c>
      <c r="O184">
        <v>958843.42</v>
      </c>
      <c r="P184">
        <v>-1.2101</v>
      </c>
      <c r="Q184">
        <v>2.2101000000000002</v>
      </c>
      <c r="R184">
        <v>3388.14</v>
      </c>
      <c r="S184">
        <v>1.2800000000000001E-2</v>
      </c>
      <c r="T184">
        <v>14159.14</v>
      </c>
      <c r="U184">
        <v>14159.14</v>
      </c>
      <c r="V184">
        <v>0</v>
      </c>
      <c r="W184" t="s">
        <v>435</v>
      </c>
      <c r="X184">
        <v>283</v>
      </c>
      <c r="Y184">
        <v>447364679</v>
      </c>
    </row>
    <row r="185" spans="1:25" x14ac:dyDescent="0.2">
      <c r="A185">
        <v>2898</v>
      </c>
      <c r="B185" t="s">
        <v>188</v>
      </c>
      <c r="C185">
        <v>751694</v>
      </c>
      <c r="D185">
        <v>1930000</v>
      </c>
      <c r="E185">
        <v>1583000</v>
      </c>
      <c r="F185">
        <v>0.61050000000000004</v>
      </c>
      <c r="G185">
        <v>0.38950000000000001</v>
      </c>
      <c r="H185">
        <v>1000</v>
      </c>
      <c r="I185">
        <v>1563711</v>
      </c>
      <c r="J185">
        <v>15467493</v>
      </c>
      <c r="K185">
        <v>0.51929999999999998</v>
      </c>
      <c r="L185">
        <v>0.48070000000000002</v>
      </c>
      <c r="M185">
        <v>9771</v>
      </c>
      <c r="N185">
        <v>715267</v>
      </c>
      <c r="O185">
        <v>965568.12</v>
      </c>
      <c r="P185">
        <v>-5.0900000000000001E-2</v>
      </c>
      <c r="Q185">
        <v>1.0508999999999999</v>
      </c>
      <c r="R185">
        <v>609.96</v>
      </c>
      <c r="S185">
        <v>0.49669999999999997</v>
      </c>
      <c r="T185">
        <v>11380.96</v>
      </c>
      <c r="U185">
        <v>11380.96</v>
      </c>
      <c r="V185">
        <v>0</v>
      </c>
      <c r="W185" t="s">
        <v>435</v>
      </c>
      <c r="X185">
        <v>1583</v>
      </c>
      <c r="Y185">
        <v>1189930976</v>
      </c>
    </row>
    <row r="186" spans="1:25" x14ac:dyDescent="0.2">
      <c r="A186">
        <v>3647</v>
      </c>
      <c r="B186" t="s">
        <v>232</v>
      </c>
      <c r="C186">
        <v>8706320</v>
      </c>
      <c r="D186">
        <v>5790000</v>
      </c>
      <c r="E186">
        <v>731000</v>
      </c>
      <c r="F186">
        <v>-0.50370000000000004</v>
      </c>
      <c r="G186">
        <v>1.5037</v>
      </c>
      <c r="H186">
        <v>1000</v>
      </c>
      <c r="I186">
        <v>4691133</v>
      </c>
      <c r="J186">
        <v>7142601</v>
      </c>
      <c r="K186">
        <v>-0.85589999999999999</v>
      </c>
      <c r="L186">
        <v>1.8559000000000001</v>
      </c>
      <c r="M186">
        <v>9771</v>
      </c>
      <c r="N186">
        <v>2145801</v>
      </c>
      <c r="O186">
        <v>2751942.43</v>
      </c>
      <c r="P186">
        <v>-3.0573999999999999</v>
      </c>
      <c r="Q186">
        <v>4.0574000000000003</v>
      </c>
      <c r="R186">
        <v>3764.63</v>
      </c>
      <c r="S186">
        <v>0</v>
      </c>
      <c r="T186">
        <v>14535.63</v>
      </c>
      <c r="U186">
        <v>14535.63</v>
      </c>
      <c r="V186" s="52">
        <v>-1.8189900000000001E-12</v>
      </c>
      <c r="W186" t="s">
        <v>437</v>
      </c>
      <c r="X186">
        <v>731</v>
      </c>
      <c r="Y186">
        <v>6364320110</v>
      </c>
    </row>
    <row r="187" spans="1:25" x14ac:dyDescent="0.2">
      <c r="A187">
        <v>2912</v>
      </c>
      <c r="B187" t="s">
        <v>189</v>
      </c>
      <c r="C187">
        <v>476124</v>
      </c>
      <c r="D187">
        <v>1930000</v>
      </c>
      <c r="E187">
        <v>976000</v>
      </c>
      <c r="F187">
        <v>0.75329999999999997</v>
      </c>
      <c r="G187">
        <v>0.2467</v>
      </c>
      <c r="H187">
        <v>1000</v>
      </c>
      <c r="I187">
        <v>1563711</v>
      </c>
      <c r="J187">
        <v>9536496</v>
      </c>
      <c r="K187">
        <v>0.69550000000000001</v>
      </c>
      <c r="L187">
        <v>0.30449999999999999</v>
      </c>
      <c r="M187">
        <v>9771</v>
      </c>
      <c r="N187">
        <v>715267</v>
      </c>
      <c r="O187">
        <v>421522.73</v>
      </c>
      <c r="P187">
        <v>0.33429999999999999</v>
      </c>
      <c r="Q187">
        <v>0.66569999999999996</v>
      </c>
      <c r="R187">
        <v>431.89</v>
      </c>
      <c r="S187">
        <v>0.68679999999999997</v>
      </c>
      <c r="T187">
        <v>11202.89</v>
      </c>
      <c r="U187">
        <v>11202.89</v>
      </c>
      <c r="V187">
        <v>0</v>
      </c>
      <c r="W187" t="s">
        <v>435</v>
      </c>
      <c r="X187">
        <v>976</v>
      </c>
      <c r="Y187">
        <v>464697417</v>
      </c>
    </row>
    <row r="188" spans="1:25" x14ac:dyDescent="0.2">
      <c r="A188">
        <v>2940</v>
      </c>
      <c r="B188" t="s">
        <v>190</v>
      </c>
      <c r="C188">
        <v>644201</v>
      </c>
      <c r="D188">
        <v>1930000</v>
      </c>
      <c r="E188">
        <v>236000</v>
      </c>
      <c r="F188">
        <v>0.66620000000000001</v>
      </c>
      <c r="G188">
        <v>0.33379999999999999</v>
      </c>
      <c r="H188">
        <v>1000</v>
      </c>
      <c r="I188">
        <v>1563711</v>
      </c>
      <c r="J188">
        <v>2305956</v>
      </c>
      <c r="K188">
        <v>0.58799999999999997</v>
      </c>
      <c r="L188">
        <v>0.41199999999999998</v>
      </c>
      <c r="M188">
        <v>9771</v>
      </c>
      <c r="N188">
        <v>715267</v>
      </c>
      <c r="O188">
        <v>165567.5</v>
      </c>
      <c r="P188">
        <v>9.9400000000000002E-2</v>
      </c>
      <c r="Q188">
        <v>0.90059999999999996</v>
      </c>
      <c r="R188">
        <v>701.56</v>
      </c>
      <c r="S188">
        <v>0.56499999999999995</v>
      </c>
      <c r="T188">
        <v>11472.56</v>
      </c>
      <c r="U188">
        <v>11472.56</v>
      </c>
      <c r="V188">
        <v>0</v>
      </c>
      <c r="W188" t="s">
        <v>435</v>
      </c>
      <c r="X188">
        <v>236</v>
      </c>
      <c r="Y188">
        <v>152031533</v>
      </c>
    </row>
    <row r="189" spans="1:25" x14ac:dyDescent="0.2">
      <c r="A189">
        <v>2961</v>
      </c>
      <c r="B189" t="s">
        <v>191</v>
      </c>
      <c r="C189">
        <v>503401</v>
      </c>
      <c r="D189">
        <v>1930000</v>
      </c>
      <c r="E189">
        <v>400000</v>
      </c>
      <c r="F189">
        <v>0.73919999999999997</v>
      </c>
      <c r="G189">
        <v>0.26079999999999998</v>
      </c>
      <c r="H189">
        <v>1000</v>
      </c>
      <c r="I189">
        <v>1563711</v>
      </c>
      <c r="J189">
        <v>3908400</v>
      </c>
      <c r="K189">
        <v>0.67810000000000004</v>
      </c>
      <c r="L189">
        <v>0.32190000000000002</v>
      </c>
      <c r="M189">
        <v>9771</v>
      </c>
      <c r="N189">
        <v>715267</v>
      </c>
      <c r="O189">
        <v>344607.34</v>
      </c>
      <c r="P189">
        <v>0.29620000000000002</v>
      </c>
      <c r="Q189">
        <v>0.70379999999999998</v>
      </c>
      <c r="R189">
        <v>861.52</v>
      </c>
      <c r="S189">
        <v>0.65500000000000003</v>
      </c>
      <c r="T189">
        <v>11632.52</v>
      </c>
      <c r="U189">
        <v>11632.52</v>
      </c>
      <c r="V189">
        <v>0</v>
      </c>
      <c r="W189" t="s">
        <v>435</v>
      </c>
      <c r="X189">
        <v>400</v>
      </c>
      <c r="Y189">
        <v>201360293</v>
      </c>
    </row>
    <row r="190" spans="1:25" x14ac:dyDescent="0.2">
      <c r="A190">
        <v>3087</v>
      </c>
      <c r="B190" t="s">
        <v>192</v>
      </c>
      <c r="C190">
        <v>5831086</v>
      </c>
      <c r="D190">
        <v>2895000</v>
      </c>
      <c r="E190">
        <v>102000</v>
      </c>
      <c r="F190">
        <v>-1.0142</v>
      </c>
      <c r="G190">
        <v>2.0142000000000002</v>
      </c>
      <c r="H190">
        <v>1000</v>
      </c>
      <c r="I190">
        <v>2345566</v>
      </c>
      <c r="J190">
        <v>996642</v>
      </c>
      <c r="K190">
        <v>-1.486</v>
      </c>
      <c r="L190">
        <v>2.4860000000000002</v>
      </c>
      <c r="M190">
        <v>9771</v>
      </c>
      <c r="N190">
        <v>1072900</v>
      </c>
      <c r="O190">
        <v>705669.03</v>
      </c>
      <c r="P190">
        <v>-4.4348999999999998</v>
      </c>
      <c r="Q190">
        <v>5.4348999999999998</v>
      </c>
      <c r="R190">
        <v>6918.32</v>
      </c>
      <c r="S190">
        <v>0</v>
      </c>
      <c r="T190">
        <v>17689.32</v>
      </c>
      <c r="U190">
        <v>17689.32</v>
      </c>
      <c r="V190">
        <v>0</v>
      </c>
      <c r="W190" t="s">
        <v>436</v>
      </c>
      <c r="X190">
        <v>102</v>
      </c>
      <c r="Y190">
        <v>594770736</v>
      </c>
    </row>
    <row r="191" spans="1:25" x14ac:dyDescent="0.2">
      <c r="A191">
        <v>3094</v>
      </c>
      <c r="B191" t="s">
        <v>193</v>
      </c>
      <c r="C191">
        <v>8992606</v>
      </c>
      <c r="D191">
        <v>2895000</v>
      </c>
      <c r="E191">
        <v>102000</v>
      </c>
      <c r="F191">
        <v>-2.1063000000000001</v>
      </c>
      <c r="G191">
        <v>3.1063000000000001</v>
      </c>
      <c r="H191">
        <v>1000</v>
      </c>
      <c r="I191">
        <v>2345566</v>
      </c>
      <c r="J191">
        <v>996642</v>
      </c>
      <c r="K191">
        <v>-2.8338999999999999</v>
      </c>
      <c r="L191">
        <v>3.8338999999999999</v>
      </c>
      <c r="M191">
        <v>9771</v>
      </c>
      <c r="N191">
        <v>1072900</v>
      </c>
      <c r="O191">
        <v>304711.14</v>
      </c>
      <c r="P191">
        <v>-7.3815999999999997</v>
      </c>
      <c r="Q191">
        <v>8.3816000000000006</v>
      </c>
      <c r="R191">
        <v>2987.36</v>
      </c>
      <c r="S191">
        <v>0</v>
      </c>
      <c r="T191">
        <v>13758.36</v>
      </c>
      <c r="U191">
        <v>13758.36</v>
      </c>
      <c r="V191">
        <v>0</v>
      </c>
      <c r="W191" t="s">
        <v>436</v>
      </c>
      <c r="X191">
        <v>102</v>
      </c>
      <c r="Y191">
        <v>917245777</v>
      </c>
    </row>
    <row r="192" spans="1:25" x14ac:dyDescent="0.2">
      <c r="A192">
        <v>3129</v>
      </c>
      <c r="B192" t="s">
        <v>195</v>
      </c>
      <c r="C192">
        <v>444883</v>
      </c>
      <c r="D192">
        <v>1930000</v>
      </c>
      <c r="E192">
        <v>1304000</v>
      </c>
      <c r="F192">
        <v>0.76949999999999996</v>
      </c>
      <c r="G192">
        <v>0.23050000000000001</v>
      </c>
      <c r="H192">
        <v>1000</v>
      </c>
      <c r="I192">
        <v>1563711</v>
      </c>
      <c r="J192">
        <v>12741384</v>
      </c>
      <c r="K192">
        <v>0.71550000000000002</v>
      </c>
      <c r="L192">
        <v>0.28449999999999998</v>
      </c>
      <c r="M192">
        <v>9771</v>
      </c>
      <c r="N192">
        <v>715267</v>
      </c>
      <c r="O192">
        <v>348631.99</v>
      </c>
      <c r="P192">
        <v>0.378</v>
      </c>
      <c r="Q192">
        <v>0.622</v>
      </c>
      <c r="R192">
        <v>267.36</v>
      </c>
      <c r="S192">
        <v>0.71220000000000006</v>
      </c>
      <c r="T192">
        <v>11038.36</v>
      </c>
      <c r="U192">
        <v>11038.36</v>
      </c>
      <c r="V192">
        <v>0</v>
      </c>
      <c r="W192" t="s">
        <v>435</v>
      </c>
      <c r="X192">
        <v>1304</v>
      </c>
      <c r="Y192">
        <v>580126908</v>
      </c>
    </row>
    <row r="193" spans="1:25" x14ac:dyDescent="0.2">
      <c r="A193">
        <v>3150</v>
      </c>
      <c r="B193" t="s">
        <v>196</v>
      </c>
      <c r="C193">
        <v>906632</v>
      </c>
      <c r="D193">
        <v>1930000</v>
      </c>
      <c r="E193">
        <v>1464000</v>
      </c>
      <c r="F193">
        <v>0.5302</v>
      </c>
      <c r="G193">
        <v>0.4698</v>
      </c>
      <c r="H193">
        <v>1000</v>
      </c>
      <c r="I193">
        <v>1563711</v>
      </c>
      <c r="J193">
        <v>14304744</v>
      </c>
      <c r="K193">
        <v>0.42020000000000002</v>
      </c>
      <c r="L193">
        <v>0.57979999999999998</v>
      </c>
      <c r="M193">
        <v>9771</v>
      </c>
      <c r="N193">
        <v>715267</v>
      </c>
      <c r="O193">
        <v>3437803.97</v>
      </c>
      <c r="P193">
        <v>-0.26750000000000002</v>
      </c>
      <c r="Q193">
        <v>1.2675000000000001</v>
      </c>
      <c r="R193">
        <v>2348.23</v>
      </c>
      <c r="S193">
        <v>0.30549999999999999</v>
      </c>
      <c r="T193">
        <v>13119.23</v>
      </c>
      <c r="U193">
        <v>13119.23</v>
      </c>
      <c r="V193">
        <v>0</v>
      </c>
      <c r="W193" t="s">
        <v>435</v>
      </c>
      <c r="X193">
        <v>1464</v>
      </c>
      <c r="Y193">
        <v>1327308592</v>
      </c>
    </row>
    <row r="194" spans="1:25" x14ac:dyDescent="0.2">
      <c r="A194">
        <v>3171</v>
      </c>
      <c r="B194" t="s">
        <v>197</v>
      </c>
      <c r="C194">
        <v>569489</v>
      </c>
      <c r="D194">
        <v>1930000</v>
      </c>
      <c r="E194">
        <v>1064000</v>
      </c>
      <c r="F194">
        <v>0.70489999999999997</v>
      </c>
      <c r="G194">
        <v>0.29509999999999997</v>
      </c>
      <c r="H194">
        <v>1000</v>
      </c>
      <c r="I194">
        <v>1563711</v>
      </c>
      <c r="J194">
        <v>10396344</v>
      </c>
      <c r="K194">
        <v>0.63580000000000003</v>
      </c>
      <c r="L194">
        <v>0.36420000000000002</v>
      </c>
      <c r="M194">
        <v>9771</v>
      </c>
      <c r="N194">
        <v>715267</v>
      </c>
      <c r="O194">
        <v>986124.07</v>
      </c>
      <c r="P194">
        <v>0.20380000000000001</v>
      </c>
      <c r="Q194">
        <v>0.79620000000000002</v>
      </c>
      <c r="R194">
        <v>926.81</v>
      </c>
      <c r="S194">
        <v>0.60750000000000004</v>
      </c>
      <c r="T194">
        <v>11697.81</v>
      </c>
      <c r="U194">
        <v>11697.81</v>
      </c>
      <c r="V194">
        <v>0</v>
      </c>
      <c r="W194" t="s">
        <v>435</v>
      </c>
      <c r="X194">
        <v>1064</v>
      </c>
      <c r="Y194">
        <v>605936070</v>
      </c>
    </row>
    <row r="195" spans="1:25" x14ac:dyDescent="0.2">
      <c r="A195">
        <v>3206</v>
      </c>
      <c r="B195" t="s">
        <v>198</v>
      </c>
      <c r="C195">
        <v>410191</v>
      </c>
      <c r="D195">
        <v>1930000</v>
      </c>
      <c r="E195">
        <v>520000</v>
      </c>
      <c r="F195">
        <v>0.78749999999999998</v>
      </c>
      <c r="G195">
        <v>0.21249999999999999</v>
      </c>
      <c r="H195">
        <v>1000</v>
      </c>
      <c r="I195">
        <v>1563711</v>
      </c>
      <c r="J195">
        <v>5080920</v>
      </c>
      <c r="K195">
        <v>0.73770000000000002</v>
      </c>
      <c r="L195">
        <v>0.26229999999999998</v>
      </c>
      <c r="M195">
        <v>9771</v>
      </c>
      <c r="N195">
        <v>715267</v>
      </c>
      <c r="O195">
        <v>751304.77</v>
      </c>
      <c r="P195">
        <v>0.42649999999999999</v>
      </c>
      <c r="Q195">
        <v>0.57350000000000001</v>
      </c>
      <c r="R195">
        <v>1444.82</v>
      </c>
      <c r="S195">
        <v>0.70499999999999996</v>
      </c>
      <c r="T195">
        <v>12215.82</v>
      </c>
      <c r="U195">
        <v>12215.82</v>
      </c>
      <c r="V195">
        <v>0</v>
      </c>
      <c r="W195" t="s">
        <v>435</v>
      </c>
      <c r="X195">
        <v>520</v>
      </c>
      <c r="Y195">
        <v>213299206</v>
      </c>
    </row>
    <row r="196" spans="1:25" x14ac:dyDescent="0.2">
      <c r="A196">
        <v>3213</v>
      </c>
      <c r="B196" t="s">
        <v>199</v>
      </c>
      <c r="C196">
        <v>713724</v>
      </c>
      <c r="D196">
        <v>1930000</v>
      </c>
      <c r="E196">
        <v>501000</v>
      </c>
      <c r="F196">
        <v>0.63019999999999998</v>
      </c>
      <c r="G196">
        <v>0.36980000000000002</v>
      </c>
      <c r="H196">
        <v>1000</v>
      </c>
      <c r="I196">
        <v>1563711</v>
      </c>
      <c r="J196">
        <v>4665857.78</v>
      </c>
      <c r="K196">
        <v>0.54359999999999997</v>
      </c>
      <c r="L196">
        <v>0.45639999999999997</v>
      </c>
      <c r="M196">
        <v>9313.09</v>
      </c>
      <c r="N196">
        <v>715267</v>
      </c>
      <c r="O196">
        <v>0</v>
      </c>
      <c r="P196">
        <v>2.2000000000000001E-3</v>
      </c>
      <c r="Q196">
        <v>0.99780000000000002</v>
      </c>
      <c r="R196">
        <v>0</v>
      </c>
      <c r="S196">
        <v>0.55200000000000005</v>
      </c>
      <c r="T196">
        <v>10313.09</v>
      </c>
      <c r="U196">
        <v>10313.09</v>
      </c>
      <c r="V196">
        <v>0</v>
      </c>
      <c r="W196" t="s">
        <v>435</v>
      </c>
      <c r="X196">
        <v>501</v>
      </c>
      <c r="Y196">
        <v>357575696</v>
      </c>
    </row>
    <row r="197" spans="1:25" x14ac:dyDescent="0.2">
      <c r="A197">
        <v>3220</v>
      </c>
      <c r="B197" t="s">
        <v>200</v>
      </c>
      <c r="C197">
        <v>623202</v>
      </c>
      <c r="D197">
        <v>1930000</v>
      </c>
      <c r="E197">
        <v>1773000</v>
      </c>
      <c r="F197">
        <v>0.67710000000000004</v>
      </c>
      <c r="G197">
        <v>0.32290000000000002</v>
      </c>
      <c r="H197">
        <v>1000</v>
      </c>
      <c r="I197">
        <v>1563711</v>
      </c>
      <c r="J197">
        <v>17323983</v>
      </c>
      <c r="K197">
        <v>0.60150000000000003</v>
      </c>
      <c r="L197">
        <v>0.39850000000000002</v>
      </c>
      <c r="M197">
        <v>9771</v>
      </c>
      <c r="N197">
        <v>715267</v>
      </c>
      <c r="O197">
        <v>1469849</v>
      </c>
      <c r="P197">
        <v>0.12870000000000001</v>
      </c>
      <c r="Q197">
        <v>0.87129999999999996</v>
      </c>
      <c r="R197">
        <v>829.02</v>
      </c>
      <c r="S197">
        <v>0.57420000000000004</v>
      </c>
      <c r="T197">
        <v>11600.02</v>
      </c>
      <c r="U197">
        <v>11600.02</v>
      </c>
      <c r="V197">
        <v>0</v>
      </c>
      <c r="W197" t="s">
        <v>435</v>
      </c>
      <c r="X197">
        <v>1773</v>
      </c>
      <c r="Y197">
        <v>1104936602</v>
      </c>
    </row>
    <row r="198" spans="1:25" x14ac:dyDescent="0.2">
      <c r="A198">
        <v>3269</v>
      </c>
      <c r="B198" t="s">
        <v>201</v>
      </c>
      <c r="C198">
        <v>1167344</v>
      </c>
      <c r="D198">
        <v>1930000</v>
      </c>
      <c r="E198">
        <v>26962000</v>
      </c>
      <c r="F198">
        <v>0.3952</v>
      </c>
      <c r="G198">
        <v>0.6048</v>
      </c>
      <c r="H198">
        <v>1000</v>
      </c>
      <c r="I198">
        <v>1563711</v>
      </c>
      <c r="J198">
        <v>263445702</v>
      </c>
      <c r="K198">
        <v>0.2535</v>
      </c>
      <c r="L198">
        <v>0.74650000000000005</v>
      </c>
      <c r="M198">
        <v>9771</v>
      </c>
      <c r="N198">
        <v>715267</v>
      </c>
      <c r="O198">
        <v>59014415.82</v>
      </c>
      <c r="P198">
        <v>-0.63200000000000001</v>
      </c>
      <c r="Q198">
        <v>1.6319999999999999</v>
      </c>
      <c r="R198">
        <v>2188.8000000000002</v>
      </c>
      <c r="S198">
        <v>0.1149</v>
      </c>
      <c r="T198">
        <v>12959.8</v>
      </c>
      <c r="U198">
        <v>12959.8</v>
      </c>
      <c r="V198">
        <v>0</v>
      </c>
      <c r="W198" t="s">
        <v>435</v>
      </c>
      <c r="X198">
        <v>26962</v>
      </c>
      <c r="Y198">
        <v>31473939990</v>
      </c>
    </row>
    <row r="199" spans="1:25" x14ac:dyDescent="0.2">
      <c r="A199">
        <v>3276</v>
      </c>
      <c r="B199" t="s">
        <v>202</v>
      </c>
      <c r="C199">
        <v>570354</v>
      </c>
      <c r="D199">
        <v>1930000</v>
      </c>
      <c r="E199">
        <v>682000</v>
      </c>
      <c r="F199">
        <v>0.70450000000000002</v>
      </c>
      <c r="G199">
        <v>0.29549999999999998</v>
      </c>
      <c r="H199">
        <v>1000</v>
      </c>
      <c r="I199">
        <v>1563711</v>
      </c>
      <c r="J199">
        <v>6663822</v>
      </c>
      <c r="K199">
        <v>0.63529999999999998</v>
      </c>
      <c r="L199">
        <v>0.36470000000000002</v>
      </c>
      <c r="M199">
        <v>9771</v>
      </c>
      <c r="N199">
        <v>715267</v>
      </c>
      <c r="O199">
        <v>351475.87</v>
      </c>
      <c r="P199">
        <v>0.2026</v>
      </c>
      <c r="Q199">
        <v>0.7974</v>
      </c>
      <c r="R199">
        <v>515.36</v>
      </c>
      <c r="S199">
        <v>0.62160000000000004</v>
      </c>
      <c r="T199">
        <v>11286.36</v>
      </c>
      <c r="U199">
        <v>11286.36</v>
      </c>
      <c r="V199">
        <v>0</v>
      </c>
      <c r="W199" t="s">
        <v>435</v>
      </c>
      <c r="X199">
        <v>682</v>
      </c>
      <c r="Y199">
        <v>388981678</v>
      </c>
    </row>
    <row r="200" spans="1:25" x14ac:dyDescent="0.2">
      <c r="A200">
        <v>3290</v>
      </c>
      <c r="B200" t="s">
        <v>203</v>
      </c>
      <c r="C200">
        <v>527199</v>
      </c>
      <c r="D200">
        <v>1930000</v>
      </c>
      <c r="E200">
        <v>5136000</v>
      </c>
      <c r="F200">
        <v>0.7268</v>
      </c>
      <c r="G200">
        <v>0.2732</v>
      </c>
      <c r="H200">
        <v>1000</v>
      </c>
      <c r="I200">
        <v>1563711</v>
      </c>
      <c r="J200">
        <v>49697224.890000001</v>
      </c>
      <c r="K200">
        <v>0.66290000000000004</v>
      </c>
      <c r="L200">
        <v>0.33710000000000001</v>
      </c>
      <c r="M200">
        <v>9676.25</v>
      </c>
      <c r="N200">
        <v>715267</v>
      </c>
      <c r="O200">
        <v>0</v>
      </c>
      <c r="P200">
        <v>0.26290000000000002</v>
      </c>
      <c r="Q200">
        <v>0.73709999999999998</v>
      </c>
      <c r="R200">
        <v>0</v>
      </c>
      <c r="S200">
        <v>0.66879999999999995</v>
      </c>
      <c r="T200">
        <v>10676.25</v>
      </c>
      <c r="U200">
        <v>10676.25</v>
      </c>
      <c r="V200">
        <v>0</v>
      </c>
      <c r="W200" t="s">
        <v>435</v>
      </c>
      <c r="X200">
        <v>5136</v>
      </c>
      <c r="Y200">
        <v>2707695915</v>
      </c>
    </row>
    <row r="201" spans="1:25" x14ac:dyDescent="0.2">
      <c r="A201">
        <v>3297</v>
      </c>
      <c r="B201" t="s">
        <v>204</v>
      </c>
      <c r="C201">
        <v>725333</v>
      </c>
      <c r="D201">
        <v>1930000</v>
      </c>
      <c r="E201">
        <v>1236000</v>
      </c>
      <c r="F201">
        <v>0.62419999999999998</v>
      </c>
      <c r="G201">
        <v>0.37580000000000002</v>
      </c>
      <c r="H201">
        <v>1000</v>
      </c>
      <c r="I201">
        <v>1563711</v>
      </c>
      <c r="J201">
        <v>12076956</v>
      </c>
      <c r="K201">
        <v>0.53610000000000002</v>
      </c>
      <c r="L201">
        <v>0.46389999999999998</v>
      </c>
      <c r="M201">
        <v>9771</v>
      </c>
      <c r="N201">
        <v>715267</v>
      </c>
      <c r="O201">
        <v>2704894.66</v>
      </c>
      <c r="P201">
        <v>-1.41E-2</v>
      </c>
      <c r="Q201">
        <v>1.0141</v>
      </c>
      <c r="R201">
        <v>2188.4299999999998</v>
      </c>
      <c r="S201">
        <v>0.45</v>
      </c>
      <c r="T201">
        <v>12959.43</v>
      </c>
      <c r="U201">
        <v>12959.43</v>
      </c>
      <c r="V201">
        <v>0</v>
      </c>
      <c r="W201" t="s">
        <v>435</v>
      </c>
      <c r="X201">
        <v>1236</v>
      </c>
      <c r="Y201">
        <v>896511435</v>
      </c>
    </row>
    <row r="202" spans="1:25" x14ac:dyDescent="0.2">
      <c r="A202">
        <v>1897</v>
      </c>
      <c r="B202" t="s">
        <v>122</v>
      </c>
      <c r="C202">
        <v>2539462</v>
      </c>
      <c r="D202">
        <v>2895000</v>
      </c>
      <c r="E202">
        <v>400000</v>
      </c>
      <c r="F202">
        <v>0.12280000000000001</v>
      </c>
      <c r="G202">
        <v>0.87719999999999998</v>
      </c>
      <c r="H202">
        <v>1000</v>
      </c>
      <c r="I202">
        <v>2345566</v>
      </c>
      <c r="J202">
        <v>3908400</v>
      </c>
      <c r="K202">
        <v>-8.2699999999999996E-2</v>
      </c>
      <c r="L202">
        <v>1.0827</v>
      </c>
      <c r="M202">
        <v>9771</v>
      </c>
      <c r="N202">
        <v>1072900</v>
      </c>
      <c r="O202">
        <v>3536200.93</v>
      </c>
      <c r="P202">
        <v>-1.3669</v>
      </c>
      <c r="Q202">
        <v>2.3668999999999998</v>
      </c>
      <c r="R202">
        <v>8840.5</v>
      </c>
      <c r="S202">
        <v>6.3E-3</v>
      </c>
      <c r="T202">
        <v>19611.5</v>
      </c>
      <c r="U202">
        <v>19611.5</v>
      </c>
      <c r="V202">
        <v>0</v>
      </c>
      <c r="W202" t="s">
        <v>436</v>
      </c>
      <c r="X202">
        <v>400</v>
      </c>
      <c r="Y202">
        <v>1015784747</v>
      </c>
    </row>
    <row r="203" spans="1:25" x14ac:dyDescent="0.2">
      <c r="A203">
        <v>3304</v>
      </c>
      <c r="B203" t="s">
        <v>205</v>
      </c>
      <c r="C203">
        <v>650950</v>
      </c>
      <c r="D203">
        <v>1930000</v>
      </c>
      <c r="E203">
        <v>674000</v>
      </c>
      <c r="F203">
        <v>0.66269999999999996</v>
      </c>
      <c r="G203">
        <v>0.33729999999999999</v>
      </c>
      <c r="H203">
        <v>1000</v>
      </c>
      <c r="I203">
        <v>1563711</v>
      </c>
      <c r="J203">
        <v>6585654</v>
      </c>
      <c r="K203">
        <v>0.5837</v>
      </c>
      <c r="L203">
        <v>0.4163</v>
      </c>
      <c r="M203">
        <v>9771</v>
      </c>
      <c r="N203">
        <v>715267</v>
      </c>
      <c r="O203">
        <v>1194714.06</v>
      </c>
      <c r="P203">
        <v>8.9899999999999994E-2</v>
      </c>
      <c r="Q203">
        <v>0.91010000000000002</v>
      </c>
      <c r="R203">
        <v>1772.57</v>
      </c>
      <c r="S203">
        <v>0.5202</v>
      </c>
      <c r="T203">
        <v>12543.57</v>
      </c>
      <c r="U203">
        <v>12543.57</v>
      </c>
      <c r="V203">
        <v>0</v>
      </c>
      <c r="W203" t="s">
        <v>435</v>
      </c>
      <c r="X203">
        <v>674</v>
      </c>
      <c r="Y203">
        <v>438740029</v>
      </c>
    </row>
    <row r="204" spans="1:25" x14ac:dyDescent="0.2">
      <c r="A204">
        <v>3311</v>
      </c>
      <c r="B204" t="s">
        <v>206</v>
      </c>
      <c r="C204">
        <v>516629</v>
      </c>
      <c r="D204">
        <v>1930000</v>
      </c>
      <c r="E204">
        <v>2164000</v>
      </c>
      <c r="F204">
        <v>0.73229999999999995</v>
      </c>
      <c r="G204">
        <v>0.26769999999999999</v>
      </c>
      <c r="H204">
        <v>1000</v>
      </c>
      <c r="I204">
        <v>1563711</v>
      </c>
      <c r="J204">
        <v>21144444</v>
      </c>
      <c r="K204">
        <v>0.66959999999999997</v>
      </c>
      <c r="L204">
        <v>0.33040000000000003</v>
      </c>
      <c r="M204">
        <v>9771</v>
      </c>
      <c r="N204">
        <v>715267</v>
      </c>
      <c r="O204">
        <v>1271967.18</v>
      </c>
      <c r="P204">
        <v>0.2777</v>
      </c>
      <c r="Q204">
        <v>0.72230000000000005</v>
      </c>
      <c r="R204">
        <v>587.79</v>
      </c>
      <c r="S204">
        <v>0.65490000000000004</v>
      </c>
      <c r="T204">
        <v>11358.79</v>
      </c>
      <c r="U204">
        <v>11358.79</v>
      </c>
      <c r="V204">
        <v>0</v>
      </c>
      <c r="W204" t="s">
        <v>435</v>
      </c>
      <c r="X204">
        <v>2164</v>
      </c>
      <c r="Y204">
        <v>1117984664</v>
      </c>
    </row>
    <row r="205" spans="1:25" x14ac:dyDescent="0.2">
      <c r="A205">
        <v>3318</v>
      </c>
      <c r="B205" t="s">
        <v>207</v>
      </c>
      <c r="C205">
        <v>615598</v>
      </c>
      <c r="D205">
        <v>1930000</v>
      </c>
      <c r="E205">
        <v>478000</v>
      </c>
      <c r="F205">
        <v>0.68100000000000005</v>
      </c>
      <c r="G205">
        <v>0.31900000000000001</v>
      </c>
      <c r="H205">
        <v>1000</v>
      </c>
      <c r="I205">
        <v>1563711</v>
      </c>
      <c r="J205">
        <v>4445268.3899999997</v>
      </c>
      <c r="K205">
        <v>0.60629999999999995</v>
      </c>
      <c r="L205">
        <v>0.39369999999999999</v>
      </c>
      <c r="M205">
        <v>9299.7199999999993</v>
      </c>
      <c r="N205">
        <v>715267</v>
      </c>
      <c r="O205">
        <v>0</v>
      </c>
      <c r="P205">
        <v>0.13930000000000001</v>
      </c>
      <c r="Q205">
        <v>0.86070000000000002</v>
      </c>
      <c r="R205">
        <v>0</v>
      </c>
      <c r="S205">
        <v>0.61360000000000003</v>
      </c>
      <c r="T205">
        <v>10299.719999999999</v>
      </c>
      <c r="U205">
        <v>10299.719999999999</v>
      </c>
      <c r="V205">
        <v>0</v>
      </c>
      <c r="W205" t="s">
        <v>435</v>
      </c>
      <c r="X205">
        <v>478</v>
      </c>
      <c r="Y205">
        <v>294256016</v>
      </c>
    </row>
    <row r="206" spans="1:25" x14ac:dyDescent="0.2">
      <c r="A206">
        <v>3325</v>
      </c>
      <c r="B206" t="s">
        <v>208</v>
      </c>
      <c r="C206">
        <v>810112</v>
      </c>
      <c r="D206">
        <v>1930000</v>
      </c>
      <c r="E206">
        <v>820000</v>
      </c>
      <c r="F206">
        <v>0.58030000000000004</v>
      </c>
      <c r="G206">
        <v>0.41970000000000002</v>
      </c>
      <c r="H206">
        <v>1000</v>
      </c>
      <c r="I206">
        <v>1563711</v>
      </c>
      <c r="J206">
        <v>7831482.0300000003</v>
      </c>
      <c r="K206">
        <v>0.4819</v>
      </c>
      <c r="L206">
        <v>0.5181</v>
      </c>
      <c r="M206">
        <v>9550.59</v>
      </c>
      <c r="N206">
        <v>715267</v>
      </c>
      <c r="O206">
        <v>0</v>
      </c>
      <c r="P206">
        <v>-0.1326</v>
      </c>
      <c r="Q206">
        <v>1.1326000000000001</v>
      </c>
      <c r="R206">
        <v>0</v>
      </c>
      <c r="S206">
        <v>0.49120000000000003</v>
      </c>
      <c r="T206">
        <v>10550.59</v>
      </c>
      <c r="U206">
        <v>10550.59</v>
      </c>
      <c r="V206">
        <v>0</v>
      </c>
      <c r="W206" t="s">
        <v>435</v>
      </c>
      <c r="X206">
        <v>820</v>
      </c>
      <c r="Y206">
        <v>664291904</v>
      </c>
    </row>
    <row r="207" spans="1:25" x14ac:dyDescent="0.2">
      <c r="A207">
        <v>3332</v>
      </c>
      <c r="B207" t="s">
        <v>209</v>
      </c>
      <c r="C207">
        <v>491744</v>
      </c>
      <c r="D207">
        <v>1930000</v>
      </c>
      <c r="E207">
        <v>1012000</v>
      </c>
      <c r="F207">
        <v>0.74519999999999997</v>
      </c>
      <c r="G207">
        <v>0.25480000000000003</v>
      </c>
      <c r="H207">
        <v>1000</v>
      </c>
      <c r="I207">
        <v>1563711</v>
      </c>
      <c r="J207">
        <v>9888252</v>
      </c>
      <c r="K207">
        <v>0.6855</v>
      </c>
      <c r="L207">
        <v>0.3145</v>
      </c>
      <c r="M207">
        <v>9771</v>
      </c>
      <c r="N207">
        <v>715267</v>
      </c>
      <c r="O207">
        <v>1883417.56</v>
      </c>
      <c r="P207">
        <v>0.3125</v>
      </c>
      <c r="Q207">
        <v>0.6875</v>
      </c>
      <c r="R207">
        <v>1861.08</v>
      </c>
      <c r="S207">
        <v>0.63529999999999998</v>
      </c>
      <c r="T207">
        <v>12632.08</v>
      </c>
      <c r="U207">
        <v>12632.08</v>
      </c>
      <c r="V207">
        <v>0</v>
      </c>
      <c r="W207" t="s">
        <v>435</v>
      </c>
      <c r="X207">
        <v>1012</v>
      </c>
      <c r="Y207">
        <v>497645033</v>
      </c>
    </row>
    <row r="208" spans="1:25" x14ac:dyDescent="0.2">
      <c r="A208">
        <v>3339</v>
      </c>
      <c r="B208" t="s">
        <v>210</v>
      </c>
      <c r="C208">
        <v>633678</v>
      </c>
      <c r="D208">
        <v>1930000</v>
      </c>
      <c r="E208">
        <v>3859000</v>
      </c>
      <c r="F208">
        <v>0.67169999999999996</v>
      </c>
      <c r="G208">
        <v>0.32829999999999998</v>
      </c>
      <c r="H208">
        <v>1000</v>
      </c>
      <c r="I208">
        <v>1563711</v>
      </c>
      <c r="J208">
        <v>37706289</v>
      </c>
      <c r="K208">
        <v>0.5948</v>
      </c>
      <c r="L208">
        <v>0.4052</v>
      </c>
      <c r="M208">
        <v>9771</v>
      </c>
      <c r="N208">
        <v>715267</v>
      </c>
      <c r="O208">
        <v>1109643.51</v>
      </c>
      <c r="P208">
        <v>0.11409999999999999</v>
      </c>
      <c r="Q208">
        <v>0.88590000000000002</v>
      </c>
      <c r="R208">
        <v>287.55</v>
      </c>
      <c r="S208">
        <v>0.58919999999999995</v>
      </c>
      <c r="T208">
        <v>11058.55</v>
      </c>
      <c r="U208">
        <v>11058.55</v>
      </c>
      <c r="V208">
        <v>0</v>
      </c>
      <c r="W208" t="s">
        <v>435</v>
      </c>
      <c r="X208">
        <v>3859</v>
      </c>
      <c r="Y208">
        <v>2445364255</v>
      </c>
    </row>
    <row r="209" spans="1:25" x14ac:dyDescent="0.2">
      <c r="A209">
        <v>3360</v>
      </c>
      <c r="B209" t="s">
        <v>211</v>
      </c>
      <c r="C209">
        <v>565891</v>
      </c>
      <c r="D209">
        <v>1930000</v>
      </c>
      <c r="E209">
        <v>1391000</v>
      </c>
      <c r="F209">
        <v>0.70679999999999998</v>
      </c>
      <c r="G209">
        <v>0.29320000000000002</v>
      </c>
      <c r="H209">
        <v>1000</v>
      </c>
      <c r="I209">
        <v>1563711</v>
      </c>
      <c r="J209">
        <v>13591461</v>
      </c>
      <c r="K209">
        <v>0.6381</v>
      </c>
      <c r="L209">
        <v>0.3619</v>
      </c>
      <c r="M209">
        <v>9771</v>
      </c>
      <c r="N209">
        <v>715267</v>
      </c>
      <c r="O209">
        <v>4014478.87</v>
      </c>
      <c r="P209">
        <v>0.20880000000000001</v>
      </c>
      <c r="Q209">
        <v>0.79120000000000001</v>
      </c>
      <c r="R209">
        <v>2886.04</v>
      </c>
      <c r="S209">
        <v>0.5524</v>
      </c>
      <c r="T209">
        <v>13657.04</v>
      </c>
      <c r="U209">
        <v>13657.04</v>
      </c>
      <c r="V209">
        <v>0</v>
      </c>
      <c r="W209" t="s">
        <v>435</v>
      </c>
      <c r="X209">
        <v>1391</v>
      </c>
      <c r="Y209">
        <v>787155075</v>
      </c>
    </row>
    <row r="210" spans="1:25" x14ac:dyDescent="0.2">
      <c r="A210">
        <v>3367</v>
      </c>
      <c r="B210" t="s">
        <v>212</v>
      </c>
      <c r="C210">
        <v>663178</v>
      </c>
      <c r="D210">
        <v>1930000</v>
      </c>
      <c r="E210">
        <v>1052000</v>
      </c>
      <c r="F210">
        <v>0.65639999999999998</v>
      </c>
      <c r="G210">
        <v>0.34360000000000002</v>
      </c>
      <c r="H210">
        <v>1000</v>
      </c>
      <c r="I210">
        <v>1563711</v>
      </c>
      <c r="J210">
        <v>10279092</v>
      </c>
      <c r="K210">
        <v>0.57589999999999997</v>
      </c>
      <c r="L210">
        <v>0.42409999999999998</v>
      </c>
      <c r="M210">
        <v>9771</v>
      </c>
      <c r="N210">
        <v>715267</v>
      </c>
      <c r="O210">
        <v>1993698.4</v>
      </c>
      <c r="P210">
        <v>7.2800000000000004E-2</v>
      </c>
      <c r="Q210">
        <v>0.92720000000000002</v>
      </c>
      <c r="R210">
        <v>1895.15</v>
      </c>
      <c r="S210">
        <v>0.50700000000000001</v>
      </c>
      <c r="T210">
        <v>12666.15</v>
      </c>
      <c r="U210">
        <v>12666.15</v>
      </c>
      <c r="V210">
        <v>0</v>
      </c>
      <c r="W210" t="s">
        <v>435</v>
      </c>
      <c r="X210">
        <v>1052</v>
      </c>
      <c r="Y210">
        <v>697662884</v>
      </c>
    </row>
    <row r="211" spans="1:25" x14ac:dyDescent="0.2">
      <c r="A211">
        <v>3381</v>
      </c>
      <c r="B211" t="s">
        <v>213</v>
      </c>
      <c r="C211">
        <v>727016</v>
      </c>
      <c r="D211">
        <v>1930000</v>
      </c>
      <c r="E211">
        <v>2267000</v>
      </c>
      <c r="F211">
        <v>0.62329999999999997</v>
      </c>
      <c r="G211">
        <v>0.37669999999999998</v>
      </c>
      <c r="H211">
        <v>1000</v>
      </c>
      <c r="I211">
        <v>1563711</v>
      </c>
      <c r="J211">
        <v>22150857</v>
      </c>
      <c r="K211">
        <v>0.53510000000000002</v>
      </c>
      <c r="L211">
        <v>0.46489999999999998</v>
      </c>
      <c r="M211">
        <v>9771</v>
      </c>
      <c r="N211">
        <v>715267</v>
      </c>
      <c r="O211">
        <v>4719422.0999999996</v>
      </c>
      <c r="P211">
        <v>-1.6400000000000001E-2</v>
      </c>
      <c r="Q211">
        <v>1.0164</v>
      </c>
      <c r="R211">
        <v>2081.79</v>
      </c>
      <c r="S211">
        <v>0.4526</v>
      </c>
      <c r="T211">
        <v>12852.79</v>
      </c>
      <c r="U211">
        <v>12852.79</v>
      </c>
      <c r="V211">
        <v>0</v>
      </c>
      <c r="W211" t="s">
        <v>435</v>
      </c>
      <c r="X211">
        <v>2267</v>
      </c>
      <c r="Y211">
        <v>1648145488</v>
      </c>
    </row>
    <row r="212" spans="1:25" x14ac:dyDescent="0.2">
      <c r="A212">
        <v>3409</v>
      </c>
      <c r="B212" t="s">
        <v>214</v>
      </c>
      <c r="C212">
        <v>455342</v>
      </c>
      <c r="D212">
        <v>1930000</v>
      </c>
      <c r="E212">
        <v>2096000</v>
      </c>
      <c r="F212">
        <v>0.7641</v>
      </c>
      <c r="G212">
        <v>0.2359</v>
      </c>
      <c r="H212">
        <v>1000</v>
      </c>
      <c r="I212">
        <v>1563711</v>
      </c>
      <c r="J212">
        <v>20480016</v>
      </c>
      <c r="K212">
        <v>0.70879999999999999</v>
      </c>
      <c r="L212">
        <v>0.29120000000000001</v>
      </c>
      <c r="M212">
        <v>9771</v>
      </c>
      <c r="N212">
        <v>715267</v>
      </c>
      <c r="O212">
        <v>109107.86</v>
      </c>
      <c r="P212">
        <v>0.3634</v>
      </c>
      <c r="Q212">
        <v>0.63660000000000005</v>
      </c>
      <c r="R212">
        <v>52.06</v>
      </c>
      <c r="S212">
        <v>0.71230000000000004</v>
      </c>
      <c r="T212">
        <v>10823.06</v>
      </c>
      <c r="U212">
        <v>10823.06</v>
      </c>
      <c r="V212">
        <v>0</v>
      </c>
      <c r="W212" t="s">
        <v>435</v>
      </c>
      <c r="X212">
        <v>2096</v>
      </c>
      <c r="Y212">
        <v>954396851</v>
      </c>
    </row>
    <row r="213" spans="1:25" x14ac:dyDescent="0.2">
      <c r="A213">
        <v>3427</v>
      </c>
      <c r="B213" t="s">
        <v>215</v>
      </c>
      <c r="C213">
        <v>471083</v>
      </c>
      <c r="D213">
        <v>1930000</v>
      </c>
      <c r="E213">
        <v>271000</v>
      </c>
      <c r="F213">
        <v>0.75590000000000002</v>
      </c>
      <c r="G213">
        <v>0.24410000000000001</v>
      </c>
      <c r="H213">
        <v>1000</v>
      </c>
      <c r="I213">
        <v>1563711</v>
      </c>
      <c r="J213">
        <v>2647941</v>
      </c>
      <c r="K213">
        <v>0.69869999999999999</v>
      </c>
      <c r="L213">
        <v>0.30130000000000001</v>
      </c>
      <c r="M213">
        <v>9771</v>
      </c>
      <c r="N213">
        <v>715267</v>
      </c>
      <c r="O213">
        <v>28499.95</v>
      </c>
      <c r="P213">
        <v>0.34139999999999998</v>
      </c>
      <c r="Q213">
        <v>0.65859999999999996</v>
      </c>
      <c r="R213">
        <v>105.17</v>
      </c>
      <c r="S213">
        <v>0.70050000000000001</v>
      </c>
      <c r="T213">
        <v>10876.17</v>
      </c>
      <c r="U213">
        <v>10876.17</v>
      </c>
      <c r="V213">
        <v>0</v>
      </c>
      <c r="W213" t="s">
        <v>435</v>
      </c>
      <c r="X213">
        <v>271</v>
      </c>
      <c r="Y213">
        <v>127663442</v>
      </c>
    </row>
    <row r="214" spans="1:25" x14ac:dyDescent="0.2">
      <c r="A214">
        <v>3428</v>
      </c>
      <c r="B214" t="s">
        <v>216</v>
      </c>
      <c r="C214">
        <v>528357</v>
      </c>
      <c r="D214">
        <v>1930000</v>
      </c>
      <c r="E214">
        <v>729000</v>
      </c>
      <c r="F214">
        <v>0.72619999999999996</v>
      </c>
      <c r="G214">
        <v>0.27379999999999999</v>
      </c>
      <c r="H214">
        <v>1000</v>
      </c>
      <c r="I214">
        <v>1563711</v>
      </c>
      <c r="J214">
        <v>7123059</v>
      </c>
      <c r="K214">
        <v>0.66210000000000002</v>
      </c>
      <c r="L214">
        <v>0.33789999999999998</v>
      </c>
      <c r="M214">
        <v>9771</v>
      </c>
      <c r="N214">
        <v>715267</v>
      </c>
      <c r="O214">
        <v>2460996.62</v>
      </c>
      <c r="P214">
        <v>0.26129999999999998</v>
      </c>
      <c r="Q214">
        <v>0.73870000000000002</v>
      </c>
      <c r="R214">
        <v>3375.85</v>
      </c>
      <c r="S214">
        <v>0.57099999999999995</v>
      </c>
      <c r="T214">
        <v>14146.85</v>
      </c>
      <c r="U214">
        <v>14146.85</v>
      </c>
      <c r="V214">
        <v>0</v>
      </c>
      <c r="W214" t="s">
        <v>435</v>
      </c>
      <c r="X214">
        <v>729</v>
      </c>
      <c r="Y214">
        <v>385172319</v>
      </c>
    </row>
    <row r="215" spans="1:25" x14ac:dyDescent="0.2">
      <c r="A215">
        <v>3430</v>
      </c>
      <c r="B215" t="s">
        <v>217</v>
      </c>
      <c r="C215">
        <v>433038</v>
      </c>
      <c r="D215">
        <v>1930000</v>
      </c>
      <c r="E215">
        <v>3507000</v>
      </c>
      <c r="F215">
        <v>0.77559999999999996</v>
      </c>
      <c r="G215">
        <v>0.22439999999999999</v>
      </c>
      <c r="H215">
        <v>1000</v>
      </c>
      <c r="I215">
        <v>1563711</v>
      </c>
      <c r="J215">
        <v>34266897</v>
      </c>
      <c r="K215">
        <v>0.72309999999999997</v>
      </c>
      <c r="L215">
        <v>0.27689999999999998</v>
      </c>
      <c r="M215">
        <v>9771</v>
      </c>
      <c r="N215">
        <v>715267</v>
      </c>
      <c r="O215">
        <v>10062153.949999999</v>
      </c>
      <c r="P215">
        <v>0.39460000000000001</v>
      </c>
      <c r="Q215">
        <v>0.60540000000000005</v>
      </c>
      <c r="R215">
        <v>2869.16</v>
      </c>
      <c r="S215">
        <v>0.65780000000000005</v>
      </c>
      <c r="T215">
        <v>13640.16</v>
      </c>
      <c r="U215">
        <v>13640.16</v>
      </c>
      <c r="V215">
        <v>0</v>
      </c>
      <c r="W215" t="s">
        <v>435</v>
      </c>
      <c r="X215">
        <v>3507</v>
      </c>
      <c r="Y215">
        <v>1518662576</v>
      </c>
    </row>
    <row r="216" spans="1:25" x14ac:dyDescent="0.2">
      <c r="A216">
        <v>3434</v>
      </c>
      <c r="B216" t="s">
        <v>218</v>
      </c>
      <c r="C216">
        <v>359779</v>
      </c>
      <c r="D216">
        <v>1930000</v>
      </c>
      <c r="E216">
        <v>986000</v>
      </c>
      <c r="F216">
        <v>0.81359999999999999</v>
      </c>
      <c r="G216">
        <v>0.18640000000000001</v>
      </c>
      <c r="H216">
        <v>1000</v>
      </c>
      <c r="I216">
        <v>1563711</v>
      </c>
      <c r="J216">
        <v>9634206</v>
      </c>
      <c r="K216">
        <v>0.76990000000000003</v>
      </c>
      <c r="L216">
        <v>0.2301</v>
      </c>
      <c r="M216">
        <v>9771</v>
      </c>
      <c r="N216">
        <v>715267</v>
      </c>
      <c r="O216">
        <v>202629.78</v>
      </c>
      <c r="P216">
        <v>0.497</v>
      </c>
      <c r="Q216">
        <v>0.503</v>
      </c>
      <c r="R216">
        <v>205.51</v>
      </c>
      <c r="S216">
        <v>0.76880000000000004</v>
      </c>
      <c r="T216">
        <v>10976.51</v>
      </c>
      <c r="U216">
        <v>10976.51</v>
      </c>
      <c r="V216">
        <v>0</v>
      </c>
      <c r="W216" t="s">
        <v>435</v>
      </c>
      <c r="X216">
        <v>986</v>
      </c>
      <c r="Y216">
        <v>354742500</v>
      </c>
    </row>
    <row r="217" spans="1:25" x14ac:dyDescent="0.2">
      <c r="A217">
        <v>3437</v>
      </c>
      <c r="B217" t="s">
        <v>219</v>
      </c>
      <c r="C217">
        <v>1084085</v>
      </c>
      <c r="D217">
        <v>1930000</v>
      </c>
      <c r="E217">
        <v>3842000</v>
      </c>
      <c r="F217">
        <v>0.43830000000000002</v>
      </c>
      <c r="G217">
        <v>0.56169999999999998</v>
      </c>
      <c r="H217">
        <v>1000</v>
      </c>
      <c r="I217">
        <v>1563711</v>
      </c>
      <c r="J217">
        <v>37540182</v>
      </c>
      <c r="K217">
        <v>0.30669999999999997</v>
      </c>
      <c r="L217">
        <v>0.69330000000000003</v>
      </c>
      <c r="M217">
        <v>9771</v>
      </c>
      <c r="N217">
        <v>715267</v>
      </c>
      <c r="O217">
        <v>4227957.34</v>
      </c>
      <c r="P217">
        <v>-0.51559999999999995</v>
      </c>
      <c r="Q217">
        <v>1.5156000000000001</v>
      </c>
      <c r="R217">
        <v>1100.46</v>
      </c>
      <c r="S217">
        <v>0.24160000000000001</v>
      </c>
      <c r="T217">
        <v>11871.46</v>
      </c>
      <c r="U217">
        <v>11871.46</v>
      </c>
      <c r="V217">
        <v>0</v>
      </c>
      <c r="W217" t="s">
        <v>435</v>
      </c>
      <c r="X217">
        <v>3842</v>
      </c>
      <c r="Y217">
        <v>4165056162</v>
      </c>
    </row>
    <row r="218" spans="1:25" x14ac:dyDescent="0.2">
      <c r="A218">
        <v>3444</v>
      </c>
      <c r="B218" t="s">
        <v>220</v>
      </c>
      <c r="C218">
        <v>632741</v>
      </c>
      <c r="D218">
        <v>1930000</v>
      </c>
      <c r="E218">
        <v>3312000</v>
      </c>
      <c r="F218">
        <v>0.67220000000000002</v>
      </c>
      <c r="G218">
        <v>0.32779999999999998</v>
      </c>
      <c r="H218">
        <v>1000</v>
      </c>
      <c r="I218">
        <v>1563711</v>
      </c>
      <c r="J218">
        <v>32361552</v>
      </c>
      <c r="K218">
        <v>0.59540000000000004</v>
      </c>
      <c r="L218">
        <v>0.40460000000000002</v>
      </c>
      <c r="M218">
        <v>9771</v>
      </c>
      <c r="N218">
        <v>715267</v>
      </c>
      <c r="O218">
        <v>3716693.22</v>
      </c>
      <c r="P218">
        <v>0.1154</v>
      </c>
      <c r="Q218">
        <v>0.88460000000000005</v>
      </c>
      <c r="R218">
        <v>1122.19</v>
      </c>
      <c r="S218">
        <v>0.55649999999999999</v>
      </c>
      <c r="T218">
        <v>11893.19</v>
      </c>
      <c r="U218">
        <v>11893.19</v>
      </c>
      <c r="V218">
        <v>0</v>
      </c>
      <c r="W218" t="s">
        <v>435</v>
      </c>
      <c r="X218">
        <v>3312</v>
      </c>
      <c r="Y218">
        <v>2095636898</v>
      </c>
    </row>
    <row r="219" spans="1:25" x14ac:dyDescent="0.2">
      <c r="A219">
        <v>3479</v>
      </c>
      <c r="B219" t="s">
        <v>221</v>
      </c>
      <c r="C219">
        <v>1559688</v>
      </c>
      <c r="D219">
        <v>1930000</v>
      </c>
      <c r="E219">
        <v>3482000</v>
      </c>
      <c r="F219">
        <v>0.19189999999999999</v>
      </c>
      <c r="G219">
        <v>0.80810000000000004</v>
      </c>
      <c r="H219">
        <v>1000</v>
      </c>
      <c r="I219">
        <v>1563711</v>
      </c>
      <c r="J219">
        <v>34022622</v>
      </c>
      <c r="K219">
        <v>2.5999999999999999E-3</v>
      </c>
      <c r="L219">
        <v>0.99739999999999995</v>
      </c>
      <c r="M219">
        <v>9771</v>
      </c>
      <c r="N219">
        <v>715267</v>
      </c>
      <c r="O219">
        <v>3918757.65</v>
      </c>
      <c r="P219">
        <v>-1.1806000000000001</v>
      </c>
      <c r="Q219">
        <v>2.1806000000000001</v>
      </c>
      <c r="R219">
        <v>1125.43</v>
      </c>
      <c r="S219">
        <v>1.61E-2</v>
      </c>
      <c r="T219">
        <v>11896.43</v>
      </c>
      <c r="U219">
        <v>11896.43</v>
      </c>
      <c r="V219">
        <v>0</v>
      </c>
      <c r="W219" t="s">
        <v>435</v>
      </c>
      <c r="X219">
        <v>3482</v>
      </c>
      <c r="Y219">
        <v>5430835232</v>
      </c>
    </row>
    <row r="220" spans="1:25" x14ac:dyDescent="0.2">
      <c r="A220">
        <v>3484</v>
      </c>
      <c r="B220" t="s">
        <v>222</v>
      </c>
      <c r="C220">
        <v>3299682</v>
      </c>
      <c r="D220">
        <v>1930000</v>
      </c>
      <c r="E220">
        <v>144000</v>
      </c>
      <c r="F220">
        <v>-0.7097</v>
      </c>
      <c r="G220">
        <v>1.7097</v>
      </c>
      <c r="H220">
        <v>1000</v>
      </c>
      <c r="I220">
        <v>1563711</v>
      </c>
      <c r="J220">
        <v>1407024</v>
      </c>
      <c r="K220">
        <v>-1.1102000000000001</v>
      </c>
      <c r="L220">
        <v>2.1101999999999999</v>
      </c>
      <c r="M220">
        <v>9771</v>
      </c>
      <c r="N220">
        <v>715267</v>
      </c>
      <c r="O220">
        <v>643657.79</v>
      </c>
      <c r="P220">
        <v>-3.6132</v>
      </c>
      <c r="Q220">
        <v>4.6132</v>
      </c>
      <c r="R220">
        <v>4469.8500000000004</v>
      </c>
      <c r="S220">
        <v>0</v>
      </c>
      <c r="T220">
        <v>15240.85</v>
      </c>
      <c r="U220">
        <v>15240.85</v>
      </c>
      <c r="V220">
        <v>0</v>
      </c>
      <c r="W220" t="s">
        <v>435</v>
      </c>
      <c r="X220">
        <v>144</v>
      </c>
      <c r="Y220">
        <v>475154200</v>
      </c>
    </row>
    <row r="221" spans="1:25" x14ac:dyDescent="0.2">
      <c r="A221">
        <v>3500</v>
      </c>
      <c r="B221" t="s">
        <v>223</v>
      </c>
      <c r="C221">
        <v>513463</v>
      </c>
      <c r="D221">
        <v>1930000</v>
      </c>
      <c r="E221">
        <v>2484000</v>
      </c>
      <c r="F221">
        <v>0.73399999999999999</v>
      </c>
      <c r="G221">
        <v>0.26600000000000001</v>
      </c>
      <c r="H221">
        <v>1000</v>
      </c>
      <c r="I221">
        <v>1563711</v>
      </c>
      <c r="J221">
        <v>24271164</v>
      </c>
      <c r="K221">
        <v>0.67159999999999997</v>
      </c>
      <c r="L221">
        <v>0.32840000000000003</v>
      </c>
      <c r="M221">
        <v>9771</v>
      </c>
      <c r="N221">
        <v>715267</v>
      </c>
      <c r="O221">
        <v>1496433.91</v>
      </c>
      <c r="P221">
        <v>0.28210000000000002</v>
      </c>
      <c r="Q221">
        <v>0.71789999999999998</v>
      </c>
      <c r="R221">
        <v>602.42999999999995</v>
      </c>
      <c r="S221">
        <v>0.65649999999999997</v>
      </c>
      <c r="T221">
        <v>11373.43</v>
      </c>
      <c r="U221">
        <v>11373.43</v>
      </c>
      <c r="V221">
        <v>0</v>
      </c>
      <c r="W221" t="s">
        <v>435</v>
      </c>
      <c r="X221">
        <v>2484</v>
      </c>
      <c r="Y221">
        <v>1275442808</v>
      </c>
    </row>
    <row r="222" spans="1:25" x14ac:dyDescent="0.2">
      <c r="A222">
        <v>3528</v>
      </c>
      <c r="B222" t="s">
        <v>226</v>
      </c>
      <c r="C222">
        <v>1325315</v>
      </c>
      <c r="D222">
        <v>2895000</v>
      </c>
      <c r="E222">
        <v>795000</v>
      </c>
      <c r="F222">
        <v>0.54220000000000002</v>
      </c>
      <c r="G222">
        <v>0.45779999999999998</v>
      </c>
      <c r="H222">
        <v>1000</v>
      </c>
      <c r="I222">
        <v>2345566</v>
      </c>
      <c r="J222">
        <v>7430621.6699999999</v>
      </c>
      <c r="K222">
        <v>0.435</v>
      </c>
      <c r="L222">
        <v>0.56499999999999995</v>
      </c>
      <c r="M222">
        <v>9346.69</v>
      </c>
      <c r="N222">
        <v>1072900</v>
      </c>
      <c r="O222">
        <v>0</v>
      </c>
      <c r="P222">
        <v>-0.23530000000000001</v>
      </c>
      <c r="Q222">
        <v>1.2353000000000001</v>
      </c>
      <c r="R222">
        <v>0</v>
      </c>
      <c r="S222">
        <v>0.44529999999999997</v>
      </c>
      <c r="T222">
        <v>10346.69</v>
      </c>
      <c r="U222">
        <v>10346.69</v>
      </c>
      <c r="V222">
        <v>0</v>
      </c>
      <c r="W222" t="s">
        <v>436</v>
      </c>
      <c r="X222">
        <v>795</v>
      </c>
      <c r="Y222">
        <v>1053625397</v>
      </c>
    </row>
    <row r="223" spans="1:25" x14ac:dyDescent="0.2">
      <c r="A223">
        <v>3549</v>
      </c>
      <c r="B223" t="s">
        <v>227</v>
      </c>
      <c r="C223">
        <v>1051203</v>
      </c>
      <c r="D223">
        <v>1930000</v>
      </c>
      <c r="E223">
        <v>7367000</v>
      </c>
      <c r="F223">
        <v>0.45529999999999998</v>
      </c>
      <c r="G223">
        <v>0.54469999999999996</v>
      </c>
      <c r="H223">
        <v>1000</v>
      </c>
      <c r="I223">
        <v>1563711</v>
      </c>
      <c r="J223">
        <v>71982957</v>
      </c>
      <c r="K223">
        <v>0.32779999999999998</v>
      </c>
      <c r="L223">
        <v>0.67220000000000002</v>
      </c>
      <c r="M223">
        <v>9771</v>
      </c>
      <c r="N223">
        <v>715267</v>
      </c>
      <c r="O223">
        <v>17181446.32</v>
      </c>
      <c r="P223">
        <v>-0.46970000000000001</v>
      </c>
      <c r="Q223">
        <v>1.4697</v>
      </c>
      <c r="R223">
        <v>2332.2199999999998</v>
      </c>
      <c r="S223">
        <v>0.1956</v>
      </c>
      <c r="T223">
        <v>13103.22</v>
      </c>
      <c r="U223">
        <v>13103.22</v>
      </c>
      <c r="V223">
        <v>0</v>
      </c>
      <c r="W223" t="s">
        <v>435</v>
      </c>
      <c r="X223">
        <v>7367</v>
      </c>
      <c r="Y223">
        <v>7744211269</v>
      </c>
    </row>
    <row r="224" spans="1:25" x14ac:dyDescent="0.2">
      <c r="A224">
        <v>3612</v>
      </c>
      <c r="B224" t="s">
        <v>228</v>
      </c>
      <c r="C224">
        <v>604475</v>
      </c>
      <c r="D224">
        <v>1930000</v>
      </c>
      <c r="E224">
        <v>3517000</v>
      </c>
      <c r="F224">
        <v>0.68679999999999997</v>
      </c>
      <c r="G224">
        <v>0.31319999999999998</v>
      </c>
      <c r="H224">
        <v>1000</v>
      </c>
      <c r="I224">
        <v>1563711</v>
      </c>
      <c r="J224">
        <v>34364607</v>
      </c>
      <c r="K224">
        <v>0.61339999999999995</v>
      </c>
      <c r="L224">
        <v>0.3866</v>
      </c>
      <c r="M224">
        <v>9771</v>
      </c>
      <c r="N224">
        <v>715267</v>
      </c>
      <c r="O224">
        <v>2518097.56</v>
      </c>
      <c r="P224">
        <v>0.15490000000000001</v>
      </c>
      <c r="Q224">
        <v>0.84509999999999996</v>
      </c>
      <c r="R224">
        <v>715.98</v>
      </c>
      <c r="S224">
        <v>0.59119999999999995</v>
      </c>
      <c r="T224">
        <v>11486.98</v>
      </c>
      <c r="U224">
        <v>11486.98</v>
      </c>
      <c r="V224">
        <v>0</v>
      </c>
      <c r="W224" t="s">
        <v>435</v>
      </c>
      <c r="X224">
        <v>3517</v>
      </c>
      <c r="Y224">
        <v>2125937556</v>
      </c>
    </row>
    <row r="225" spans="1:25" x14ac:dyDescent="0.2">
      <c r="A225">
        <v>3619</v>
      </c>
      <c r="B225" t="s">
        <v>229</v>
      </c>
      <c r="C225">
        <v>406659</v>
      </c>
      <c r="D225">
        <v>1930000</v>
      </c>
      <c r="E225">
        <v>73395000</v>
      </c>
      <c r="F225">
        <v>0.7893</v>
      </c>
      <c r="G225">
        <v>0.2107</v>
      </c>
      <c r="H225">
        <v>1000</v>
      </c>
      <c r="I225">
        <v>1563711</v>
      </c>
      <c r="J225">
        <v>717142545</v>
      </c>
      <c r="K225">
        <v>0.7399</v>
      </c>
      <c r="L225">
        <v>0.2601</v>
      </c>
      <c r="M225">
        <v>9771</v>
      </c>
      <c r="N225">
        <v>715267</v>
      </c>
      <c r="O225">
        <v>13932211.630000001</v>
      </c>
      <c r="P225">
        <v>0.43149999999999999</v>
      </c>
      <c r="Q225">
        <v>0.56850000000000001</v>
      </c>
      <c r="R225">
        <v>189.83</v>
      </c>
      <c r="S225">
        <v>0.73909999999999998</v>
      </c>
      <c r="T225">
        <v>10960.83</v>
      </c>
      <c r="U225">
        <v>10960.83</v>
      </c>
      <c r="V225">
        <v>0</v>
      </c>
      <c r="W225" t="s">
        <v>435</v>
      </c>
      <c r="X225">
        <v>73395</v>
      </c>
      <c r="Y225">
        <v>29846701200</v>
      </c>
    </row>
    <row r="226" spans="1:25" x14ac:dyDescent="0.2">
      <c r="A226">
        <v>3633</v>
      </c>
      <c r="B226" t="s">
        <v>230</v>
      </c>
      <c r="C226">
        <v>565936</v>
      </c>
      <c r="D226">
        <v>1930000</v>
      </c>
      <c r="E226">
        <v>706000</v>
      </c>
      <c r="F226">
        <v>0.70679999999999998</v>
      </c>
      <c r="G226">
        <v>0.29320000000000002</v>
      </c>
      <c r="H226">
        <v>1000</v>
      </c>
      <c r="I226">
        <v>1563711</v>
      </c>
      <c r="J226">
        <v>6898326</v>
      </c>
      <c r="K226">
        <v>0.6381</v>
      </c>
      <c r="L226">
        <v>0.3619</v>
      </c>
      <c r="M226">
        <v>9771</v>
      </c>
      <c r="N226">
        <v>715267</v>
      </c>
      <c r="O226">
        <v>1952308.21</v>
      </c>
      <c r="P226">
        <v>0.20880000000000001</v>
      </c>
      <c r="Q226">
        <v>0.79120000000000001</v>
      </c>
      <c r="R226">
        <v>2765.31</v>
      </c>
      <c r="S226">
        <v>0.55549999999999999</v>
      </c>
      <c r="T226">
        <v>13536.31</v>
      </c>
      <c r="U226">
        <v>13536.31</v>
      </c>
      <c r="V226">
        <v>0</v>
      </c>
      <c r="W226" t="s">
        <v>435</v>
      </c>
      <c r="X226">
        <v>706</v>
      </c>
      <c r="Y226">
        <v>399550805</v>
      </c>
    </row>
    <row r="227" spans="1:25" x14ac:dyDescent="0.2">
      <c r="A227">
        <v>3640</v>
      </c>
      <c r="B227" t="s">
        <v>231</v>
      </c>
      <c r="C227">
        <v>4309472</v>
      </c>
      <c r="D227">
        <v>2895000</v>
      </c>
      <c r="E227">
        <v>576000</v>
      </c>
      <c r="F227">
        <v>-0.48859999999999998</v>
      </c>
      <c r="G227">
        <v>1.4885999999999999</v>
      </c>
      <c r="H227">
        <v>1000</v>
      </c>
      <c r="I227">
        <v>2345566</v>
      </c>
      <c r="J227">
        <v>5628096</v>
      </c>
      <c r="K227">
        <v>-0.83730000000000004</v>
      </c>
      <c r="L227">
        <v>1.8372999999999999</v>
      </c>
      <c r="M227">
        <v>9771</v>
      </c>
      <c r="N227">
        <v>1072900</v>
      </c>
      <c r="O227">
        <v>211611.09</v>
      </c>
      <c r="P227">
        <v>-3.0167000000000002</v>
      </c>
      <c r="Q227">
        <v>4.0167000000000002</v>
      </c>
      <c r="R227">
        <v>367.38</v>
      </c>
      <c r="S227">
        <v>0</v>
      </c>
      <c r="T227">
        <v>11138.38</v>
      </c>
      <c r="U227">
        <v>11138.38</v>
      </c>
      <c r="V227">
        <v>0</v>
      </c>
      <c r="W227" t="s">
        <v>436</v>
      </c>
      <c r="X227">
        <v>576</v>
      </c>
      <c r="Y227">
        <v>2482255839</v>
      </c>
    </row>
    <row r="228" spans="1:25" x14ac:dyDescent="0.2">
      <c r="A228">
        <v>3661</v>
      </c>
      <c r="B228" t="s">
        <v>234</v>
      </c>
      <c r="C228">
        <v>604777</v>
      </c>
      <c r="D228">
        <v>1930000</v>
      </c>
      <c r="E228">
        <v>826000</v>
      </c>
      <c r="F228">
        <v>0.68659999999999999</v>
      </c>
      <c r="G228">
        <v>0.31340000000000001</v>
      </c>
      <c r="H228">
        <v>1000</v>
      </c>
      <c r="I228">
        <v>1563711</v>
      </c>
      <c r="J228">
        <v>8070846</v>
      </c>
      <c r="K228">
        <v>0.61319999999999997</v>
      </c>
      <c r="L228">
        <v>0.38679999999999998</v>
      </c>
      <c r="M228">
        <v>9771</v>
      </c>
      <c r="N228">
        <v>715267</v>
      </c>
      <c r="O228">
        <v>800512.13</v>
      </c>
      <c r="P228">
        <v>0.1545</v>
      </c>
      <c r="Q228">
        <v>0.84550000000000003</v>
      </c>
      <c r="R228">
        <v>969.14</v>
      </c>
      <c r="S228">
        <v>0.58160000000000001</v>
      </c>
      <c r="T228">
        <v>11740.14</v>
      </c>
      <c r="U228">
        <v>11740.14</v>
      </c>
      <c r="V228">
        <v>0</v>
      </c>
      <c r="W228" t="s">
        <v>435</v>
      </c>
      <c r="X228">
        <v>826</v>
      </c>
      <c r="Y228">
        <v>499545858</v>
      </c>
    </row>
    <row r="229" spans="1:25" x14ac:dyDescent="0.2">
      <c r="A229">
        <v>3668</v>
      </c>
      <c r="B229" t="s">
        <v>235</v>
      </c>
      <c r="C229">
        <v>500557</v>
      </c>
      <c r="D229">
        <v>1930000</v>
      </c>
      <c r="E229">
        <v>877000</v>
      </c>
      <c r="F229">
        <v>0.74060000000000004</v>
      </c>
      <c r="G229">
        <v>0.25940000000000002</v>
      </c>
      <c r="H229">
        <v>1000</v>
      </c>
      <c r="I229">
        <v>1563711</v>
      </c>
      <c r="J229">
        <v>8569167</v>
      </c>
      <c r="K229">
        <v>0.67989999999999995</v>
      </c>
      <c r="L229">
        <v>0.3201</v>
      </c>
      <c r="M229">
        <v>9771</v>
      </c>
      <c r="N229">
        <v>715267</v>
      </c>
      <c r="O229">
        <v>1324171.8700000001</v>
      </c>
      <c r="P229">
        <v>0.30020000000000002</v>
      </c>
      <c r="Q229">
        <v>0.69979999999999998</v>
      </c>
      <c r="R229">
        <v>1509.89</v>
      </c>
      <c r="S229">
        <v>0.63819999999999999</v>
      </c>
      <c r="T229">
        <v>12280.89</v>
      </c>
      <c r="U229">
        <v>12280.89</v>
      </c>
      <c r="V229">
        <v>0</v>
      </c>
      <c r="W229" t="s">
        <v>435</v>
      </c>
      <c r="X229">
        <v>877</v>
      </c>
      <c r="Y229">
        <v>438988780</v>
      </c>
    </row>
    <row r="230" spans="1:25" x14ac:dyDescent="0.2">
      <c r="A230">
        <v>3675</v>
      </c>
      <c r="B230" t="s">
        <v>236</v>
      </c>
      <c r="C230">
        <v>795367</v>
      </c>
      <c r="D230">
        <v>1930000</v>
      </c>
      <c r="E230">
        <v>3133000</v>
      </c>
      <c r="F230">
        <v>0.58789999999999998</v>
      </c>
      <c r="G230">
        <v>0.41210000000000002</v>
      </c>
      <c r="H230">
        <v>1000</v>
      </c>
      <c r="I230">
        <v>1563711</v>
      </c>
      <c r="J230">
        <v>30612543</v>
      </c>
      <c r="K230">
        <v>0.4914</v>
      </c>
      <c r="L230">
        <v>0.50860000000000005</v>
      </c>
      <c r="M230">
        <v>9771</v>
      </c>
      <c r="N230">
        <v>715267</v>
      </c>
      <c r="O230">
        <v>10652481.58</v>
      </c>
      <c r="P230">
        <v>-0.112</v>
      </c>
      <c r="Q230">
        <v>1.1120000000000001</v>
      </c>
      <c r="R230">
        <v>3400.09</v>
      </c>
      <c r="S230">
        <v>0.35339999999999999</v>
      </c>
      <c r="T230">
        <v>14171.09</v>
      </c>
      <c r="U230">
        <v>14171.09</v>
      </c>
      <c r="V230">
        <v>0</v>
      </c>
      <c r="W230" t="s">
        <v>435</v>
      </c>
      <c r="X230">
        <v>3133</v>
      </c>
      <c r="Y230">
        <v>2491884945</v>
      </c>
    </row>
    <row r="231" spans="1:25" x14ac:dyDescent="0.2">
      <c r="A231">
        <v>3682</v>
      </c>
      <c r="B231" t="s">
        <v>237</v>
      </c>
      <c r="C231">
        <v>572402</v>
      </c>
      <c r="D231">
        <v>1930000</v>
      </c>
      <c r="E231">
        <v>2240000</v>
      </c>
      <c r="F231">
        <v>0.70340000000000003</v>
      </c>
      <c r="G231">
        <v>0.29659999999999997</v>
      </c>
      <c r="H231">
        <v>1000</v>
      </c>
      <c r="I231">
        <v>1563711</v>
      </c>
      <c r="J231">
        <v>21887040</v>
      </c>
      <c r="K231">
        <v>0.63390000000000002</v>
      </c>
      <c r="L231">
        <v>0.36609999999999998</v>
      </c>
      <c r="M231">
        <v>9771</v>
      </c>
      <c r="N231">
        <v>715267</v>
      </c>
      <c r="O231">
        <v>4092679.04</v>
      </c>
      <c r="P231">
        <v>0.19969999999999999</v>
      </c>
      <c r="Q231">
        <v>0.80030000000000001</v>
      </c>
      <c r="R231">
        <v>1827.09</v>
      </c>
      <c r="S231">
        <v>0.57650000000000001</v>
      </c>
      <c r="T231">
        <v>12598.09</v>
      </c>
      <c r="U231">
        <v>12598.09</v>
      </c>
      <c r="V231">
        <v>0</v>
      </c>
      <c r="W231" t="s">
        <v>435</v>
      </c>
      <c r="X231">
        <v>2240</v>
      </c>
      <c r="Y231">
        <v>1282180445</v>
      </c>
    </row>
    <row r="232" spans="1:25" x14ac:dyDescent="0.2">
      <c r="A232">
        <v>3689</v>
      </c>
      <c r="B232" t="s">
        <v>238</v>
      </c>
      <c r="C232">
        <v>975137</v>
      </c>
      <c r="D232">
        <v>1930000</v>
      </c>
      <c r="E232">
        <v>703000</v>
      </c>
      <c r="F232">
        <v>0.49469999999999997</v>
      </c>
      <c r="G232">
        <v>0.50529999999999997</v>
      </c>
      <c r="H232">
        <v>1000</v>
      </c>
      <c r="I232">
        <v>1563711</v>
      </c>
      <c r="J232">
        <v>6869013</v>
      </c>
      <c r="K232">
        <v>0.37640000000000001</v>
      </c>
      <c r="L232">
        <v>0.62360000000000004</v>
      </c>
      <c r="M232">
        <v>9771</v>
      </c>
      <c r="N232">
        <v>715267</v>
      </c>
      <c r="O232">
        <v>344453.86</v>
      </c>
      <c r="P232">
        <v>-0.36330000000000001</v>
      </c>
      <c r="Q232">
        <v>1.3633</v>
      </c>
      <c r="R232">
        <v>489.98</v>
      </c>
      <c r="S232">
        <v>0.35470000000000002</v>
      </c>
      <c r="T232">
        <v>11260.98</v>
      </c>
      <c r="U232">
        <v>11260.98</v>
      </c>
      <c r="V232">
        <v>0</v>
      </c>
      <c r="W232" t="s">
        <v>435</v>
      </c>
      <c r="X232">
        <v>703</v>
      </c>
      <c r="Y232">
        <v>685521008</v>
      </c>
    </row>
    <row r="233" spans="1:25" x14ac:dyDescent="0.2">
      <c r="A233">
        <v>3696</v>
      </c>
      <c r="B233" t="s">
        <v>239</v>
      </c>
      <c r="C233">
        <v>651764</v>
      </c>
      <c r="D233">
        <v>1930000</v>
      </c>
      <c r="E233">
        <v>356000</v>
      </c>
      <c r="F233">
        <v>0.6623</v>
      </c>
      <c r="G233">
        <v>0.3377</v>
      </c>
      <c r="H233">
        <v>1000</v>
      </c>
      <c r="I233">
        <v>1563711</v>
      </c>
      <c r="J233">
        <v>3478476</v>
      </c>
      <c r="K233">
        <v>0.58320000000000005</v>
      </c>
      <c r="L233">
        <v>0.4168</v>
      </c>
      <c r="M233">
        <v>9771</v>
      </c>
      <c r="N233">
        <v>715267</v>
      </c>
      <c r="O233">
        <v>667572.31000000006</v>
      </c>
      <c r="P233">
        <v>8.8800000000000004E-2</v>
      </c>
      <c r="Q233">
        <v>0.91120000000000001</v>
      </c>
      <c r="R233">
        <v>1875.2</v>
      </c>
      <c r="S233">
        <v>0.5161</v>
      </c>
      <c r="T233">
        <v>12646.2</v>
      </c>
      <c r="U233">
        <v>12646.2</v>
      </c>
      <c r="V233">
        <v>0</v>
      </c>
      <c r="W233" t="s">
        <v>435</v>
      </c>
      <c r="X233">
        <v>356</v>
      </c>
      <c r="Y233">
        <v>232027929</v>
      </c>
    </row>
    <row r="234" spans="1:25" x14ac:dyDescent="0.2">
      <c r="A234">
        <v>3787</v>
      </c>
      <c r="B234" t="s">
        <v>240</v>
      </c>
      <c r="C234">
        <v>611012</v>
      </c>
      <c r="D234">
        <v>1930000</v>
      </c>
      <c r="E234">
        <v>2006000</v>
      </c>
      <c r="F234">
        <v>0.68340000000000001</v>
      </c>
      <c r="G234">
        <v>0.31659999999999999</v>
      </c>
      <c r="H234">
        <v>1000</v>
      </c>
      <c r="I234">
        <v>1563711</v>
      </c>
      <c r="J234">
        <v>19600626</v>
      </c>
      <c r="K234">
        <v>0.60929999999999995</v>
      </c>
      <c r="L234">
        <v>0.39069999999999999</v>
      </c>
      <c r="M234">
        <v>9771</v>
      </c>
      <c r="N234">
        <v>715267</v>
      </c>
      <c r="O234">
        <v>2071622.04</v>
      </c>
      <c r="P234">
        <v>0.14580000000000001</v>
      </c>
      <c r="Q234">
        <v>0.85419999999999996</v>
      </c>
      <c r="R234">
        <v>1032.71</v>
      </c>
      <c r="S234">
        <v>0.57499999999999996</v>
      </c>
      <c r="T234">
        <v>11803.71</v>
      </c>
      <c r="U234">
        <v>11803.71</v>
      </c>
      <c r="V234">
        <v>0</v>
      </c>
      <c r="W234" t="s">
        <v>435</v>
      </c>
      <c r="X234">
        <v>2006</v>
      </c>
      <c r="Y234">
        <v>1225690425</v>
      </c>
    </row>
    <row r="235" spans="1:25" x14ac:dyDescent="0.2">
      <c r="A235">
        <v>3794</v>
      </c>
      <c r="B235" t="s">
        <v>241</v>
      </c>
      <c r="C235">
        <v>680929</v>
      </c>
      <c r="D235">
        <v>1930000</v>
      </c>
      <c r="E235">
        <v>2344000</v>
      </c>
      <c r="F235">
        <v>0.6472</v>
      </c>
      <c r="G235">
        <v>0.3528</v>
      </c>
      <c r="H235">
        <v>1000</v>
      </c>
      <c r="I235">
        <v>1563711</v>
      </c>
      <c r="J235">
        <v>22903224</v>
      </c>
      <c r="K235">
        <v>0.5645</v>
      </c>
      <c r="L235">
        <v>0.4355</v>
      </c>
      <c r="M235">
        <v>9771</v>
      </c>
      <c r="N235">
        <v>715267</v>
      </c>
      <c r="O235">
        <v>2903268.22</v>
      </c>
      <c r="P235">
        <v>4.8000000000000001E-2</v>
      </c>
      <c r="Q235">
        <v>0.95199999999999996</v>
      </c>
      <c r="R235">
        <v>1238.5999999999999</v>
      </c>
      <c r="S235">
        <v>0.51819999999999999</v>
      </c>
      <c r="T235">
        <v>12009.6</v>
      </c>
      <c r="U235">
        <v>12009.6</v>
      </c>
      <c r="V235">
        <v>0</v>
      </c>
      <c r="W235" t="s">
        <v>435</v>
      </c>
      <c r="X235">
        <v>2344</v>
      </c>
      <c r="Y235">
        <v>1596097657</v>
      </c>
    </row>
    <row r="236" spans="1:25" x14ac:dyDescent="0.2">
      <c r="A236">
        <v>3822</v>
      </c>
      <c r="B236" t="s">
        <v>242</v>
      </c>
      <c r="C236">
        <v>832170</v>
      </c>
      <c r="D236">
        <v>1930000</v>
      </c>
      <c r="E236">
        <v>4687000</v>
      </c>
      <c r="F236">
        <v>0.56879999999999997</v>
      </c>
      <c r="G236">
        <v>0.43120000000000003</v>
      </c>
      <c r="H236">
        <v>1000</v>
      </c>
      <c r="I236">
        <v>1563711</v>
      </c>
      <c r="J236">
        <v>45796677</v>
      </c>
      <c r="K236">
        <v>0.46779999999999999</v>
      </c>
      <c r="L236">
        <v>0.53220000000000001</v>
      </c>
      <c r="M236">
        <v>9771</v>
      </c>
      <c r="N236">
        <v>715267</v>
      </c>
      <c r="O236">
        <v>1740857.43</v>
      </c>
      <c r="P236">
        <v>-0.16339999999999999</v>
      </c>
      <c r="Q236">
        <v>1.1634</v>
      </c>
      <c r="R236">
        <v>371.42</v>
      </c>
      <c r="S236">
        <v>0.45579999999999998</v>
      </c>
      <c r="T236">
        <v>11142.42</v>
      </c>
      <c r="U236">
        <v>11142.42</v>
      </c>
      <c r="V236">
        <v>0</v>
      </c>
      <c r="W236" t="s">
        <v>435</v>
      </c>
      <c r="X236">
        <v>4687</v>
      </c>
      <c r="Y236">
        <v>3900380086</v>
      </c>
    </row>
    <row r="237" spans="1:25" x14ac:dyDescent="0.2">
      <c r="A237">
        <v>3857</v>
      </c>
      <c r="B237" t="s">
        <v>244</v>
      </c>
      <c r="C237">
        <v>790881</v>
      </c>
      <c r="D237">
        <v>1930000</v>
      </c>
      <c r="E237">
        <v>5014000</v>
      </c>
      <c r="F237">
        <v>0.59019999999999995</v>
      </c>
      <c r="G237">
        <v>0.4098</v>
      </c>
      <c r="H237">
        <v>1000</v>
      </c>
      <c r="I237">
        <v>1563711</v>
      </c>
      <c r="J237">
        <v>48991794</v>
      </c>
      <c r="K237">
        <v>0.49419999999999997</v>
      </c>
      <c r="L237">
        <v>0.50580000000000003</v>
      </c>
      <c r="M237">
        <v>9771</v>
      </c>
      <c r="N237">
        <v>715267</v>
      </c>
      <c r="O237">
        <v>2308443.31</v>
      </c>
      <c r="P237">
        <v>-0.1057</v>
      </c>
      <c r="Q237">
        <v>1.1056999999999999</v>
      </c>
      <c r="R237">
        <v>460.4</v>
      </c>
      <c r="S237">
        <v>0.47820000000000001</v>
      </c>
      <c r="T237">
        <v>11231.4</v>
      </c>
      <c r="U237">
        <v>11231.4</v>
      </c>
      <c r="V237">
        <v>0</v>
      </c>
      <c r="W237" t="s">
        <v>435</v>
      </c>
      <c r="X237">
        <v>5014</v>
      </c>
      <c r="Y237">
        <v>3965476712</v>
      </c>
    </row>
    <row r="238" spans="1:25" x14ac:dyDescent="0.2">
      <c r="A238">
        <v>3871</v>
      </c>
      <c r="B238" t="s">
        <v>246</v>
      </c>
      <c r="C238">
        <v>842495</v>
      </c>
      <c r="D238">
        <v>1930000</v>
      </c>
      <c r="E238">
        <v>717000</v>
      </c>
      <c r="F238">
        <v>0.5635</v>
      </c>
      <c r="G238">
        <v>0.4365</v>
      </c>
      <c r="H238">
        <v>1000</v>
      </c>
      <c r="I238">
        <v>1563711</v>
      </c>
      <c r="J238">
        <v>7005807</v>
      </c>
      <c r="K238">
        <v>0.4612</v>
      </c>
      <c r="L238">
        <v>0.53879999999999995</v>
      </c>
      <c r="M238">
        <v>9771</v>
      </c>
      <c r="N238">
        <v>715267</v>
      </c>
      <c r="O238">
        <v>293300.63</v>
      </c>
      <c r="P238">
        <v>-0.1779</v>
      </c>
      <c r="Q238">
        <v>1.1778999999999999</v>
      </c>
      <c r="R238">
        <v>409.07</v>
      </c>
      <c r="S238">
        <v>0.44700000000000001</v>
      </c>
      <c r="T238">
        <v>11180.07</v>
      </c>
      <c r="U238">
        <v>11180.07</v>
      </c>
      <c r="V238">
        <v>0</v>
      </c>
      <c r="W238" t="s">
        <v>435</v>
      </c>
      <c r="X238">
        <v>717</v>
      </c>
      <c r="Y238">
        <v>604069248</v>
      </c>
    </row>
    <row r="239" spans="1:25" x14ac:dyDescent="0.2">
      <c r="A239">
        <v>3892</v>
      </c>
      <c r="B239" t="s">
        <v>247</v>
      </c>
      <c r="C239">
        <v>678142</v>
      </c>
      <c r="D239">
        <v>1930000</v>
      </c>
      <c r="E239">
        <v>6919000</v>
      </c>
      <c r="F239">
        <v>0.64859999999999995</v>
      </c>
      <c r="G239">
        <v>0.35139999999999999</v>
      </c>
      <c r="H239">
        <v>1000</v>
      </c>
      <c r="I239">
        <v>1563711</v>
      </c>
      <c r="J239">
        <v>64002246.700000003</v>
      </c>
      <c r="K239">
        <v>0.56630000000000003</v>
      </c>
      <c r="L239">
        <v>0.43369999999999997</v>
      </c>
      <c r="M239">
        <v>9250.2199999999993</v>
      </c>
      <c r="N239">
        <v>715267</v>
      </c>
      <c r="O239">
        <v>0</v>
      </c>
      <c r="P239">
        <v>5.1900000000000002E-2</v>
      </c>
      <c r="Q239">
        <v>0.94810000000000005</v>
      </c>
      <c r="R239">
        <v>0</v>
      </c>
      <c r="S239">
        <v>0.57440000000000002</v>
      </c>
      <c r="T239">
        <v>10250.219999999999</v>
      </c>
      <c r="U239">
        <v>10250.219999999999</v>
      </c>
      <c r="V239">
        <v>0</v>
      </c>
      <c r="W239" t="s">
        <v>435</v>
      </c>
      <c r="X239">
        <v>6919</v>
      </c>
      <c r="Y239">
        <v>4692064682</v>
      </c>
    </row>
    <row r="240" spans="1:25" x14ac:dyDescent="0.2">
      <c r="A240">
        <v>3899</v>
      </c>
      <c r="B240" t="s">
        <v>248</v>
      </c>
      <c r="C240">
        <v>610382</v>
      </c>
      <c r="D240">
        <v>1930000</v>
      </c>
      <c r="E240">
        <v>875000</v>
      </c>
      <c r="F240">
        <v>0.68369999999999997</v>
      </c>
      <c r="G240">
        <v>0.31630000000000003</v>
      </c>
      <c r="H240">
        <v>1000</v>
      </c>
      <c r="I240">
        <v>1563711</v>
      </c>
      <c r="J240">
        <v>7500513.9699999997</v>
      </c>
      <c r="K240">
        <v>0.60970000000000002</v>
      </c>
      <c r="L240">
        <v>0.39029999999999998</v>
      </c>
      <c r="M240">
        <v>8572.02</v>
      </c>
      <c r="N240">
        <v>715267</v>
      </c>
      <c r="O240">
        <v>0</v>
      </c>
      <c r="P240">
        <v>0.14660000000000001</v>
      </c>
      <c r="Q240">
        <v>0.85340000000000005</v>
      </c>
      <c r="R240">
        <v>0</v>
      </c>
      <c r="S240">
        <v>0.61739999999999995</v>
      </c>
      <c r="T240">
        <v>9572.02</v>
      </c>
      <c r="U240">
        <v>9572.02</v>
      </c>
      <c r="V240">
        <v>0</v>
      </c>
      <c r="W240" t="s">
        <v>435</v>
      </c>
      <c r="X240">
        <v>875</v>
      </c>
      <c r="Y240">
        <v>534084155</v>
      </c>
    </row>
    <row r="241" spans="1:25" x14ac:dyDescent="0.2">
      <c r="A241">
        <v>3906</v>
      </c>
      <c r="B241" t="s">
        <v>249</v>
      </c>
      <c r="C241">
        <v>1061268</v>
      </c>
      <c r="D241">
        <v>1930000</v>
      </c>
      <c r="E241">
        <v>1094000</v>
      </c>
      <c r="F241">
        <v>0.4501</v>
      </c>
      <c r="G241">
        <v>0.54990000000000006</v>
      </c>
      <c r="H241">
        <v>1000</v>
      </c>
      <c r="I241">
        <v>1563711</v>
      </c>
      <c r="J241">
        <v>10689474</v>
      </c>
      <c r="K241">
        <v>0.32129999999999997</v>
      </c>
      <c r="L241">
        <v>0.67869999999999997</v>
      </c>
      <c r="M241">
        <v>9771</v>
      </c>
      <c r="N241">
        <v>715267</v>
      </c>
      <c r="O241">
        <v>3166403.31</v>
      </c>
      <c r="P241">
        <v>-0.48370000000000002</v>
      </c>
      <c r="Q241">
        <v>1.4837</v>
      </c>
      <c r="R241">
        <v>2894.34</v>
      </c>
      <c r="S241">
        <v>0.16020000000000001</v>
      </c>
      <c r="T241">
        <v>13665.34</v>
      </c>
      <c r="U241">
        <v>13665.34</v>
      </c>
      <c r="V241">
        <v>0</v>
      </c>
      <c r="W241" t="s">
        <v>435</v>
      </c>
      <c r="X241">
        <v>1094</v>
      </c>
      <c r="Y241">
        <v>1161027219</v>
      </c>
    </row>
    <row r="242" spans="1:25" x14ac:dyDescent="0.2">
      <c r="A242">
        <v>3920</v>
      </c>
      <c r="B242" t="s">
        <v>250</v>
      </c>
      <c r="C242">
        <v>1167360</v>
      </c>
      <c r="D242">
        <v>1930000</v>
      </c>
      <c r="E242">
        <v>278000</v>
      </c>
      <c r="F242">
        <v>0.3952</v>
      </c>
      <c r="G242">
        <v>0.6048</v>
      </c>
      <c r="H242">
        <v>1000</v>
      </c>
      <c r="I242">
        <v>1563711</v>
      </c>
      <c r="J242">
        <v>2716338</v>
      </c>
      <c r="K242">
        <v>0.2535</v>
      </c>
      <c r="L242">
        <v>0.74650000000000005</v>
      </c>
      <c r="M242">
        <v>9771</v>
      </c>
      <c r="N242">
        <v>715267</v>
      </c>
      <c r="O242">
        <v>579087.46</v>
      </c>
      <c r="P242">
        <v>-0.6321</v>
      </c>
      <c r="Q242">
        <v>1.6321000000000001</v>
      </c>
      <c r="R242">
        <v>2083.0500000000002</v>
      </c>
      <c r="S242">
        <v>0.121</v>
      </c>
      <c r="T242">
        <v>12854.05</v>
      </c>
      <c r="U242">
        <v>12854.05</v>
      </c>
      <c r="V242">
        <v>0</v>
      </c>
      <c r="W242" t="s">
        <v>435</v>
      </c>
      <c r="X242">
        <v>278</v>
      </c>
      <c r="Y242">
        <v>324526184</v>
      </c>
    </row>
    <row r="243" spans="1:25" x14ac:dyDescent="0.2">
      <c r="A243">
        <v>3925</v>
      </c>
      <c r="B243" t="s">
        <v>251</v>
      </c>
      <c r="C243">
        <v>1195998</v>
      </c>
      <c r="D243">
        <v>1930000</v>
      </c>
      <c r="E243">
        <v>4503000</v>
      </c>
      <c r="F243">
        <v>0.38030000000000003</v>
      </c>
      <c r="G243">
        <v>0.61970000000000003</v>
      </c>
      <c r="H243">
        <v>1000</v>
      </c>
      <c r="I243">
        <v>1563711</v>
      </c>
      <c r="J243">
        <v>43998813</v>
      </c>
      <c r="K243">
        <v>0.23519999999999999</v>
      </c>
      <c r="L243">
        <v>0.76480000000000004</v>
      </c>
      <c r="M243">
        <v>9771</v>
      </c>
      <c r="N243">
        <v>715267</v>
      </c>
      <c r="O243">
        <v>1731782.04</v>
      </c>
      <c r="P243">
        <v>-0.67210000000000003</v>
      </c>
      <c r="Q243">
        <v>1.6720999999999999</v>
      </c>
      <c r="R243">
        <v>384.58</v>
      </c>
      <c r="S243">
        <v>0.21690000000000001</v>
      </c>
      <c r="T243">
        <v>11155.58</v>
      </c>
      <c r="U243">
        <v>11155.58</v>
      </c>
      <c r="V243">
        <v>0</v>
      </c>
      <c r="W243" t="s">
        <v>435</v>
      </c>
      <c r="X243">
        <v>4503</v>
      </c>
      <c r="Y243">
        <v>5385580057</v>
      </c>
    </row>
    <row r="244" spans="1:25" x14ac:dyDescent="0.2">
      <c r="A244">
        <v>3934</v>
      </c>
      <c r="B244" t="s">
        <v>252</v>
      </c>
      <c r="C244">
        <v>588974</v>
      </c>
      <c r="D244">
        <v>1930000</v>
      </c>
      <c r="E244">
        <v>914000</v>
      </c>
      <c r="F244">
        <v>0.69479999999999997</v>
      </c>
      <c r="G244">
        <v>0.30520000000000003</v>
      </c>
      <c r="H244">
        <v>1000</v>
      </c>
      <c r="I244">
        <v>1563711</v>
      </c>
      <c r="J244">
        <v>8930694</v>
      </c>
      <c r="K244">
        <v>0.62329999999999997</v>
      </c>
      <c r="L244">
        <v>0.37669999999999998</v>
      </c>
      <c r="M244">
        <v>9771</v>
      </c>
      <c r="N244">
        <v>715267</v>
      </c>
      <c r="O244">
        <v>2577609.35</v>
      </c>
      <c r="P244">
        <v>0.17660000000000001</v>
      </c>
      <c r="Q244">
        <v>0.82340000000000002</v>
      </c>
      <c r="R244">
        <v>2820.14</v>
      </c>
      <c r="S244">
        <v>0.53590000000000004</v>
      </c>
      <c r="T244">
        <v>13591.14</v>
      </c>
      <c r="U244">
        <v>13591.14</v>
      </c>
      <c r="V244">
        <v>0</v>
      </c>
      <c r="W244" t="s">
        <v>435</v>
      </c>
      <c r="X244">
        <v>914</v>
      </c>
      <c r="Y244">
        <v>538322592</v>
      </c>
    </row>
    <row r="245" spans="1:25" x14ac:dyDescent="0.2">
      <c r="A245">
        <v>3941</v>
      </c>
      <c r="B245" t="s">
        <v>253</v>
      </c>
      <c r="C245">
        <v>721529</v>
      </c>
      <c r="D245">
        <v>1930000</v>
      </c>
      <c r="E245">
        <v>1135000</v>
      </c>
      <c r="F245">
        <v>0.62619999999999998</v>
      </c>
      <c r="G245">
        <v>0.37380000000000002</v>
      </c>
      <c r="H245">
        <v>1000</v>
      </c>
      <c r="I245">
        <v>1563711</v>
      </c>
      <c r="J245">
        <v>11090085</v>
      </c>
      <c r="K245">
        <v>0.53859999999999997</v>
      </c>
      <c r="L245">
        <v>0.46139999999999998</v>
      </c>
      <c r="M245">
        <v>9771</v>
      </c>
      <c r="N245">
        <v>715267</v>
      </c>
      <c r="O245">
        <v>936406.3</v>
      </c>
      <c r="P245">
        <v>-8.8000000000000005E-3</v>
      </c>
      <c r="Q245">
        <v>1.0087999999999999</v>
      </c>
      <c r="R245">
        <v>825.03</v>
      </c>
      <c r="S245">
        <v>0.50719999999999998</v>
      </c>
      <c r="T245">
        <v>11596.03</v>
      </c>
      <c r="U245">
        <v>11596.03</v>
      </c>
      <c r="V245">
        <v>0</v>
      </c>
      <c r="W245" t="s">
        <v>435</v>
      </c>
      <c r="X245">
        <v>1135</v>
      </c>
      <c r="Y245">
        <v>818935338</v>
      </c>
    </row>
    <row r="246" spans="1:25" x14ac:dyDescent="0.2">
      <c r="A246">
        <v>3948</v>
      </c>
      <c r="B246" t="s">
        <v>254</v>
      </c>
      <c r="C246">
        <v>701672</v>
      </c>
      <c r="D246">
        <v>1930000</v>
      </c>
      <c r="E246">
        <v>609000</v>
      </c>
      <c r="F246">
        <v>0.63639999999999997</v>
      </c>
      <c r="G246">
        <v>0.36359999999999998</v>
      </c>
      <c r="H246">
        <v>1000</v>
      </c>
      <c r="I246">
        <v>1563711</v>
      </c>
      <c r="J246">
        <v>5950539</v>
      </c>
      <c r="K246">
        <v>0.55130000000000001</v>
      </c>
      <c r="L246">
        <v>0.44869999999999999</v>
      </c>
      <c r="M246">
        <v>9771</v>
      </c>
      <c r="N246">
        <v>715267</v>
      </c>
      <c r="O246">
        <v>160824.04999999999</v>
      </c>
      <c r="P246">
        <v>1.9E-2</v>
      </c>
      <c r="Q246">
        <v>0.98099999999999998</v>
      </c>
      <c r="R246">
        <v>264.08</v>
      </c>
      <c r="S246">
        <v>0.54630000000000001</v>
      </c>
      <c r="T246">
        <v>11035.08</v>
      </c>
      <c r="U246">
        <v>11035.08</v>
      </c>
      <c r="V246">
        <v>0</v>
      </c>
      <c r="W246" t="s">
        <v>435</v>
      </c>
      <c r="X246">
        <v>609</v>
      </c>
      <c r="Y246">
        <v>427318067</v>
      </c>
    </row>
    <row r="247" spans="1:25" x14ac:dyDescent="0.2">
      <c r="A247">
        <v>3955</v>
      </c>
      <c r="B247" t="s">
        <v>255</v>
      </c>
      <c r="C247">
        <v>532440</v>
      </c>
      <c r="D247">
        <v>1930000</v>
      </c>
      <c r="E247">
        <v>2272000</v>
      </c>
      <c r="F247">
        <v>0.72409999999999997</v>
      </c>
      <c r="G247">
        <v>0.27589999999999998</v>
      </c>
      <c r="H247">
        <v>1000</v>
      </c>
      <c r="I247">
        <v>1563711</v>
      </c>
      <c r="J247">
        <v>22199712</v>
      </c>
      <c r="K247">
        <v>0.65949999999999998</v>
      </c>
      <c r="L247">
        <v>0.34050000000000002</v>
      </c>
      <c r="M247">
        <v>9771</v>
      </c>
      <c r="N247">
        <v>715267</v>
      </c>
      <c r="O247">
        <v>778941.41</v>
      </c>
      <c r="P247">
        <v>0.25559999999999999</v>
      </c>
      <c r="Q247">
        <v>0.74439999999999995</v>
      </c>
      <c r="R247">
        <v>342.84</v>
      </c>
      <c r="S247">
        <v>0.65290000000000004</v>
      </c>
      <c r="T247">
        <v>11113.84</v>
      </c>
      <c r="U247">
        <v>11113.84</v>
      </c>
      <c r="V247">
        <v>0</v>
      </c>
      <c r="W247" t="s">
        <v>435</v>
      </c>
      <c r="X247">
        <v>2272</v>
      </c>
      <c r="Y247">
        <v>1209704031</v>
      </c>
    </row>
    <row r="248" spans="1:25" x14ac:dyDescent="0.2">
      <c r="A248">
        <v>3962</v>
      </c>
      <c r="B248" t="s">
        <v>256</v>
      </c>
      <c r="C248">
        <v>537280</v>
      </c>
      <c r="D248">
        <v>1930000</v>
      </c>
      <c r="E248">
        <v>3512000</v>
      </c>
      <c r="F248">
        <v>0.72160000000000002</v>
      </c>
      <c r="G248">
        <v>0.27839999999999998</v>
      </c>
      <c r="H248">
        <v>1000</v>
      </c>
      <c r="I248">
        <v>1563711</v>
      </c>
      <c r="J248">
        <v>34315752</v>
      </c>
      <c r="K248">
        <v>0.65639999999999998</v>
      </c>
      <c r="L248">
        <v>0.34360000000000002</v>
      </c>
      <c r="M248">
        <v>9771</v>
      </c>
      <c r="N248">
        <v>715267</v>
      </c>
      <c r="O248">
        <v>3815005.46</v>
      </c>
      <c r="P248">
        <v>0.24879999999999999</v>
      </c>
      <c r="Q248">
        <v>0.75119999999999998</v>
      </c>
      <c r="R248">
        <v>1086.28</v>
      </c>
      <c r="S248">
        <v>0.62460000000000004</v>
      </c>
      <c r="T248">
        <v>11857.28</v>
      </c>
      <c r="U248">
        <v>11857.28</v>
      </c>
      <c r="V248">
        <v>0</v>
      </c>
      <c r="W248" t="s">
        <v>435</v>
      </c>
      <c r="X248">
        <v>3512</v>
      </c>
      <c r="Y248">
        <v>1886927620</v>
      </c>
    </row>
    <row r="249" spans="1:25" x14ac:dyDescent="0.2">
      <c r="A249">
        <v>3969</v>
      </c>
      <c r="B249" t="s">
        <v>257</v>
      </c>
      <c r="C249">
        <v>439082</v>
      </c>
      <c r="D249">
        <v>1930000</v>
      </c>
      <c r="E249">
        <v>335000</v>
      </c>
      <c r="F249">
        <v>0.77249999999999996</v>
      </c>
      <c r="G249">
        <v>0.22750000000000001</v>
      </c>
      <c r="H249">
        <v>1000</v>
      </c>
      <c r="I249">
        <v>1563711</v>
      </c>
      <c r="J249">
        <v>3273285</v>
      </c>
      <c r="K249">
        <v>0.71919999999999995</v>
      </c>
      <c r="L249">
        <v>0.28079999999999999</v>
      </c>
      <c r="M249">
        <v>9771</v>
      </c>
      <c r="N249">
        <v>715267</v>
      </c>
      <c r="O249">
        <v>144814.68</v>
      </c>
      <c r="P249">
        <v>0.3861</v>
      </c>
      <c r="Q249">
        <v>0.6139</v>
      </c>
      <c r="R249">
        <v>432.28</v>
      </c>
      <c r="S249">
        <v>0.71109999999999995</v>
      </c>
      <c r="T249">
        <v>11203.28</v>
      </c>
      <c r="U249">
        <v>11203.28</v>
      </c>
      <c r="V249">
        <v>0</v>
      </c>
      <c r="W249" t="s">
        <v>435</v>
      </c>
      <c r="X249">
        <v>335</v>
      </c>
      <c r="Y249">
        <v>147092500</v>
      </c>
    </row>
    <row r="250" spans="1:25" x14ac:dyDescent="0.2">
      <c r="A250">
        <v>2177</v>
      </c>
      <c r="B250" t="s">
        <v>135</v>
      </c>
      <c r="C250">
        <v>4115064</v>
      </c>
      <c r="D250">
        <v>5790000</v>
      </c>
      <c r="E250">
        <v>1071000</v>
      </c>
      <c r="F250">
        <v>0.2893</v>
      </c>
      <c r="G250">
        <v>0.7107</v>
      </c>
      <c r="H250">
        <v>1000</v>
      </c>
      <c r="I250">
        <v>4691133</v>
      </c>
      <c r="J250">
        <v>10464741</v>
      </c>
      <c r="K250">
        <v>0.12280000000000001</v>
      </c>
      <c r="L250">
        <v>0.87719999999999998</v>
      </c>
      <c r="M250">
        <v>9771</v>
      </c>
      <c r="N250">
        <v>2145801</v>
      </c>
      <c r="O250">
        <v>7757785.9699999997</v>
      </c>
      <c r="P250">
        <v>-0.91769999999999996</v>
      </c>
      <c r="Q250">
        <v>1.9177</v>
      </c>
      <c r="R250">
        <v>7243.5</v>
      </c>
      <c r="S250">
        <v>1.61E-2</v>
      </c>
      <c r="T250">
        <v>18014.5</v>
      </c>
      <c r="U250">
        <v>18014.5</v>
      </c>
      <c r="V250">
        <v>0</v>
      </c>
      <c r="W250" t="s">
        <v>437</v>
      </c>
      <c r="X250">
        <v>1071</v>
      </c>
      <c r="Y250">
        <v>4407233200</v>
      </c>
    </row>
    <row r="251" spans="1:25" x14ac:dyDescent="0.2">
      <c r="A251">
        <v>3976</v>
      </c>
      <c r="B251" t="s">
        <v>258</v>
      </c>
      <c r="C251">
        <v>3671</v>
      </c>
      <c r="D251">
        <v>1930000</v>
      </c>
      <c r="E251">
        <v>25000</v>
      </c>
      <c r="F251">
        <v>0.99809999999999999</v>
      </c>
      <c r="G251">
        <v>1.9E-3</v>
      </c>
      <c r="H251">
        <v>1000</v>
      </c>
      <c r="I251">
        <v>1563711</v>
      </c>
      <c r="J251">
        <v>244275</v>
      </c>
      <c r="K251">
        <v>0.99770000000000003</v>
      </c>
      <c r="L251">
        <v>2.3E-3</v>
      </c>
      <c r="M251">
        <v>9771</v>
      </c>
      <c r="N251">
        <v>715267</v>
      </c>
      <c r="O251">
        <v>66282.16</v>
      </c>
      <c r="P251">
        <v>0.99490000000000001</v>
      </c>
      <c r="Q251">
        <v>5.1000000000000004E-3</v>
      </c>
      <c r="R251">
        <v>2651.29</v>
      </c>
      <c r="S251">
        <v>0.99709999999999999</v>
      </c>
      <c r="T251">
        <v>13422.29</v>
      </c>
      <c r="U251">
        <v>13422.29</v>
      </c>
      <c r="V251">
        <v>0</v>
      </c>
      <c r="W251" t="s">
        <v>435</v>
      </c>
      <c r="X251">
        <v>25</v>
      </c>
      <c r="Y251">
        <v>91786</v>
      </c>
    </row>
    <row r="252" spans="1:25" x14ac:dyDescent="0.2">
      <c r="A252">
        <v>4690</v>
      </c>
      <c r="B252" t="s">
        <v>306</v>
      </c>
      <c r="C252">
        <v>1421789</v>
      </c>
      <c r="D252">
        <v>2895000</v>
      </c>
      <c r="E252">
        <v>193000</v>
      </c>
      <c r="F252">
        <v>0.50890000000000002</v>
      </c>
      <c r="G252">
        <v>0.49109999999999998</v>
      </c>
      <c r="H252">
        <v>1000</v>
      </c>
      <c r="I252">
        <v>2345566</v>
      </c>
      <c r="J252">
        <v>1885803</v>
      </c>
      <c r="K252">
        <v>0.39379999999999998</v>
      </c>
      <c r="L252">
        <v>0.60619999999999996</v>
      </c>
      <c r="M252">
        <v>9771</v>
      </c>
      <c r="N252">
        <v>1072900</v>
      </c>
      <c r="O252">
        <v>393968.11</v>
      </c>
      <c r="P252">
        <v>-0.32519999999999999</v>
      </c>
      <c r="Q252">
        <v>1.3251999999999999</v>
      </c>
      <c r="R252">
        <v>2041.29</v>
      </c>
      <c r="S252">
        <v>0.2883</v>
      </c>
      <c r="T252">
        <v>12812.29</v>
      </c>
      <c r="U252">
        <v>12812.29</v>
      </c>
      <c r="V252">
        <v>0</v>
      </c>
      <c r="W252" t="s">
        <v>436</v>
      </c>
      <c r="X252">
        <v>193</v>
      </c>
      <c r="Y252">
        <v>274405257</v>
      </c>
    </row>
    <row r="253" spans="1:25" x14ac:dyDescent="0.2">
      <c r="A253">
        <v>2016</v>
      </c>
      <c r="B253" t="s">
        <v>127</v>
      </c>
      <c r="C253">
        <v>508165</v>
      </c>
      <c r="D253">
        <v>1930000</v>
      </c>
      <c r="E253">
        <v>441000</v>
      </c>
      <c r="F253">
        <v>0.73670000000000002</v>
      </c>
      <c r="G253">
        <v>0.26329999999999998</v>
      </c>
      <c r="H253">
        <v>1000</v>
      </c>
      <c r="I253">
        <v>1563711</v>
      </c>
      <c r="J253">
        <v>4309011</v>
      </c>
      <c r="K253">
        <v>0.67500000000000004</v>
      </c>
      <c r="L253">
        <v>0.32500000000000001</v>
      </c>
      <c r="M253">
        <v>9771</v>
      </c>
      <c r="N253">
        <v>715267</v>
      </c>
      <c r="O253">
        <v>302695.25</v>
      </c>
      <c r="P253">
        <v>0.28949999999999998</v>
      </c>
      <c r="Q253">
        <v>0.71050000000000002</v>
      </c>
      <c r="R253">
        <v>686.38</v>
      </c>
      <c r="S253">
        <v>0.6573</v>
      </c>
      <c r="T253">
        <v>11457.38</v>
      </c>
      <c r="U253">
        <v>11457.38</v>
      </c>
      <c r="V253">
        <v>0</v>
      </c>
      <c r="W253" t="s">
        <v>435</v>
      </c>
      <c r="X253">
        <v>441</v>
      </c>
      <c r="Y253">
        <v>224100946</v>
      </c>
    </row>
    <row r="254" spans="1:25" x14ac:dyDescent="0.2">
      <c r="A254">
        <v>3983</v>
      </c>
      <c r="B254" t="s">
        <v>259</v>
      </c>
      <c r="C254">
        <v>426351</v>
      </c>
      <c r="D254">
        <v>1930000</v>
      </c>
      <c r="E254">
        <v>1378000</v>
      </c>
      <c r="F254">
        <v>0.77910000000000001</v>
      </c>
      <c r="G254">
        <v>0.22090000000000001</v>
      </c>
      <c r="H254">
        <v>1000</v>
      </c>
      <c r="I254">
        <v>1563711</v>
      </c>
      <c r="J254">
        <v>13464438</v>
      </c>
      <c r="K254">
        <v>0.72729999999999995</v>
      </c>
      <c r="L254">
        <v>0.2727</v>
      </c>
      <c r="M254">
        <v>9771</v>
      </c>
      <c r="N254">
        <v>715267</v>
      </c>
      <c r="O254">
        <v>1162103.3500000001</v>
      </c>
      <c r="P254">
        <v>0.40389999999999998</v>
      </c>
      <c r="Q254">
        <v>0.59609999999999996</v>
      </c>
      <c r="R254">
        <v>843.33</v>
      </c>
      <c r="S254">
        <v>0.70830000000000004</v>
      </c>
      <c r="T254">
        <v>11614.33</v>
      </c>
      <c r="U254">
        <v>11614.33</v>
      </c>
      <c r="V254">
        <v>0</v>
      </c>
      <c r="W254" t="s">
        <v>435</v>
      </c>
      <c r="X254">
        <v>1378</v>
      </c>
      <c r="Y254">
        <v>587511293</v>
      </c>
    </row>
    <row r="255" spans="1:25" x14ac:dyDescent="0.2">
      <c r="A255">
        <v>3514</v>
      </c>
      <c r="B255" t="s">
        <v>225</v>
      </c>
      <c r="C255">
        <v>2155781</v>
      </c>
      <c r="D255">
        <v>2895000</v>
      </c>
      <c r="E255">
        <v>244000</v>
      </c>
      <c r="F255">
        <v>0.25530000000000003</v>
      </c>
      <c r="G255">
        <v>0.74470000000000003</v>
      </c>
      <c r="H255">
        <v>1000</v>
      </c>
      <c r="I255">
        <v>2345566</v>
      </c>
      <c r="J255">
        <v>2384124</v>
      </c>
      <c r="K255">
        <v>8.09E-2</v>
      </c>
      <c r="L255">
        <v>0.91910000000000003</v>
      </c>
      <c r="M255">
        <v>9771</v>
      </c>
      <c r="N255">
        <v>1072900</v>
      </c>
      <c r="O255">
        <v>745805.65</v>
      </c>
      <c r="P255">
        <v>-1.0093000000000001</v>
      </c>
      <c r="Q255">
        <v>2.0093000000000001</v>
      </c>
      <c r="R255">
        <v>3056.58</v>
      </c>
      <c r="S255">
        <v>1.8499999999999999E-2</v>
      </c>
      <c r="T255">
        <v>13827.58</v>
      </c>
      <c r="U255">
        <v>13827.58</v>
      </c>
      <c r="V255">
        <v>0</v>
      </c>
      <c r="W255" t="s">
        <v>436</v>
      </c>
      <c r="X255">
        <v>244</v>
      </c>
      <c r="Y255">
        <v>526010645</v>
      </c>
    </row>
    <row r="256" spans="1:25" x14ac:dyDescent="0.2">
      <c r="A256">
        <v>616</v>
      </c>
      <c r="B256" t="s">
        <v>453</v>
      </c>
      <c r="C256">
        <v>14777997</v>
      </c>
      <c r="D256">
        <v>2895000</v>
      </c>
      <c r="E256">
        <v>133000</v>
      </c>
      <c r="F256">
        <v>-4.1047000000000002</v>
      </c>
      <c r="G256">
        <v>5.1047000000000002</v>
      </c>
      <c r="H256">
        <v>1000</v>
      </c>
      <c r="I256">
        <v>2345566</v>
      </c>
      <c r="J256">
        <v>1299543</v>
      </c>
      <c r="K256">
        <v>-5.3003999999999998</v>
      </c>
      <c r="L256">
        <v>6.3003999999999998</v>
      </c>
      <c r="M256">
        <v>9771</v>
      </c>
      <c r="N256">
        <v>1072900</v>
      </c>
      <c r="O256">
        <v>1401400.69</v>
      </c>
      <c r="P256">
        <v>-12.773899999999999</v>
      </c>
      <c r="Q256">
        <v>13.773899999999999</v>
      </c>
      <c r="R256">
        <v>10536.85</v>
      </c>
      <c r="S256">
        <v>0</v>
      </c>
      <c r="T256">
        <v>21307.85</v>
      </c>
      <c r="U256">
        <v>21307.85</v>
      </c>
      <c r="V256">
        <v>0</v>
      </c>
      <c r="W256" t="s">
        <v>436</v>
      </c>
      <c r="X256">
        <v>133</v>
      </c>
      <c r="Y256">
        <v>1965473571</v>
      </c>
    </row>
    <row r="257" spans="1:25" x14ac:dyDescent="0.2">
      <c r="A257">
        <v>1945</v>
      </c>
      <c r="B257" t="s">
        <v>125</v>
      </c>
      <c r="C257">
        <v>930610</v>
      </c>
      <c r="D257">
        <v>1930000</v>
      </c>
      <c r="E257">
        <v>750000</v>
      </c>
      <c r="F257">
        <v>0.51780000000000004</v>
      </c>
      <c r="G257">
        <v>0.48220000000000002</v>
      </c>
      <c r="H257">
        <v>1000</v>
      </c>
      <c r="I257">
        <v>1563711</v>
      </c>
      <c r="J257">
        <v>7328250</v>
      </c>
      <c r="K257">
        <v>0.40489999999999998</v>
      </c>
      <c r="L257">
        <v>0.59509999999999996</v>
      </c>
      <c r="M257">
        <v>9771</v>
      </c>
      <c r="N257">
        <v>715267</v>
      </c>
      <c r="O257">
        <v>262041.65</v>
      </c>
      <c r="P257">
        <v>-0.30109999999999998</v>
      </c>
      <c r="Q257">
        <v>1.3010999999999999</v>
      </c>
      <c r="R257">
        <v>349.39</v>
      </c>
      <c r="S257">
        <v>0.39279999999999998</v>
      </c>
      <c r="T257">
        <v>11120.39</v>
      </c>
      <c r="U257">
        <v>11120.39</v>
      </c>
      <c r="V257">
        <v>0</v>
      </c>
      <c r="W257" t="s">
        <v>435</v>
      </c>
      <c r="X257">
        <v>750</v>
      </c>
      <c r="Y257">
        <v>697957262</v>
      </c>
    </row>
    <row r="258" spans="1:25" x14ac:dyDescent="0.2">
      <c r="A258">
        <v>1526</v>
      </c>
      <c r="B258" t="s">
        <v>98</v>
      </c>
      <c r="C258">
        <v>2785510</v>
      </c>
      <c r="D258">
        <v>1930000</v>
      </c>
      <c r="E258">
        <v>1287000</v>
      </c>
      <c r="F258">
        <v>-0.44330000000000003</v>
      </c>
      <c r="G258">
        <v>1.4433</v>
      </c>
      <c r="H258">
        <v>1000</v>
      </c>
      <c r="I258">
        <v>1563711</v>
      </c>
      <c r="J258">
        <v>12575277</v>
      </c>
      <c r="K258">
        <v>-0.78129999999999999</v>
      </c>
      <c r="L258">
        <v>1.7813000000000001</v>
      </c>
      <c r="M258">
        <v>9771</v>
      </c>
      <c r="N258">
        <v>715267</v>
      </c>
      <c r="O258">
        <v>5700224.6200000001</v>
      </c>
      <c r="P258">
        <v>-2.8944000000000001</v>
      </c>
      <c r="Q258">
        <v>3.8944000000000001</v>
      </c>
      <c r="R258">
        <v>4429.08</v>
      </c>
      <c r="S258">
        <v>0</v>
      </c>
      <c r="T258">
        <v>15200.08</v>
      </c>
      <c r="U258">
        <v>15200.08</v>
      </c>
      <c r="V258">
        <v>0</v>
      </c>
      <c r="W258" t="s">
        <v>435</v>
      </c>
      <c r="X258">
        <v>1287</v>
      </c>
      <c r="Y258">
        <v>3584950895</v>
      </c>
    </row>
    <row r="259" spans="1:25" x14ac:dyDescent="0.2">
      <c r="A259">
        <v>3654</v>
      </c>
      <c r="B259" t="s">
        <v>233</v>
      </c>
      <c r="C259">
        <v>2682935</v>
      </c>
      <c r="D259">
        <v>1930000</v>
      </c>
      <c r="E259">
        <v>323000</v>
      </c>
      <c r="F259">
        <v>-0.3901</v>
      </c>
      <c r="G259">
        <v>1.3900999999999999</v>
      </c>
      <c r="H259">
        <v>1000</v>
      </c>
      <c r="I259">
        <v>1563711</v>
      </c>
      <c r="J259">
        <v>3156033</v>
      </c>
      <c r="K259">
        <v>-0.7157</v>
      </c>
      <c r="L259">
        <v>1.7157</v>
      </c>
      <c r="M259">
        <v>9771</v>
      </c>
      <c r="N259">
        <v>715267</v>
      </c>
      <c r="O259">
        <v>910094.87</v>
      </c>
      <c r="P259">
        <v>-2.7509999999999999</v>
      </c>
      <c r="Q259">
        <v>3.7509999999999999</v>
      </c>
      <c r="R259">
        <v>2817.63</v>
      </c>
      <c r="S259">
        <v>0</v>
      </c>
      <c r="T259">
        <v>13588.63</v>
      </c>
      <c r="U259">
        <v>13588.63</v>
      </c>
      <c r="V259" s="52">
        <v>-1.8189900000000001E-12</v>
      </c>
      <c r="W259" t="s">
        <v>435</v>
      </c>
      <c r="X259">
        <v>323</v>
      </c>
      <c r="Y259">
        <v>866587979</v>
      </c>
    </row>
    <row r="260" spans="1:25" x14ac:dyDescent="0.2">
      <c r="A260">
        <v>3990</v>
      </c>
      <c r="B260" t="s">
        <v>260</v>
      </c>
      <c r="C260">
        <v>370903</v>
      </c>
      <c r="D260">
        <v>1930000</v>
      </c>
      <c r="E260">
        <v>598000</v>
      </c>
      <c r="F260">
        <v>0.80779999999999996</v>
      </c>
      <c r="G260">
        <v>0.19220000000000001</v>
      </c>
      <c r="H260">
        <v>1000</v>
      </c>
      <c r="I260">
        <v>1563711</v>
      </c>
      <c r="J260">
        <v>5843058</v>
      </c>
      <c r="K260">
        <v>0.76280000000000003</v>
      </c>
      <c r="L260">
        <v>0.23719999999999999</v>
      </c>
      <c r="M260">
        <v>9771</v>
      </c>
      <c r="N260">
        <v>715267</v>
      </c>
      <c r="O260">
        <v>829426.7</v>
      </c>
      <c r="P260">
        <v>0.48139999999999999</v>
      </c>
      <c r="Q260">
        <v>0.51859999999999995</v>
      </c>
      <c r="R260">
        <v>1387</v>
      </c>
      <c r="S260">
        <v>0.73440000000000005</v>
      </c>
      <c r="T260">
        <v>12158</v>
      </c>
      <c r="U260">
        <v>12158</v>
      </c>
      <c r="V260">
        <v>0</v>
      </c>
      <c r="W260" t="s">
        <v>435</v>
      </c>
      <c r="X260">
        <v>598</v>
      </c>
      <c r="Y260">
        <v>221799917</v>
      </c>
    </row>
    <row r="261" spans="1:25" x14ac:dyDescent="0.2">
      <c r="A261">
        <v>4011</v>
      </c>
      <c r="B261" t="s">
        <v>261</v>
      </c>
      <c r="C261">
        <v>1561707</v>
      </c>
      <c r="D261">
        <v>2895000</v>
      </c>
      <c r="E261">
        <v>86000</v>
      </c>
      <c r="F261">
        <v>0.46060000000000001</v>
      </c>
      <c r="G261">
        <v>0.53939999999999999</v>
      </c>
      <c r="H261">
        <v>1000</v>
      </c>
      <c r="I261">
        <v>2345566</v>
      </c>
      <c r="J261">
        <v>840306</v>
      </c>
      <c r="K261">
        <v>0.3342</v>
      </c>
      <c r="L261">
        <v>0.66579999999999995</v>
      </c>
      <c r="M261">
        <v>9771</v>
      </c>
      <c r="N261">
        <v>1072900</v>
      </c>
      <c r="O261">
        <v>408496.84</v>
      </c>
      <c r="P261">
        <v>-0.4556</v>
      </c>
      <c r="Q261">
        <v>1.4556</v>
      </c>
      <c r="R261">
        <v>4749.96</v>
      </c>
      <c r="S261">
        <v>0.10059999999999999</v>
      </c>
      <c r="T261">
        <v>15520.96</v>
      </c>
      <c r="U261">
        <v>15520.96</v>
      </c>
      <c r="V261">
        <v>0</v>
      </c>
      <c r="W261" t="s">
        <v>436</v>
      </c>
      <c r="X261">
        <v>86</v>
      </c>
      <c r="Y261">
        <v>134306761</v>
      </c>
    </row>
    <row r="262" spans="1:25" x14ac:dyDescent="0.2">
      <c r="A262">
        <v>4018</v>
      </c>
      <c r="B262" t="s">
        <v>262</v>
      </c>
      <c r="C262">
        <v>710911</v>
      </c>
      <c r="D262">
        <v>1930000</v>
      </c>
      <c r="E262">
        <v>6224000</v>
      </c>
      <c r="F262">
        <v>0.63170000000000004</v>
      </c>
      <c r="G262">
        <v>0.36830000000000002</v>
      </c>
      <c r="H262">
        <v>1000</v>
      </c>
      <c r="I262">
        <v>1563711</v>
      </c>
      <c r="J262">
        <v>60814704</v>
      </c>
      <c r="K262">
        <v>0.5454</v>
      </c>
      <c r="L262">
        <v>0.4546</v>
      </c>
      <c r="M262">
        <v>9771</v>
      </c>
      <c r="N262">
        <v>715267</v>
      </c>
      <c r="O262">
        <v>4471043.0599999996</v>
      </c>
      <c r="P262">
        <v>6.1000000000000004E-3</v>
      </c>
      <c r="Q262">
        <v>0.99390000000000001</v>
      </c>
      <c r="R262">
        <v>718.36</v>
      </c>
      <c r="S262">
        <v>0.51919999999999999</v>
      </c>
      <c r="T262">
        <v>11489.36</v>
      </c>
      <c r="U262">
        <v>11489.36</v>
      </c>
      <c r="V262">
        <v>0</v>
      </c>
      <c r="W262" t="s">
        <v>435</v>
      </c>
      <c r="X262">
        <v>6224</v>
      </c>
      <c r="Y262">
        <v>4424707134</v>
      </c>
    </row>
    <row r="263" spans="1:25" x14ac:dyDescent="0.2">
      <c r="A263">
        <v>4025</v>
      </c>
      <c r="B263" t="s">
        <v>263</v>
      </c>
      <c r="C263">
        <v>528625</v>
      </c>
      <c r="D263">
        <v>1930000</v>
      </c>
      <c r="E263">
        <v>496000</v>
      </c>
      <c r="F263">
        <v>0.72609999999999997</v>
      </c>
      <c r="G263">
        <v>0.27389999999999998</v>
      </c>
      <c r="H263">
        <v>1000</v>
      </c>
      <c r="I263">
        <v>1563711</v>
      </c>
      <c r="J263">
        <v>4846416</v>
      </c>
      <c r="K263">
        <v>0.66190000000000004</v>
      </c>
      <c r="L263">
        <v>0.33810000000000001</v>
      </c>
      <c r="M263">
        <v>9771</v>
      </c>
      <c r="N263">
        <v>715267</v>
      </c>
      <c r="O263">
        <v>47785.26</v>
      </c>
      <c r="P263">
        <v>0.26090000000000002</v>
      </c>
      <c r="Q263">
        <v>0.73909999999999998</v>
      </c>
      <c r="R263">
        <v>96.34</v>
      </c>
      <c r="S263">
        <v>0.6643</v>
      </c>
      <c r="T263">
        <v>10867.34</v>
      </c>
      <c r="U263">
        <v>10867.34</v>
      </c>
      <c r="V263">
        <v>0</v>
      </c>
      <c r="W263" t="s">
        <v>435</v>
      </c>
      <c r="X263">
        <v>496</v>
      </c>
      <c r="Y263">
        <v>262198075</v>
      </c>
    </row>
    <row r="264" spans="1:25" x14ac:dyDescent="0.2">
      <c r="A264">
        <v>4060</v>
      </c>
      <c r="B264" t="s">
        <v>264</v>
      </c>
      <c r="C264">
        <v>1214079</v>
      </c>
      <c r="D264">
        <v>1930000</v>
      </c>
      <c r="E264">
        <v>5328000</v>
      </c>
      <c r="F264">
        <v>0.37090000000000001</v>
      </c>
      <c r="G264">
        <v>0.62909999999999999</v>
      </c>
      <c r="H264">
        <v>1000</v>
      </c>
      <c r="I264">
        <v>1563711</v>
      </c>
      <c r="J264">
        <v>52059888</v>
      </c>
      <c r="K264">
        <v>0.22359999999999999</v>
      </c>
      <c r="L264">
        <v>0.77639999999999998</v>
      </c>
      <c r="M264">
        <v>9771</v>
      </c>
      <c r="N264">
        <v>715267</v>
      </c>
      <c r="O264">
        <v>8946790.4800000004</v>
      </c>
      <c r="P264">
        <v>-0.69740000000000002</v>
      </c>
      <c r="Q264">
        <v>1.6974</v>
      </c>
      <c r="R264">
        <v>1679.2</v>
      </c>
      <c r="S264">
        <v>0.11119999999999999</v>
      </c>
      <c r="T264">
        <v>12450.2</v>
      </c>
      <c r="U264">
        <v>12450.2</v>
      </c>
      <c r="V264">
        <v>0</v>
      </c>
      <c r="W264" t="s">
        <v>435</v>
      </c>
      <c r="X264">
        <v>5328</v>
      </c>
      <c r="Y264">
        <v>6468612694</v>
      </c>
    </row>
    <row r="265" spans="1:25" x14ac:dyDescent="0.2">
      <c r="A265">
        <v>4067</v>
      </c>
      <c r="B265" t="s">
        <v>265</v>
      </c>
      <c r="C265">
        <v>487011</v>
      </c>
      <c r="D265">
        <v>1930000</v>
      </c>
      <c r="E265">
        <v>1033000</v>
      </c>
      <c r="F265">
        <v>0.74770000000000003</v>
      </c>
      <c r="G265">
        <v>0.25230000000000002</v>
      </c>
      <c r="H265">
        <v>1000</v>
      </c>
      <c r="I265">
        <v>1563711</v>
      </c>
      <c r="J265">
        <v>10093443</v>
      </c>
      <c r="K265">
        <v>0.68859999999999999</v>
      </c>
      <c r="L265">
        <v>0.31140000000000001</v>
      </c>
      <c r="M265">
        <v>9771</v>
      </c>
      <c r="N265">
        <v>715267</v>
      </c>
      <c r="O265">
        <v>323932.49</v>
      </c>
      <c r="P265">
        <v>0.31909999999999999</v>
      </c>
      <c r="Q265">
        <v>0.68089999999999995</v>
      </c>
      <c r="R265">
        <v>313.58</v>
      </c>
      <c r="S265">
        <v>0.68340000000000001</v>
      </c>
      <c r="T265">
        <v>11084.58</v>
      </c>
      <c r="U265">
        <v>11084.58</v>
      </c>
      <c r="V265">
        <v>0</v>
      </c>
      <c r="W265" t="s">
        <v>435</v>
      </c>
      <c r="X265">
        <v>1033</v>
      </c>
      <c r="Y265">
        <v>503082701</v>
      </c>
    </row>
    <row r="266" spans="1:25" x14ac:dyDescent="0.2">
      <c r="A266">
        <v>4074</v>
      </c>
      <c r="B266" t="s">
        <v>266</v>
      </c>
      <c r="C266">
        <v>614893</v>
      </c>
      <c r="D266">
        <v>1930000</v>
      </c>
      <c r="E266">
        <v>1690000</v>
      </c>
      <c r="F266">
        <v>0.68140000000000001</v>
      </c>
      <c r="G266">
        <v>0.31859999999999999</v>
      </c>
      <c r="H266">
        <v>1000</v>
      </c>
      <c r="I266">
        <v>1563711</v>
      </c>
      <c r="J266">
        <v>16512990</v>
      </c>
      <c r="K266">
        <v>0.60680000000000001</v>
      </c>
      <c r="L266">
        <v>0.39319999999999999</v>
      </c>
      <c r="M266">
        <v>9771</v>
      </c>
      <c r="N266">
        <v>715267</v>
      </c>
      <c r="O266">
        <v>4406862.8099999996</v>
      </c>
      <c r="P266">
        <v>0.14030000000000001</v>
      </c>
      <c r="Q266">
        <v>0.85970000000000002</v>
      </c>
      <c r="R266">
        <v>2607.61</v>
      </c>
      <c r="S266">
        <v>0.52139999999999997</v>
      </c>
      <c r="T266">
        <v>13378.61</v>
      </c>
      <c r="U266">
        <v>13378.61</v>
      </c>
      <c r="V266">
        <v>0</v>
      </c>
      <c r="W266" t="s">
        <v>435</v>
      </c>
      <c r="X266">
        <v>1690</v>
      </c>
      <c r="Y266">
        <v>1039168501</v>
      </c>
    </row>
    <row r="267" spans="1:25" x14ac:dyDescent="0.2">
      <c r="A267">
        <v>4088</v>
      </c>
      <c r="B267" t="s">
        <v>267</v>
      </c>
      <c r="C267">
        <v>567165</v>
      </c>
      <c r="D267">
        <v>1930000</v>
      </c>
      <c r="E267">
        <v>1241000</v>
      </c>
      <c r="F267">
        <v>0.70609999999999995</v>
      </c>
      <c r="G267">
        <v>0.29389999999999999</v>
      </c>
      <c r="H267">
        <v>1000</v>
      </c>
      <c r="I267">
        <v>1563711</v>
      </c>
      <c r="J267">
        <v>11687055.83</v>
      </c>
      <c r="K267">
        <v>0.63729999999999998</v>
      </c>
      <c r="L267">
        <v>0.36270000000000002</v>
      </c>
      <c r="M267">
        <v>9417.4500000000007</v>
      </c>
      <c r="N267">
        <v>715267</v>
      </c>
      <c r="O267">
        <v>0</v>
      </c>
      <c r="P267">
        <v>0.20710000000000001</v>
      </c>
      <c r="Q267">
        <v>0.79290000000000005</v>
      </c>
      <c r="R267">
        <v>0</v>
      </c>
      <c r="S267">
        <v>0.64390000000000003</v>
      </c>
      <c r="T267">
        <v>10417.450000000001</v>
      </c>
      <c r="U267">
        <v>10417.450000000001</v>
      </c>
      <c r="V267">
        <v>0</v>
      </c>
      <c r="W267" t="s">
        <v>435</v>
      </c>
      <c r="X267">
        <v>1241</v>
      </c>
      <c r="Y267">
        <v>703851933</v>
      </c>
    </row>
    <row r="268" spans="1:25" x14ac:dyDescent="0.2">
      <c r="A268">
        <v>4095</v>
      </c>
      <c r="B268" t="s">
        <v>268</v>
      </c>
      <c r="C268">
        <v>779409</v>
      </c>
      <c r="D268">
        <v>1930000</v>
      </c>
      <c r="E268">
        <v>2765000</v>
      </c>
      <c r="F268">
        <v>0.59619999999999995</v>
      </c>
      <c r="G268">
        <v>0.40379999999999999</v>
      </c>
      <c r="H268">
        <v>1000</v>
      </c>
      <c r="I268">
        <v>1563711</v>
      </c>
      <c r="J268">
        <v>27016815</v>
      </c>
      <c r="K268">
        <v>0.50160000000000005</v>
      </c>
      <c r="L268">
        <v>0.49840000000000001</v>
      </c>
      <c r="M268">
        <v>9771</v>
      </c>
      <c r="N268">
        <v>715267</v>
      </c>
      <c r="O268">
        <v>3242481.21</v>
      </c>
      <c r="P268">
        <v>-8.9700000000000002E-2</v>
      </c>
      <c r="Q268">
        <v>1.0896999999999999</v>
      </c>
      <c r="R268">
        <v>1172.69</v>
      </c>
      <c r="S268">
        <v>0.45140000000000002</v>
      </c>
      <c r="T268">
        <v>11943.69</v>
      </c>
      <c r="U268">
        <v>11943.69</v>
      </c>
      <c r="V268">
        <v>0</v>
      </c>
      <c r="W268" t="s">
        <v>435</v>
      </c>
      <c r="X268">
        <v>2765</v>
      </c>
      <c r="Y268">
        <v>2155066506</v>
      </c>
    </row>
    <row r="269" spans="1:25" x14ac:dyDescent="0.2">
      <c r="A269">
        <v>4137</v>
      </c>
      <c r="B269" t="s">
        <v>269</v>
      </c>
      <c r="C269">
        <v>640212</v>
      </c>
      <c r="D269">
        <v>1930000</v>
      </c>
      <c r="E269">
        <v>977000</v>
      </c>
      <c r="F269">
        <v>0.66830000000000001</v>
      </c>
      <c r="G269">
        <v>0.33169999999999999</v>
      </c>
      <c r="H269">
        <v>1000</v>
      </c>
      <c r="I269">
        <v>1563711</v>
      </c>
      <c r="J269">
        <v>9546267</v>
      </c>
      <c r="K269">
        <v>0.59060000000000001</v>
      </c>
      <c r="L269">
        <v>0.40939999999999999</v>
      </c>
      <c r="M269">
        <v>9771</v>
      </c>
      <c r="N269">
        <v>715267</v>
      </c>
      <c r="O269">
        <v>952313.65</v>
      </c>
      <c r="P269">
        <v>0.10489999999999999</v>
      </c>
      <c r="Q269">
        <v>0.89510000000000001</v>
      </c>
      <c r="R269">
        <v>974.73</v>
      </c>
      <c r="S269">
        <v>0.55689999999999995</v>
      </c>
      <c r="T269">
        <v>11745.73</v>
      </c>
      <c r="U269">
        <v>11745.73</v>
      </c>
      <c r="V269">
        <v>0</v>
      </c>
      <c r="W269" t="s">
        <v>435</v>
      </c>
      <c r="X269">
        <v>977</v>
      </c>
      <c r="Y269">
        <v>625487542</v>
      </c>
    </row>
    <row r="270" spans="1:25" x14ac:dyDescent="0.2">
      <c r="A270">
        <v>4144</v>
      </c>
      <c r="B270" t="s">
        <v>270</v>
      </c>
      <c r="C270">
        <v>737762</v>
      </c>
      <c r="D270">
        <v>1930000</v>
      </c>
      <c r="E270">
        <v>3834000</v>
      </c>
      <c r="F270">
        <v>0.61770000000000003</v>
      </c>
      <c r="G270">
        <v>0.38229999999999997</v>
      </c>
      <c r="H270">
        <v>1000</v>
      </c>
      <c r="I270">
        <v>1563711</v>
      </c>
      <c r="J270">
        <v>37462014</v>
      </c>
      <c r="K270">
        <v>0.5282</v>
      </c>
      <c r="L270">
        <v>0.4718</v>
      </c>
      <c r="M270">
        <v>9771</v>
      </c>
      <c r="N270">
        <v>715267</v>
      </c>
      <c r="O270">
        <v>9579995.0299999993</v>
      </c>
      <c r="P270">
        <v>-3.1399999999999997E-2</v>
      </c>
      <c r="Q270">
        <v>1.0314000000000001</v>
      </c>
      <c r="R270">
        <v>2498.69</v>
      </c>
      <c r="S270">
        <v>0.42959999999999998</v>
      </c>
      <c r="T270">
        <v>13269.69</v>
      </c>
      <c r="U270">
        <v>13269.69</v>
      </c>
      <c r="V270">
        <v>0</v>
      </c>
      <c r="W270" t="s">
        <v>435</v>
      </c>
      <c r="X270">
        <v>3834</v>
      </c>
      <c r="Y270">
        <v>2828580784</v>
      </c>
    </row>
    <row r="271" spans="1:25" x14ac:dyDescent="0.2">
      <c r="A271">
        <v>4165</v>
      </c>
      <c r="B271" t="s">
        <v>272</v>
      </c>
      <c r="C271">
        <v>707868</v>
      </c>
      <c r="D271">
        <v>1930000</v>
      </c>
      <c r="E271">
        <v>1490000</v>
      </c>
      <c r="F271">
        <v>0.63319999999999999</v>
      </c>
      <c r="G271">
        <v>0.36680000000000001</v>
      </c>
      <c r="H271">
        <v>1000</v>
      </c>
      <c r="I271">
        <v>1563711</v>
      </c>
      <c r="J271">
        <v>14558790</v>
      </c>
      <c r="K271">
        <v>0.54730000000000001</v>
      </c>
      <c r="L271">
        <v>0.45269999999999999</v>
      </c>
      <c r="M271">
        <v>9771</v>
      </c>
      <c r="N271">
        <v>715267</v>
      </c>
      <c r="O271">
        <v>1818684.19</v>
      </c>
      <c r="P271">
        <v>1.03E-2</v>
      </c>
      <c r="Q271">
        <v>0.98970000000000002</v>
      </c>
      <c r="R271">
        <v>1220.5899999999999</v>
      </c>
      <c r="S271">
        <v>0.49980000000000002</v>
      </c>
      <c r="T271">
        <v>11991.59</v>
      </c>
      <c r="U271">
        <v>11991.59</v>
      </c>
      <c r="V271">
        <v>0</v>
      </c>
      <c r="W271" t="s">
        <v>435</v>
      </c>
      <c r="X271">
        <v>1490</v>
      </c>
      <c r="Y271">
        <v>1054723508</v>
      </c>
    </row>
    <row r="272" spans="1:25" x14ac:dyDescent="0.2">
      <c r="A272">
        <v>4179</v>
      </c>
      <c r="B272" t="s">
        <v>273</v>
      </c>
      <c r="C272">
        <v>605419</v>
      </c>
      <c r="D272">
        <v>1930000</v>
      </c>
      <c r="E272">
        <v>9693000</v>
      </c>
      <c r="F272">
        <v>0.68630000000000002</v>
      </c>
      <c r="G272">
        <v>0.31369999999999998</v>
      </c>
      <c r="H272">
        <v>1000</v>
      </c>
      <c r="I272">
        <v>1563711</v>
      </c>
      <c r="J272">
        <v>94710303</v>
      </c>
      <c r="K272">
        <v>0.61280000000000001</v>
      </c>
      <c r="L272">
        <v>0.38719999999999999</v>
      </c>
      <c r="M272">
        <v>9771</v>
      </c>
      <c r="N272">
        <v>715267</v>
      </c>
      <c r="O272">
        <v>2095296.03</v>
      </c>
      <c r="P272">
        <v>0.15359999999999999</v>
      </c>
      <c r="Q272">
        <v>0.84640000000000004</v>
      </c>
      <c r="R272">
        <v>216.17</v>
      </c>
      <c r="S272">
        <v>0.61050000000000004</v>
      </c>
      <c r="T272">
        <v>10987.17</v>
      </c>
      <c r="U272">
        <v>10987.17</v>
      </c>
      <c r="V272">
        <v>0</v>
      </c>
      <c r="W272" t="s">
        <v>435</v>
      </c>
      <c r="X272">
        <v>9693</v>
      </c>
      <c r="Y272">
        <v>5868325182</v>
      </c>
    </row>
    <row r="273" spans="1:25" x14ac:dyDescent="0.2">
      <c r="A273">
        <v>4186</v>
      </c>
      <c r="B273" t="s">
        <v>274</v>
      </c>
      <c r="C273">
        <v>549281</v>
      </c>
      <c r="D273">
        <v>1930000</v>
      </c>
      <c r="E273">
        <v>838000</v>
      </c>
      <c r="F273">
        <v>0.71540000000000004</v>
      </c>
      <c r="G273">
        <v>0.28460000000000002</v>
      </c>
      <c r="H273">
        <v>1000</v>
      </c>
      <c r="I273">
        <v>1563711</v>
      </c>
      <c r="J273">
        <v>8188098</v>
      </c>
      <c r="K273">
        <v>0.64870000000000005</v>
      </c>
      <c r="L273">
        <v>0.3513</v>
      </c>
      <c r="M273">
        <v>9771</v>
      </c>
      <c r="N273">
        <v>715267</v>
      </c>
      <c r="O273">
        <v>2063069.98</v>
      </c>
      <c r="P273">
        <v>0.2321</v>
      </c>
      <c r="Q273">
        <v>0.76790000000000003</v>
      </c>
      <c r="R273">
        <v>2461.9</v>
      </c>
      <c r="S273">
        <v>0.57630000000000003</v>
      </c>
      <c r="T273">
        <v>13232.9</v>
      </c>
      <c r="U273">
        <v>13232.9</v>
      </c>
      <c r="V273">
        <v>0</v>
      </c>
      <c r="W273" t="s">
        <v>435</v>
      </c>
      <c r="X273">
        <v>838</v>
      </c>
      <c r="Y273">
        <v>460297734</v>
      </c>
    </row>
    <row r="274" spans="1:25" x14ac:dyDescent="0.2">
      <c r="A274">
        <v>4207</v>
      </c>
      <c r="B274" t="s">
        <v>275</v>
      </c>
      <c r="C274">
        <v>522891</v>
      </c>
      <c r="D274">
        <v>1930000</v>
      </c>
      <c r="E274">
        <v>486000</v>
      </c>
      <c r="F274">
        <v>0.72909999999999997</v>
      </c>
      <c r="G274">
        <v>0.27089999999999997</v>
      </c>
      <c r="H274">
        <v>1000</v>
      </c>
      <c r="I274">
        <v>1563711</v>
      </c>
      <c r="J274">
        <v>4748706</v>
      </c>
      <c r="K274">
        <v>0.66559999999999997</v>
      </c>
      <c r="L274">
        <v>0.33439999999999998</v>
      </c>
      <c r="M274">
        <v>9771</v>
      </c>
      <c r="N274">
        <v>715267</v>
      </c>
      <c r="O274">
        <v>323658.69</v>
      </c>
      <c r="P274">
        <v>0.26900000000000002</v>
      </c>
      <c r="Q274">
        <v>0.73099999999999998</v>
      </c>
      <c r="R274">
        <v>665.96</v>
      </c>
      <c r="S274">
        <v>0.64810000000000001</v>
      </c>
      <c r="T274">
        <v>11436.96</v>
      </c>
      <c r="U274">
        <v>11436.96</v>
      </c>
      <c r="V274">
        <v>0</v>
      </c>
      <c r="W274" t="s">
        <v>435</v>
      </c>
      <c r="X274">
        <v>486</v>
      </c>
      <c r="Y274">
        <v>254124974</v>
      </c>
    </row>
    <row r="275" spans="1:25" x14ac:dyDescent="0.2">
      <c r="A275">
        <v>4221</v>
      </c>
      <c r="B275" t="s">
        <v>276</v>
      </c>
      <c r="C275">
        <v>966993</v>
      </c>
      <c r="D275">
        <v>1930000</v>
      </c>
      <c r="E275">
        <v>978000</v>
      </c>
      <c r="F275">
        <v>0.499</v>
      </c>
      <c r="G275">
        <v>0.501</v>
      </c>
      <c r="H275">
        <v>1000</v>
      </c>
      <c r="I275">
        <v>1563711</v>
      </c>
      <c r="J275">
        <v>9556038</v>
      </c>
      <c r="K275">
        <v>0.38159999999999999</v>
      </c>
      <c r="L275">
        <v>0.61839999999999995</v>
      </c>
      <c r="M275">
        <v>9771</v>
      </c>
      <c r="N275">
        <v>715267</v>
      </c>
      <c r="O275">
        <v>1261281.2</v>
      </c>
      <c r="P275">
        <v>-0.35189999999999999</v>
      </c>
      <c r="Q275">
        <v>1.3519000000000001</v>
      </c>
      <c r="R275">
        <v>1289.6500000000001</v>
      </c>
      <c r="S275">
        <v>0.31290000000000001</v>
      </c>
      <c r="T275">
        <v>12060.65</v>
      </c>
      <c r="U275">
        <v>12060.65</v>
      </c>
      <c r="V275">
        <v>0</v>
      </c>
      <c r="W275" t="s">
        <v>435</v>
      </c>
      <c r="X275">
        <v>978</v>
      </c>
      <c r="Y275">
        <v>945719120</v>
      </c>
    </row>
    <row r="276" spans="1:25" x14ac:dyDescent="0.2">
      <c r="A276">
        <v>4228</v>
      </c>
      <c r="B276" t="s">
        <v>277</v>
      </c>
      <c r="C276">
        <v>710165</v>
      </c>
      <c r="D276">
        <v>1930000</v>
      </c>
      <c r="E276">
        <v>856000</v>
      </c>
      <c r="F276">
        <v>0.63200000000000001</v>
      </c>
      <c r="G276">
        <v>0.36799999999999999</v>
      </c>
      <c r="H276">
        <v>1000</v>
      </c>
      <c r="I276">
        <v>1563711</v>
      </c>
      <c r="J276">
        <v>8363976</v>
      </c>
      <c r="K276">
        <v>0.54579999999999995</v>
      </c>
      <c r="L276">
        <v>0.45419999999999999</v>
      </c>
      <c r="M276">
        <v>9771</v>
      </c>
      <c r="N276">
        <v>715267</v>
      </c>
      <c r="O276">
        <v>990516.81</v>
      </c>
      <c r="P276">
        <v>7.1000000000000004E-3</v>
      </c>
      <c r="Q276">
        <v>0.9929</v>
      </c>
      <c r="R276">
        <v>1157.1500000000001</v>
      </c>
      <c r="S276">
        <v>0.50080000000000002</v>
      </c>
      <c r="T276">
        <v>11928.15</v>
      </c>
      <c r="U276">
        <v>11928.15</v>
      </c>
      <c r="V276">
        <v>0</v>
      </c>
      <c r="W276" t="s">
        <v>435</v>
      </c>
      <c r="X276">
        <v>856</v>
      </c>
      <c r="Y276">
        <v>607900853</v>
      </c>
    </row>
    <row r="277" spans="1:25" x14ac:dyDescent="0.2">
      <c r="A277">
        <v>4235</v>
      </c>
      <c r="B277" t="s">
        <v>278</v>
      </c>
      <c r="C277">
        <v>2871070</v>
      </c>
      <c r="D277">
        <v>2895000</v>
      </c>
      <c r="E277">
        <v>167000</v>
      </c>
      <c r="F277">
        <v>8.3000000000000001E-3</v>
      </c>
      <c r="G277">
        <v>0.99170000000000003</v>
      </c>
      <c r="H277">
        <v>1000</v>
      </c>
      <c r="I277">
        <v>2345566</v>
      </c>
      <c r="J277">
        <v>1425917.34</v>
      </c>
      <c r="K277">
        <v>-0.224</v>
      </c>
      <c r="L277">
        <v>1.224</v>
      </c>
      <c r="M277">
        <v>8538.43</v>
      </c>
      <c r="N277">
        <v>1072900</v>
      </c>
      <c r="O277">
        <v>0</v>
      </c>
      <c r="P277">
        <v>-1.6759999999999999</v>
      </c>
      <c r="Q277">
        <v>2.6760000000000002</v>
      </c>
      <c r="R277">
        <v>0</v>
      </c>
      <c r="S277">
        <v>8.9999999999999998E-4</v>
      </c>
      <c r="T277">
        <v>9538.43</v>
      </c>
      <c r="U277">
        <v>9538.43</v>
      </c>
      <c r="V277">
        <v>0</v>
      </c>
      <c r="W277" t="s">
        <v>436</v>
      </c>
      <c r="X277">
        <v>167</v>
      </c>
      <c r="Y277">
        <v>479468608</v>
      </c>
    </row>
    <row r="278" spans="1:25" x14ac:dyDescent="0.2">
      <c r="A278">
        <v>4151</v>
      </c>
      <c r="B278" t="s">
        <v>271</v>
      </c>
      <c r="C278">
        <v>561927</v>
      </c>
      <c r="D278">
        <v>1930000</v>
      </c>
      <c r="E278">
        <v>854000</v>
      </c>
      <c r="F278">
        <v>0.70879999999999999</v>
      </c>
      <c r="G278">
        <v>0.29120000000000001</v>
      </c>
      <c r="H278">
        <v>1000</v>
      </c>
      <c r="I278">
        <v>1563711</v>
      </c>
      <c r="J278">
        <v>8344434</v>
      </c>
      <c r="K278">
        <v>0.64059999999999995</v>
      </c>
      <c r="L278">
        <v>0.3594</v>
      </c>
      <c r="M278">
        <v>9771</v>
      </c>
      <c r="N278">
        <v>715267</v>
      </c>
      <c r="O278">
        <v>2289067.63</v>
      </c>
      <c r="P278">
        <v>0.21440000000000001</v>
      </c>
      <c r="Q278">
        <v>0.78559999999999997</v>
      </c>
      <c r="R278">
        <v>2680.41</v>
      </c>
      <c r="S278">
        <v>0.56079999999999997</v>
      </c>
      <c r="T278">
        <v>13451.41</v>
      </c>
      <c r="U278">
        <v>13451.41</v>
      </c>
      <c r="V278">
        <v>0</v>
      </c>
      <c r="W278" t="s">
        <v>435</v>
      </c>
      <c r="X278">
        <v>854</v>
      </c>
      <c r="Y278">
        <v>479885443</v>
      </c>
    </row>
    <row r="279" spans="1:25" x14ac:dyDescent="0.2">
      <c r="A279">
        <v>490</v>
      </c>
      <c r="B279" t="s">
        <v>48</v>
      </c>
      <c r="C279">
        <v>629173</v>
      </c>
      <c r="D279">
        <v>1930000</v>
      </c>
      <c r="E279">
        <v>427000</v>
      </c>
      <c r="F279">
        <v>0.67400000000000004</v>
      </c>
      <c r="G279">
        <v>0.32600000000000001</v>
      </c>
      <c r="H279">
        <v>1000</v>
      </c>
      <c r="I279">
        <v>1563711</v>
      </c>
      <c r="J279">
        <v>4172217</v>
      </c>
      <c r="K279">
        <v>0.59760000000000002</v>
      </c>
      <c r="L279">
        <v>0.40239999999999998</v>
      </c>
      <c r="M279">
        <v>9771</v>
      </c>
      <c r="N279">
        <v>715267</v>
      </c>
      <c r="O279">
        <v>962260.33</v>
      </c>
      <c r="P279">
        <v>0.12039999999999999</v>
      </c>
      <c r="Q279">
        <v>0.87960000000000005</v>
      </c>
      <c r="R279">
        <v>2253.54</v>
      </c>
      <c r="S279">
        <v>0.52090000000000003</v>
      </c>
      <c r="T279">
        <v>13024.54</v>
      </c>
      <c r="U279">
        <v>13024.54</v>
      </c>
      <c r="V279">
        <v>0</v>
      </c>
      <c r="W279" t="s">
        <v>435</v>
      </c>
      <c r="X279">
        <v>427</v>
      </c>
      <c r="Y279">
        <v>268656715</v>
      </c>
    </row>
    <row r="280" spans="1:25" x14ac:dyDescent="0.2">
      <c r="A280">
        <v>4270</v>
      </c>
      <c r="B280" t="s">
        <v>280</v>
      </c>
      <c r="C280">
        <v>1116195</v>
      </c>
      <c r="D280">
        <v>1930000</v>
      </c>
      <c r="E280">
        <v>237000</v>
      </c>
      <c r="F280">
        <v>0.42170000000000002</v>
      </c>
      <c r="G280">
        <v>0.57830000000000004</v>
      </c>
      <c r="H280">
        <v>1000</v>
      </c>
      <c r="I280">
        <v>1563711</v>
      </c>
      <c r="J280">
        <v>2315727</v>
      </c>
      <c r="K280">
        <v>0.28620000000000001</v>
      </c>
      <c r="L280">
        <v>0.71379999999999999</v>
      </c>
      <c r="M280">
        <v>9771</v>
      </c>
      <c r="N280">
        <v>715267</v>
      </c>
      <c r="O280">
        <v>797352.29</v>
      </c>
      <c r="P280">
        <v>-0.5605</v>
      </c>
      <c r="Q280">
        <v>1.5605</v>
      </c>
      <c r="R280">
        <v>3364.36</v>
      </c>
      <c r="S280">
        <v>9.4200000000000006E-2</v>
      </c>
      <c r="T280">
        <v>14135.36</v>
      </c>
      <c r="U280">
        <v>14135.36</v>
      </c>
      <c r="V280">
        <v>0</v>
      </c>
      <c r="W280" t="s">
        <v>435</v>
      </c>
      <c r="X280">
        <v>237</v>
      </c>
      <c r="Y280">
        <v>264538215</v>
      </c>
    </row>
    <row r="281" spans="1:25" x14ac:dyDescent="0.2">
      <c r="A281">
        <v>4305</v>
      </c>
      <c r="B281" t="s">
        <v>281</v>
      </c>
      <c r="C281">
        <v>428039</v>
      </c>
      <c r="D281">
        <v>1930000</v>
      </c>
      <c r="E281">
        <v>993000</v>
      </c>
      <c r="F281">
        <v>0.7782</v>
      </c>
      <c r="G281">
        <v>0.2218</v>
      </c>
      <c r="H281">
        <v>1000</v>
      </c>
      <c r="I281">
        <v>1563711</v>
      </c>
      <c r="J281">
        <v>9702603</v>
      </c>
      <c r="K281">
        <v>0.72629999999999995</v>
      </c>
      <c r="L281">
        <v>0.2737</v>
      </c>
      <c r="M281">
        <v>9771</v>
      </c>
      <c r="N281">
        <v>715267</v>
      </c>
      <c r="O281">
        <v>30525.48</v>
      </c>
      <c r="P281">
        <v>0.40160000000000001</v>
      </c>
      <c r="Q281">
        <v>0.59840000000000004</v>
      </c>
      <c r="R281">
        <v>30.74</v>
      </c>
      <c r="S281">
        <v>0.73019999999999996</v>
      </c>
      <c r="T281">
        <v>10801.74</v>
      </c>
      <c r="U281">
        <v>10801.74</v>
      </c>
      <c r="V281">
        <v>0</v>
      </c>
      <c r="W281" t="s">
        <v>435</v>
      </c>
      <c r="X281">
        <v>993</v>
      </c>
      <c r="Y281">
        <v>425042924</v>
      </c>
    </row>
    <row r="282" spans="1:25" x14ac:dyDescent="0.2">
      <c r="A282">
        <v>4312</v>
      </c>
      <c r="B282" t="s">
        <v>282</v>
      </c>
      <c r="C282">
        <v>1113888</v>
      </c>
      <c r="D282">
        <v>1930000</v>
      </c>
      <c r="E282">
        <v>2722000</v>
      </c>
      <c r="F282">
        <v>0.4229</v>
      </c>
      <c r="G282">
        <v>0.57709999999999995</v>
      </c>
      <c r="H282">
        <v>1000</v>
      </c>
      <c r="I282">
        <v>1563711</v>
      </c>
      <c r="J282">
        <v>26596662</v>
      </c>
      <c r="K282">
        <v>0.28770000000000001</v>
      </c>
      <c r="L282">
        <v>0.71230000000000004</v>
      </c>
      <c r="M282">
        <v>9771</v>
      </c>
      <c r="N282">
        <v>715267</v>
      </c>
      <c r="O282">
        <v>1505238.63</v>
      </c>
      <c r="P282">
        <v>-0.55730000000000002</v>
      </c>
      <c r="Q282">
        <v>1.5572999999999999</v>
      </c>
      <c r="R282">
        <v>552.99</v>
      </c>
      <c r="S282">
        <v>0.25829999999999997</v>
      </c>
      <c r="T282">
        <v>11323.99</v>
      </c>
      <c r="U282">
        <v>11323.99</v>
      </c>
      <c r="V282">
        <v>0</v>
      </c>
      <c r="W282" t="s">
        <v>435</v>
      </c>
      <c r="X282">
        <v>2722</v>
      </c>
      <c r="Y282">
        <v>3032004332</v>
      </c>
    </row>
    <row r="283" spans="1:25" x14ac:dyDescent="0.2">
      <c r="A283">
        <v>4330</v>
      </c>
      <c r="B283" t="s">
        <v>283</v>
      </c>
      <c r="C283">
        <v>3989372</v>
      </c>
      <c r="D283">
        <v>1930000</v>
      </c>
      <c r="E283">
        <v>104000</v>
      </c>
      <c r="F283">
        <v>-1.0669999999999999</v>
      </c>
      <c r="G283">
        <v>2.0670000000000002</v>
      </c>
      <c r="H283">
        <v>1000</v>
      </c>
      <c r="I283">
        <v>1563711</v>
      </c>
      <c r="J283">
        <v>1016184</v>
      </c>
      <c r="K283">
        <v>-1.5511999999999999</v>
      </c>
      <c r="L283">
        <v>2.5512000000000001</v>
      </c>
      <c r="M283">
        <v>9771</v>
      </c>
      <c r="N283">
        <v>715267</v>
      </c>
      <c r="O283">
        <v>1217138.01</v>
      </c>
      <c r="P283">
        <v>-4.5774999999999997</v>
      </c>
      <c r="Q283">
        <v>5.5774999999999997</v>
      </c>
      <c r="R283">
        <v>11703.25</v>
      </c>
      <c r="S283">
        <v>0</v>
      </c>
      <c r="T283">
        <v>22474.25</v>
      </c>
      <c r="U283">
        <v>22474.25</v>
      </c>
      <c r="V283">
        <v>0</v>
      </c>
      <c r="W283" t="s">
        <v>435</v>
      </c>
      <c r="X283">
        <v>104</v>
      </c>
      <c r="Y283">
        <v>414894680</v>
      </c>
    </row>
    <row r="284" spans="1:25" x14ac:dyDescent="0.2">
      <c r="A284">
        <v>4347</v>
      </c>
      <c r="B284" t="s">
        <v>284</v>
      </c>
      <c r="C284">
        <v>855369</v>
      </c>
      <c r="D284">
        <v>1930000</v>
      </c>
      <c r="E284">
        <v>746000</v>
      </c>
      <c r="F284">
        <v>0.55679999999999996</v>
      </c>
      <c r="G284">
        <v>0.44319999999999998</v>
      </c>
      <c r="H284">
        <v>1000</v>
      </c>
      <c r="I284">
        <v>1563711</v>
      </c>
      <c r="J284">
        <v>7289166</v>
      </c>
      <c r="K284">
        <v>0.45300000000000001</v>
      </c>
      <c r="L284">
        <v>0.54700000000000004</v>
      </c>
      <c r="M284">
        <v>9771</v>
      </c>
      <c r="N284">
        <v>715267</v>
      </c>
      <c r="O284">
        <v>86752.34</v>
      </c>
      <c r="P284">
        <v>-0.19589999999999999</v>
      </c>
      <c r="Q284">
        <v>1.1959</v>
      </c>
      <c r="R284">
        <v>116.29</v>
      </c>
      <c r="S284">
        <v>0.4556</v>
      </c>
      <c r="T284">
        <v>10887.29</v>
      </c>
      <c r="U284">
        <v>10887.29</v>
      </c>
      <c r="V284">
        <v>0</v>
      </c>
      <c r="W284" t="s">
        <v>435</v>
      </c>
      <c r="X284">
        <v>746</v>
      </c>
      <c r="Y284">
        <v>638105645</v>
      </c>
    </row>
    <row r="285" spans="1:25" x14ac:dyDescent="0.2">
      <c r="A285">
        <v>4368</v>
      </c>
      <c r="B285" t="s">
        <v>285</v>
      </c>
      <c r="C285">
        <v>673013</v>
      </c>
      <c r="D285">
        <v>1930000</v>
      </c>
      <c r="E285">
        <v>542000</v>
      </c>
      <c r="F285">
        <v>0.65129999999999999</v>
      </c>
      <c r="G285">
        <v>0.34870000000000001</v>
      </c>
      <c r="H285">
        <v>1000</v>
      </c>
      <c r="I285">
        <v>1563711</v>
      </c>
      <c r="J285">
        <v>5277291.25</v>
      </c>
      <c r="K285">
        <v>0.5696</v>
      </c>
      <c r="L285">
        <v>0.4304</v>
      </c>
      <c r="M285">
        <v>9736.7000000000007</v>
      </c>
      <c r="N285">
        <v>715267</v>
      </c>
      <c r="O285">
        <v>0</v>
      </c>
      <c r="P285">
        <v>5.91E-2</v>
      </c>
      <c r="Q285">
        <v>0.94089999999999996</v>
      </c>
      <c r="R285">
        <v>0</v>
      </c>
      <c r="S285">
        <v>0.57720000000000005</v>
      </c>
      <c r="T285">
        <v>10736.7</v>
      </c>
      <c r="U285">
        <v>10736.7</v>
      </c>
      <c r="V285">
        <v>0</v>
      </c>
      <c r="W285" t="s">
        <v>435</v>
      </c>
      <c r="X285">
        <v>542</v>
      </c>
      <c r="Y285">
        <v>364772926</v>
      </c>
    </row>
    <row r="286" spans="1:25" x14ac:dyDescent="0.2">
      <c r="A286">
        <v>4389</v>
      </c>
      <c r="B286" t="s">
        <v>287</v>
      </c>
      <c r="C286">
        <v>623118</v>
      </c>
      <c r="D286">
        <v>1930000</v>
      </c>
      <c r="E286">
        <v>1542000</v>
      </c>
      <c r="F286">
        <v>0.67710000000000004</v>
      </c>
      <c r="G286">
        <v>0.32290000000000002</v>
      </c>
      <c r="H286">
        <v>1000</v>
      </c>
      <c r="I286">
        <v>1563711</v>
      </c>
      <c r="J286">
        <v>15066882</v>
      </c>
      <c r="K286">
        <v>0.60150000000000003</v>
      </c>
      <c r="L286">
        <v>0.39850000000000002</v>
      </c>
      <c r="M286">
        <v>9771</v>
      </c>
      <c r="N286">
        <v>715267</v>
      </c>
      <c r="O286">
        <v>744709.67</v>
      </c>
      <c r="P286">
        <v>0.1288</v>
      </c>
      <c r="Q286">
        <v>0.87119999999999997</v>
      </c>
      <c r="R286">
        <v>482.95</v>
      </c>
      <c r="S286">
        <v>0.58789999999999998</v>
      </c>
      <c r="T286">
        <v>11253.95</v>
      </c>
      <c r="U286">
        <v>11253.95</v>
      </c>
      <c r="V286">
        <v>0</v>
      </c>
      <c r="W286" t="s">
        <v>435</v>
      </c>
      <c r="X286">
        <v>1542</v>
      </c>
      <c r="Y286">
        <v>960847791</v>
      </c>
    </row>
    <row r="287" spans="1:25" x14ac:dyDescent="0.2">
      <c r="A287">
        <v>4459</v>
      </c>
      <c r="B287" t="s">
        <v>288</v>
      </c>
      <c r="C287">
        <v>631080</v>
      </c>
      <c r="D287">
        <v>1930000</v>
      </c>
      <c r="E287">
        <v>256000</v>
      </c>
      <c r="F287">
        <v>0.67300000000000004</v>
      </c>
      <c r="G287">
        <v>0.32700000000000001</v>
      </c>
      <c r="H287">
        <v>1000</v>
      </c>
      <c r="I287">
        <v>1563711</v>
      </c>
      <c r="J287">
        <v>2501376</v>
      </c>
      <c r="K287">
        <v>0.59640000000000004</v>
      </c>
      <c r="L287">
        <v>0.40360000000000001</v>
      </c>
      <c r="M287">
        <v>9771</v>
      </c>
      <c r="N287">
        <v>715267</v>
      </c>
      <c r="O287">
        <v>536008.28</v>
      </c>
      <c r="P287">
        <v>0.1177</v>
      </c>
      <c r="Q287">
        <v>0.88229999999999997</v>
      </c>
      <c r="R287">
        <v>2093.7800000000002</v>
      </c>
      <c r="S287">
        <v>0.52449999999999997</v>
      </c>
      <c r="T287">
        <v>12864.78</v>
      </c>
      <c r="U287">
        <v>12864.78</v>
      </c>
      <c r="V287">
        <v>0</v>
      </c>
      <c r="W287" t="s">
        <v>435</v>
      </c>
      <c r="X287">
        <v>256</v>
      </c>
      <c r="Y287">
        <v>161556380</v>
      </c>
    </row>
    <row r="288" spans="1:25" x14ac:dyDescent="0.2">
      <c r="A288">
        <v>4473</v>
      </c>
      <c r="B288" t="s">
        <v>289</v>
      </c>
      <c r="C288">
        <v>736747</v>
      </c>
      <c r="D288">
        <v>1930000</v>
      </c>
      <c r="E288">
        <v>2161000</v>
      </c>
      <c r="F288">
        <v>0.61829999999999996</v>
      </c>
      <c r="G288">
        <v>0.38169999999999998</v>
      </c>
      <c r="H288">
        <v>1000</v>
      </c>
      <c r="I288">
        <v>1563711</v>
      </c>
      <c r="J288">
        <v>21115131</v>
      </c>
      <c r="K288">
        <v>0.52880000000000005</v>
      </c>
      <c r="L288">
        <v>0.47120000000000001</v>
      </c>
      <c r="M288">
        <v>9771</v>
      </c>
      <c r="N288">
        <v>715267</v>
      </c>
      <c r="O288">
        <v>1584404.97</v>
      </c>
      <c r="P288">
        <v>-0.03</v>
      </c>
      <c r="Q288">
        <v>1.03</v>
      </c>
      <c r="R288">
        <v>733.18</v>
      </c>
      <c r="S288">
        <v>0.501</v>
      </c>
      <c r="T288">
        <v>11504.18</v>
      </c>
      <c r="U288">
        <v>11504.18</v>
      </c>
      <c r="V288">
        <v>0</v>
      </c>
      <c r="W288" t="s">
        <v>435</v>
      </c>
      <c r="X288">
        <v>2161</v>
      </c>
      <c r="Y288">
        <v>1592109951</v>
      </c>
    </row>
    <row r="289" spans="1:25" x14ac:dyDescent="0.2">
      <c r="A289">
        <v>4508</v>
      </c>
      <c r="B289" t="s">
        <v>291</v>
      </c>
      <c r="C289">
        <v>475550</v>
      </c>
      <c r="D289">
        <v>1930000</v>
      </c>
      <c r="E289">
        <v>426000</v>
      </c>
      <c r="F289">
        <v>0.75360000000000005</v>
      </c>
      <c r="G289">
        <v>0.24640000000000001</v>
      </c>
      <c r="H289">
        <v>1000</v>
      </c>
      <c r="I289">
        <v>1563711</v>
      </c>
      <c r="J289">
        <v>4162446</v>
      </c>
      <c r="K289">
        <v>0.69589999999999996</v>
      </c>
      <c r="L289">
        <v>0.30409999999999998</v>
      </c>
      <c r="M289">
        <v>9771</v>
      </c>
      <c r="N289">
        <v>715267</v>
      </c>
      <c r="O289">
        <v>839832.97</v>
      </c>
      <c r="P289">
        <v>0.33510000000000001</v>
      </c>
      <c r="Q289">
        <v>0.66490000000000005</v>
      </c>
      <c r="R289">
        <v>1971.44</v>
      </c>
      <c r="S289">
        <v>0.64459999999999995</v>
      </c>
      <c r="T289">
        <v>12742.44</v>
      </c>
      <c r="U289">
        <v>12742.44</v>
      </c>
      <c r="V289">
        <v>0</v>
      </c>
      <c r="W289" t="s">
        <v>435</v>
      </c>
      <c r="X289">
        <v>426</v>
      </c>
      <c r="Y289">
        <v>202584104</v>
      </c>
    </row>
    <row r="290" spans="1:25" x14ac:dyDescent="0.2">
      <c r="A290">
        <v>4515</v>
      </c>
      <c r="B290" t="s">
        <v>5</v>
      </c>
      <c r="C290">
        <v>754911</v>
      </c>
      <c r="D290">
        <v>1930000</v>
      </c>
      <c r="E290">
        <v>2543000</v>
      </c>
      <c r="F290">
        <v>0.6089</v>
      </c>
      <c r="G290">
        <v>0.3911</v>
      </c>
      <c r="H290">
        <v>1000</v>
      </c>
      <c r="I290">
        <v>1563711</v>
      </c>
      <c r="J290">
        <v>24847653</v>
      </c>
      <c r="K290">
        <v>0.51719999999999999</v>
      </c>
      <c r="L290">
        <v>0.48280000000000001</v>
      </c>
      <c r="M290">
        <v>9771</v>
      </c>
      <c r="N290">
        <v>715267</v>
      </c>
      <c r="O290">
        <v>3835945.81</v>
      </c>
      <c r="P290">
        <v>-5.5399999999999998E-2</v>
      </c>
      <c r="Q290">
        <v>1.0553999999999999</v>
      </c>
      <c r="R290">
        <v>1508.43</v>
      </c>
      <c r="S290">
        <v>0.45429999999999998</v>
      </c>
      <c r="T290">
        <v>12279.43</v>
      </c>
      <c r="U290">
        <v>12279.43</v>
      </c>
      <c r="V290">
        <v>0</v>
      </c>
      <c r="W290" t="s">
        <v>435</v>
      </c>
      <c r="X290">
        <v>2543</v>
      </c>
      <c r="Y290">
        <v>1919739195</v>
      </c>
    </row>
    <row r="291" spans="1:25" x14ac:dyDescent="0.2">
      <c r="A291">
        <v>4501</v>
      </c>
      <c r="B291" t="s">
        <v>290</v>
      </c>
      <c r="C291">
        <v>672121</v>
      </c>
      <c r="D291">
        <v>1930000</v>
      </c>
      <c r="E291">
        <v>2141000</v>
      </c>
      <c r="F291">
        <v>0.65180000000000005</v>
      </c>
      <c r="G291">
        <v>0.34820000000000001</v>
      </c>
      <c r="H291">
        <v>1000</v>
      </c>
      <c r="I291">
        <v>1563711</v>
      </c>
      <c r="J291">
        <v>20919711</v>
      </c>
      <c r="K291">
        <v>0.57020000000000004</v>
      </c>
      <c r="L291">
        <v>0.42980000000000002</v>
      </c>
      <c r="M291">
        <v>9771</v>
      </c>
      <c r="N291">
        <v>715267</v>
      </c>
      <c r="O291">
        <v>2107372.41</v>
      </c>
      <c r="P291">
        <v>6.0299999999999999E-2</v>
      </c>
      <c r="Q291">
        <v>0.93969999999999998</v>
      </c>
      <c r="R291">
        <v>984.29</v>
      </c>
      <c r="S291">
        <v>0.53439999999999999</v>
      </c>
      <c r="T291">
        <v>11755.29</v>
      </c>
      <c r="U291">
        <v>11755.29</v>
      </c>
      <c r="V291">
        <v>0</v>
      </c>
      <c r="W291" t="s">
        <v>435</v>
      </c>
      <c r="X291">
        <v>2141</v>
      </c>
      <c r="Y291">
        <v>1439010026</v>
      </c>
    </row>
    <row r="292" spans="1:25" x14ac:dyDescent="0.2">
      <c r="A292">
        <v>4529</v>
      </c>
      <c r="B292" t="s">
        <v>293</v>
      </c>
      <c r="C292">
        <v>609767</v>
      </c>
      <c r="D292">
        <v>1930000</v>
      </c>
      <c r="E292">
        <v>294000</v>
      </c>
      <c r="F292">
        <v>0.68410000000000004</v>
      </c>
      <c r="G292">
        <v>0.31590000000000001</v>
      </c>
      <c r="H292">
        <v>1000</v>
      </c>
      <c r="I292">
        <v>1563711</v>
      </c>
      <c r="J292">
        <v>2872674</v>
      </c>
      <c r="K292">
        <v>0.61009999999999998</v>
      </c>
      <c r="L292">
        <v>0.38990000000000002</v>
      </c>
      <c r="M292">
        <v>9771</v>
      </c>
      <c r="N292">
        <v>715267</v>
      </c>
      <c r="O292">
        <v>1143580.1599999999</v>
      </c>
      <c r="P292">
        <v>0.14749999999999999</v>
      </c>
      <c r="Q292">
        <v>0.85250000000000004</v>
      </c>
      <c r="R292">
        <v>3889.73</v>
      </c>
      <c r="S292">
        <v>0.4924</v>
      </c>
      <c r="T292">
        <v>14660.73</v>
      </c>
      <c r="U292">
        <v>14660.73</v>
      </c>
      <c r="V292">
        <v>0</v>
      </c>
      <c r="W292" t="s">
        <v>435</v>
      </c>
      <c r="X292">
        <v>294</v>
      </c>
      <c r="Y292">
        <v>179271352</v>
      </c>
    </row>
    <row r="293" spans="1:25" x14ac:dyDescent="0.2">
      <c r="A293">
        <v>4536</v>
      </c>
      <c r="B293" t="s">
        <v>294</v>
      </c>
      <c r="C293">
        <v>756542</v>
      </c>
      <c r="D293">
        <v>1930000</v>
      </c>
      <c r="E293">
        <v>1045000</v>
      </c>
      <c r="F293">
        <v>0.60799999999999998</v>
      </c>
      <c r="G293">
        <v>0.39200000000000002</v>
      </c>
      <c r="H293">
        <v>1000</v>
      </c>
      <c r="I293">
        <v>1563711</v>
      </c>
      <c r="J293">
        <v>10210695</v>
      </c>
      <c r="K293">
        <v>0.51619999999999999</v>
      </c>
      <c r="L293">
        <v>0.48380000000000001</v>
      </c>
      <c r="M293">
        <v>9771</v>
      </c>
      <c r="N293">
        <v>715267</v>
      </c>
      <c r="O293">
        <v>1745405.85</v>
      </c>
      <c r="P293">
        <v>-5.7700000000000001E-2</v>
      </c>
      <c r="Q293">
        <v>1.0577000000000001</v>
      </c>
      <c r="R293">
        <v>1670.24</v>
      </c>
      <c r="S293">
        <v>0.44650000000000001</v>
      </c>
      <c r="T293">
        <v>12441.24</v>
      </c>
      <c r="U293">
        <v>12441.24</v>
      </c>
      <c r="V293">
        <v>0</v>
      </c>
      <c r="W293" t="s">
        <v>435</v>
      </c>
      <c r="X293">
        <v>1045</v>
      </c>
      <c r="Y293">
        <v>790586770</v>
      </c>
    </row>
    <row r="294" spans="1:25" x14ac:dyDescent="0.2">
      <c r="A294">
        <v>4543</v>
      </c>
      <c r="B294" t="s">
        <v>295</v>
      </c>
      <c r="C294">
        <v>586614</v>
      </c>
      <c r="D294">
        <v>1930000</v>
      </c>
      <c r="E294">
        <v>985000</v>
      </c>
      <c r="F294">
        <v>0.69610000000000005</v>
      </c>
      <c r="G294">
        <v>0.3039</v>
      </c>
      <c r="H294">
        <v>1000</v>
      </c>
      <c r="I294">
        <v>1563711</v>
      </c>
      <c r="J294">
        <v>9624435</v>
      </c>
      <c r="K294">
        <v>0.62490000000000001</v>
      </c>
      <c r="L294">
        <v>0.37509999999999999</v>
      </c>
      <c r="M294">
        <v>9771</v>
      </c>
      <c r="N294">
        <v>715267</v>
      </c>
      <c r="O294">
        <v>1448853.37</v>
      </c>
      <c r="P294">
        <v>0.1799</v>
      </c>
      <c r="Q294">
        <v>0.82010000000000005</v>
      </c>
      <c r="R294">
        <v>1470.92</v>
      </c>
      <c r="S294">
        <v>0.57720000000000005</v>
      </c>
      <c r="T294">
        <v>12241.92</v>
      </c>
      <c r="U294">
        <v>12241.92</v>
      </c>
      <c r="V294">
        <v>0</v>
      </c>
      <c r="W294" t="s">
        <v>435</v>
      </c>
      <c r="X294">
        <v>985</v>
      </c>
      <c r="Y294">
        <v>577814677</v>
      </c>
    </row>
    <row r="295" spans="1:25" x14ac:dyDescent="0.2">
      <c r="A295">
        <v>4557</v>
      </c>
      <c r="B295" t="s">
        <v>296</v>
      </c>
      <c r="C295">
        <v>453194</v>
      </c>
      <c r="D295">
        <v>1930000</v>
      </c>
      <c r="E295">
        <v>311000</v>
      </c>
      <c r="F295">
        <v>0.76519999999999999</v>
      </c>
      <c r="G295">
        <v>0.23480000000000001</v>
      </c>
      <c r="H295">
        <v>1000</v>
      </c>
      <c r="I295">
        <v>1563711</v>
      </c>
      <c r="J295">
        <v>3038781</v>
      </c>
      <c r="K295">
        <v>0.71020000000000005</v>
      </c>
      <c r="L295">
        <v>0.2898</v>
      </c>
      <c r="M295">
        <v>9771</v>
      </c>
      <c r="N295">
        <v>715267</v>
      </c>
      <c r="O295">
        <v>389026.65</v>
      </c>
      <c r="P295">
        <v>0.3664</v>
      </c>
      <c r="Q295">
        <v>0.63360000000000005</v>
      </c>
      <c r="R295">
        <v>1250.8900000000001</v>
      </c>
      <c r="S295">
        <v>0.67900000000000005</v>
      </c>
      <c r="T295">
        <v>12021.89</v>
      </c>
      <c r="U295">
        <v>12021.89</v>
      </c>
      <c r="V295">
        <v>0</v>
      </c>
      <c r="W295" t="s">
        <v>435</v>
      </c>
      <c r="X295">
        <v>311</v>
      </c>
      <c r="Y295">
        <v>140943331</v>
      </c>
    </row>
    <row r="296" spans="1:25" x14ac:dyDescent="0.2">
      <c r="A296">
        <v>4571</v>
      </c>
      <c r="B296" t="s">
        <v>297</v>
      </c>
      <c r="C296">
        <v>845169</v>
      </c>
      <c r="D296">
        <v>1930000</v>
      </c>
      <c r="E296">
        <v>358000</v>
      </c>
      <c r="F296">
        <v>0.56210000000000004</v>
      </c>
      <c r="G296">
        <v>0.43790000000000001</v>
      </c>
      <c r="H296">
        <v>1000</v>
      </c>
      <c r="I296">
        <v>1563711</v>
      </c>
      <c r="J296">
        <v>3498018</v>
      </c>
      <c r="K296">
        <v>0.45950000000000002</v>
      </c>
      <c r="L296">
        <v>0.54049999999999998</v>
      </c>
      <c r="M296">
        <v>9771</v>
      </c>
      <c r="N296">
        <v>715267</v>
      </c>
      <c r="O296">
        <v>895714.07</v>
      </c>
      <c r="P296">
        <v>-0.18160000000000001</v>
      </c>
      <c r="Q296">
        <v>1.1816</v>
      </c>
      <c r="R296">
        <v>2501.9899999999998</v>
      </c>
      <c r="S296">
        <v>0.34639999999999999</v>
      </c>
      <c r="T296">
        <v>13272.99</v>
      </c>
      <c r="U296">
        <v>13272.99</v>
      </c>
      <c r="V296">
        <v>0</v>
      </c>
      <c r="W296" t="s">
        <v>435</v>
      </c>
      <c r="X296">
        <v>358</v>
      </c>
      <c r="Y296">
        <v>302570634</v>
      </c>
    </row>
    <row r="297" spans="1:25" x14ac:dyDescent="0.2">
      <c r="A297">
        <v>4578</v>
      </c>
      <c r="B297" t="s">
        <v>298</v>
      </c>
      <c r="C297">
        <v>657210</v>
      </c>
      <c r="D297">
        <v>1930000</v>
      </c>
      <c r="E297">
        <v>1360000</v>
      </c>
      <c r="F297">
        <v>0.65949999999999998</v>
      </c>
      <c r="G297">
        <v>0.34050000000000002</v>
      </c>
      <c r="H297">
        <v>1000</v>
      </c>
      <c r="I297">
        <v>1563711</v>
      </c>
      <c r="J297">
        <v>13288560</v>
      </c>
      <c r="K297">
        <v>0.57969999999999999</v>
      </c>
      <c r="L297">
        <v>0.42030000000000001</v>
      </c>
      <c r="M297">
        <v>9771</v>
      </c>
      <c r="N297">
        <v>715267</v>
      </c>
      <c r="O297">
        <v>2960696.99</v>
      </c>
      <c r="P297">
        <v>8.1199999999999994E-2</v>
      </c>
      <c r="Q297">
        <v>0.91879999999999995</v>
      </c>
      <c r="R297">
        <v>2176.98</v>
      </c>
      <c r="S297">
        <v>0.502</v>
      </c>
      <c r="T297">
        <v>12947.98</v>
      </c>
      <c r="U297">
        <v>12947.98</v>
      </c>
      <c r="V297">
        <v>0</v>
      </c>
      <c r="W297" t="s">
        <v>435</v>
      </c>
      <c r="X297">
        <v>1360</v>
      </c>
      <c r="Y297">
        <v>893805719</v>
      </c>
    </row>
    <row r="298" spans="1:25" x14ac:dyDescent="0.2">
      <c r="A298">
        <v>4606</v>
      </c>
      <c r="B298" t="s">
        <v>299</v>
      </c>
      <c r="C298">
        <v>1158959</v>
      </c>
      <c r="D298">
        <v>1930000</v>
      </c>
      <c r="E298">
        <v>359000</v>
      </c>
      <c r="F298">
        <v>0.39950000000000002</v>
      </c>
      <c r="G298">
        <v>0.60050000000000003</v>
      </c>
      <c r="H298">
        <v>1000</v>
      </c>
      <c r="I298">
        <v>1563711</v>
      </c>
      <c r="J298">
        <v>3507789</v>
      </c>
      <c r="K298">
        <v>0.25879999999999997</v>
      </c>
      <c r="L298">
        <v>0.74119999999999997</v>
      </c>
      <c r="M298">
        <v>9771</v>
      </c>
      <c r="N298">
        <v>715267</v>
      </c>
      <c r="O298">
        <v>528558.74</v>
      </c>
      <c r="P298">
        <v>-0.62029999999999996</v>
      </c>
      <c r="Q298">
        <v>1.6203000000000001</v>
      </c>
      <c r="R298">
        <v>1472.31</v>
      </c>
      <c r="S298">
        <v>0.1646</v>
      </c>
      <c r="T298">
        <v>12243.31</v>
      </c>
      <c r="U298">
        <v>12243.31</v>
      </c>
      <c r="V298">
        <v>0</v>
      </c>
      <c r="W298" t="s">
        <v>435</v>
      </c>
      <c r="X298">
        <v>359</v>
      </c>
      <c r="Y298">
        <v>416066257</v>
      </c>
    </row>
    <row r="299" spans="1:25" x14ac:dyDescent="0.2">
      <c r="A299">
        <v>4613</v>
      </c>
      <c r="B299" t="s">
        <v>300</v>
      </c>
      <c r="C299">
        <v>530420</v>
      </c>
      <c r="D299">
        <v>1930000</v>
      </c>
      <c r="E299">
        <v>3847000</v>
      </c>
      <c r="F299">
        <v>0.72519999999999996</v>
      </c>
      <c r="G299">
        <v>0.27479999999999999</v>
      </c>
      <c r="H299">
        <v>1000</v>
      </c>
      <c r="I299">
        <v>1563711</v>
      </c>
      <c r="J299">
        <v>37157459.049999997</v>
      </c>
      <c r="K299">
        <v>0.66080000000000005</v>
      </c>
      <c r="L299">
        <v>0.3392</v>
      </c>
      <c r="M299">
        <v>9658.81</v>
      </c>
      <c r="N299">
        <v>715267</v>
      </c>
      <c r="O299">
        <v>0</v>
      </c>
      <c r="P299">
        <v>0.25840000000000002</v>
      </c>
      <c r="Q299">
        <v>0.74160000000000004</v>
      </c>
      <c r="R299">
        <v>0</v>
      </c>
      <c r="S299">
        <v>0.66679999999999995</v>
      </c>
      <c r="T299">
        <v>10658.81</v>
      </c>
      <c r="U299">
        <v>10658.81</v>
      </c>
      <c r="V299">
        <v>0</v>
      </c>
      <c r="W299" t="s">
        <v>435</v>
      </c>
      <c r="X299">
        <v>3847</v>
      </c>
      <c r="Y299">
        <v>2040525228</v>
      </c>
    </row>
    <row r="300" spans="1:25" x14ac:dyDescent="0.2">
      <c r="A300">
        <v>4620</v>
      </c>
      <c r="B300" t="s">
        <v>301</v>
      </c>
      <c r="C300">
        <v>511152</v>
      </c>
      <c r="D300">
        <v>1930000</v>
      </c>
      <c r="E300">
        <v>20822000</v>
      </c>
      <c r="F300">
        <v>0.73519999999999996</v>
      </c>
      <c r="G300">
        <v>0.26479999999999998</v>
      </c>
      <c r="H300">
        <v>1000</v>
      </c>
      <c r="I300">
        <v>1563711</v>
      </c>
      <c r="J300">
        <v>203451762</v>
      </c>
      <c r="K300">
        <v>0.67310000000000003</v>
      </c>
      <c r="L300">
        <v>0.32690000000000002</v>
      </c>
      <c r="M300">
        <v>9771</v>
      </c>
      <c r="N300">
        <v>715267</v>
      </c>
      <c r="O300">
        <v>14225876.99</v>
      </c>
      <c r="P300">
        <v>0.28539999999999999</v>
      </c>
      <c r="Q300">
        <v>0.71460000000000001</v>
      </c>
      <c r="R300">
        <v>683.21</v>
      </c>
      <c r="S300">
        <v>0.65539999999999998</v>
      </c>
      <c r="T300">
        <v>11454.21</v>
      </c>
      <c r="U300">
        <v>11454.21</v>
      </c>
      <c r="V300">
        <v>0</v>
      </c>
      <c r="W300" t="s">
        <v>435</v>
      </c>
      <c r="X300">
        <v>20822</v>
      </c>
      <c r="Y300">
        <v>10643212700</v>
      </c>
    </row>
    <row r="301" spans="1:25" x14ac:dyDescent="0.2">
      <c r="A301">
        <v>4627</v>
      </c>
      <c r="B301" t="s">
        <v>302</v>
      </c>
      <c r="C301">
        <v>1539368</v>
      </c>
      <c r="D301">
        <v>2895000</v>
      </c>
      <c r="E301">
        <v>575000</v>
      </c>
      <c r="F301">
        <v>0.46829999999999999</v>
      </c>
      <c r="G301">
        <v>0.53169999999999995</v>
      </c>
      <c r="H301">
        <v>1000</v>
      </c>
      <c r="I301">
        <v>2345566</v>
      </c>
      <c r="J301">
        <v>5618325</v>
      </c>
      <c r="K301">
        <v>0.34370000000000001</v>
      </c>
      <c r="L301">
        <v>0.65629999999999999</v>
      </c>
      <c r="M301">
        <v>9771</v>
      </c>
      <c r="N301">
        <v>1072900</v>
      </c>
      <c r="O301">
        <v>2112277.62</v>
      </c>
      <c r="P301">
        <v>-0.43480000000000002</v>
      </c>
      <c r="Q301">
        <v>1.4348000000000001</v>
      </c>
      <c r="R301">
        <v>3673.53</v>
      </c>
      <c r="S301">
        <v>0.15440000000000001</v>
      </c>
      <c r="T301">
        <v>14444.53</v>
      </c>
      <c r="U301">
        <v>14444.53</v>
      </c>
      <c r="V301">
        <v>0</v>
      </c>
      <c r="W301" t="s">
        <v>436</v>
      </c>
      <c r="X301">
        <v>575</v>
      </c>
      <c r="Y301">
        <v>885136514</v>
      </c>
    </row>
    <row r="302" spans="1:25" x14ac:dyDescent="0.2">
      <c r="A302">
        <v>4634</v>
      </c>
      <c r="B302" t="s">
        <v>303</v>
      </c>
      <c r="C302">
        <v>482010</v>
      </c>
      <c r="D302">
        <v>1930000</v>
      </c>
      <c r="E302">
        <v>528000</v>
      </c>
      <c r="F302">
        <v>0.75029999999999997</v>
      </c>
      <c r="G302">
        <v>0.24970000000000001</v>
      </c>
      <c r="H302">
        <v>1000</v>
      </c>
      <c r="I302">
        <v>1563711</v>
      </c>
      <c r="J302">
        <v>5159088</v>
      </c>
      <c r="K302">
        <v>0.69179999999999997</v>
      </c>
      <c r="L302">
        <v>0.30819999999999997</v>
      </c>
      <c r="M302">
        <v>9771</v>
      </c>
      <c r="N302">
        <v>715267</v>
      </c>
      <c r="O302">
        <v>1376510.48</v>
      </c>
      <c r="P302">
        <v>0.3261</v>
      </c>
      <c r="Q302">
        <v>0.67390000000000005</v>
      </c>
      <c r="R302">
        <v>2607.0300000000002</v>
      </c>
      <c r="S302">
        <v>0.62490000000000001</v>
      </c>
      <c r="T302">
        <v>13378.03</v>
      </c>
      <c r="U302">
        <v>13378.03</v>
      </c>
      <c r="V302">
        <v>0</v>
      </c>
      <c r="W302" t="s">
        <v>435</v>
      </c>
      <c r="X302">
        <v>528</v>
      </c>
      <c r="Y302">
        <v>254501229</v>
      </c>
    </row>
    <row r="303" spans="1:25" x14ac:dyDescent="0.2">
      <c r="A303">
        <v>4641</v>
      </c>
      <c r="B303" t="s">
        <v>304</v>
      </c>
      <c r="C303">
        <v>835474</v>
      </c>
      <c r="D303">
        <v>1930000</v>
      </c>
      <c r="E303">
        <v>786000</v>
      </c>
      <c r="F303">
        <v>0.56710000000000005</v>
      </c>
      <c r="G303">
        <v>0.43290000000000001</v>
      </c>
      <c r="H303">
        <v>1000</v>
      </c>
      <c r="I303">
        <v>1563711</v>
      </c>
      <c r="J303">
        <v>7680006</v>
      </c>
      <c r="K303">
        <v>0.4657</v>
      </c>
      <c r="L303">
        <v>0.5343</v>
      </c>
      <c r="M303">
        <v>9771</v>
      </c>
      <c r="N303">
        <v>715267</v>
      </c>
      <c r="O303">
        <v>1275036.8400000001</v>
      </c>
      <c r="P303">
        <v>-0.1681</v>
      </c>
      <c r="Q303">
        <v>1.1680999999999999</v>
      </c>
      <c r="R303">
        <v>1622.18</v>
      </c>
      <c r="S303">
        <v>0.39090000000000003</v>
      </c>
      <c r="T303">
        <v>12393.18</v>
      </c>
      <c r="U303">
        <v>12393.18</v>
      </c>
      <c r="V303">
        <v>0</v>
      </c>
      <c r="W303" t="s">
        <v>435</v>
      </c>
      <c r="X303">
        <v>786</v>
      </c>
      <c r="Y303">
        <v>656682784</v>
      </c>
    </row>
    <row r="304" spans="1:25" x14ac:dyDescent="0.2">
      <c r="A304">
        <v>4686</v>
      </c>
      <c r="B304" t="s">
        <v>305</v>
      </c>
      <c r="C304">
        <v>1570795</v>
      </c>
      <c r="D304">
        <v>2895000</v>
      </c>
      <c r="E304">
        <v>320000</v>
      </c>
      <c r="F304">
        <v>0.45739999999999997</v>
      </c>
      <c r="G304">
        <v>0.54259999999999997</v>
      </c>
      <c r="H304">
        <v>1000</v>
      </c>
      <c r="I304">
        <v>2345566</v>
      </c>
      <c r="J304">
        <v>3126720</v>
      </c>
      <c r="K304">
        <v>0.33029999999999998</v>
      </c>
      <c r="L304">
        <v>0.66969999999999996</v>
      </c>
      <c r="M304">
        <v>9771</v>
      </c>
      <c r="N304">
        <v>1072900</v>
      </c>
      <c r="O304">
        <v>2066366.06</v>
      </c>
      <c r="P304">
        <v>-0.46410000000000001</v>
      </c>
      <c r="Q304">
        <v>1.4641</v>
      </c>
      <c r="R304">
        <v>6457.39</v>
      </c>
      <c r="S304">
        <v>3.9899999999999998E-2</v>
      </c>
      <c r="T304">
        <v>17228.39</v>
      </c>
      <c r="U304">
        <v>17228.39</v>
      </c>
      <c r="V304">
        <v>0</v>
      </c>
      <c r="W304" t="s">
        <v>436</v>
      </c>
      <c r="X304">
        <v>320</v>
      </c>
      <c r="Y304">
        <v>502654276</v>
      </c>
    </row>
    <row r="305" spans="1:25" x14ac:dyDescent="0.2">
      <c r="A305">
        <v>4753</v>
      </c>
      <c r="B305" t="s">
        <v>307</v>
      </c>
      <c r="C305">
        <v>599117</v>
      </c>
      <c r="D305">
        <v>1930000</v>
      </c>
      <c r="E305">
        <v>2656000</v>
      </c>
      <c r="F305">
        <v>0.68959999999999999</v>
      </c>
      <c r="G305">
        <v>0.31040000000000001</v>
      </c>
      <c r="H305">
        <v>1000</v>
      </c>
      <c r="I305">
        <v>1563711</v>
      </c>
      <c r="J305">
        <v>25951776</v>
      </c>
      <c r="K305">
        <v>0.6169</v>
      </c>
      <c r="L305">
        <v>0.3831</v>
      </c>
      <c r="M305">
        <v>9771</v>
      </c>
      <c r="N305">
        <v>715267</v>
      </c>
      <c r="O305">
        <v>1640918.26</v>
      </c>
      <c r="P305">
        <v>0.16239999999999999</v>
      </c>
      <c r="Q305">
        <v>0.83760000000000001</v>
      </c>
      <c r="R305">
        <v>617.82000000000005</v>
      </c>
      <c r="S305">
        <v>0.59860000000000002</v>
      </c>
      <c r="T305">
        <v>11388.82</v>
      </c>
      <c r="U305">
        <v>11388.82</v>
      </c>
      <c r="V305">
        <v>0</v>
      </c>
      <c r="W305" t="s">
        <v>435</v>
      </c>
      <c r="X305">
        <v>2656</v>
      </c>
      <c r="Y305">
        <v>1591254677</v>
      </c>
    </row>
    <row r="306" spans="1:25" x14ac:dyDescent="0.2">
      <c r="A306">
        <v>4760</v>
      </c>
      <c r="B306" t="s">
        <v>308</v>
      </c>
      <c r="C306">
        <v>604201</v>
      </c>
      <c r="D306">
        <v>1930000</v>
      </c>
      <c r="E306">
        <v>641000</v>
      </c>
      <c r="F306">
        <v>0.68689999999999996</v>
      </c>
      <c r="G306">
        <v>0.31309999999999999</v>
      </c>
      <c r="H306">
        <v>1000</v>
      </c>
      <c r="I306">
        <v>1563711</v>
      </c>
      <c r="J306">
        <v>6263211</v>
      </c>
      <c r="K306">
        <v>0.61360000000000003</v>
      </c>
      <c r="L306">
        <v>0.38640000000000002</v>
      </c>
      <c r="M306">
        <v>9771</v>
      </c>
      <c r="N306">
        <v>715267</v>
      </c>
      <c r="O306">
        <v>1564017.87</v>
      </c>
      <c r="P306">
        <v>0.15529999999999999</v>
      </c>
      <c r="Q306">
        <v>0.84470000000000001</v>
      </c>
      <c r="R306">
        <v>2439.9699999999998</v>
      </c>
      <c r="S306">
        <v>0.53449999999999998</v>
      </c>
      <c r="T306">
        <v>13210.97</v>
      </c>
      <c r="U306">
        <v>13210.97</v>
      </c>
      <c r="V306">
        <v>0</v>
      </c>
      <c r="W306" t="s">
        <v>435</v>
      </c>
      <c r="X306">
        <v>641</v>
      </c>
      <c r="Y306">
        <v>387293009</v>
      </c>
    </row>
    <row r="307" spans="1:25" x14ac:dyDescent="0.2">
      <c r="A307">
        <v>4781</v>
      </c>
      <c r="B307" t="s">
        <v>309</v>
      </c>
      <c r="C307">
        <v>1056759</v>
      </c>
      <c r="D307">
        <v>1930000</v>
      </c>
      <c r="E307">
        <v>2349000</v>
      </c>
      <c r="F307">
        <v>0.45250000000000001</v>
      </c>
      <c r="G307">
        <v>0.54749999999999999</v>
      </c>
      <c r="H307">
        <v>1000</v>
      </c>
      <c r="I307">
        <v>1563711</v>
      </c>
      <c r="J307">
        <v>22952079</v>
      </c>
      <c r="K307">
        <v>0.32419999999999999</v>
      </c>
      <c r="L307">
        <v>0.67579999999999996</v>
      </c>
      <c r="M307">
        <v>9771</v>
      </c>
      <c r="N307">
        <v>715267</v>
      </c>
      <c r="O307">
        <v>11441287.52</v>
      </c>
      <c r="P307">
        <v>-0.47739999999999999</v>
      </c>
      <c r="Q307">
        <v>1.4774</v>
      </c>
      <c r="R307">
        <v>4870.71</v>
      </c>
      <c r="S307">
        <v>8.2799999999999999E-2</v>
      </c>
      <c r="T307">
        <v>15641.71</v>
      </c>
      <c r="U307">
        <v>15641.71</v>
      </c>
      <c r="V307">
        <v>0</v>
      </c>
      <c r="W307" t="s">
        <v>435</v>
      </c>
      <c r="X307">
        <v>2349</v>
      </c>
      <c r="Y307">
        <v>2482327769</v>
      </c>
    </row>
    <row r="308" spans="1:25" x14ac:dyDescent="0.2">
      <c r="A308">
        <v>4795</v>
      </c>
      <c r="B308" t="s">
        <v>310</v>
      </c>
      <c r="C308">
        <v>600598</v>
      </c>
      <c r="D308">
        <v>1930000</v>
      </c>
      <c r="E308">
        <v>481000</v>
      </c>
      <c r="F308">
        <v>0.68879999999999997</v>
      </c>
      <c r="G308">
        <v>0.31119999999999998</v>
      </c>
      <c r="H308">
        <v>1000</v>
      </c>
      <c r="I308">
        <v>1563711</v>
      </c>
      <c r="J308">
        <v>4699851</v>
      </c>
      <c r="K308">
        <v>0.6159</v>
      </c>
      <c r="L308">
        <v>0.3841</v>
      </c>
      <c r="M308">
        <v>9771</v>
      </c>
      <c r="N308">
        <v>715267</v>
      </c>
      <c r="O308">
        <v>92593.11</v>
      </c>
      <c r="P308">
        <v>0.1603</v>
      </c>
      <c r="Q308">
        <v>0.8397</v>
      </c>
      <c r="R308">
        <v>192.5</v>
      </c>
      <c r="S308">
        <v>0.61460000000000004</v>
      </c>
      <c r="T308">
        <v>10963.5</v>
      </c>
      <c r="U308">
        <v>10963.5</v>
      </c>
      <c r="V308">
        <v>0</v>
      </c>
      <c r="W308" t="s">
        <v>435</v>
      </c>
      <c r="X308">
        <v>481</v>
      </c>
      <c r="Y308">
        <v>288887843</v>
      </c>
    </row>
    <row r="309" spans="1:25" x14ac:dyDescent="0.2">
      <c r="A309">
        <v>4802</v>
      </c>
      <c r="B309" t="s">
        <v>311</v>
      </c>
      <c r="C309">
        <v>763364</v>
      </c>
      <c r="D309">
        <v>1930000</v>
      </c>
      <c r="E309">
        <v>2213000</v>
      </c>
      <c r="F309">
        <v>0.60450000000000004</v>
      </c>
      <c r="G309">
        <v>0.39550000000000002</v>
      </c>
      <c r="H309">
        <v>1000</v>
      </c>
      <c r="I309">
        <v>1563711</v>
      </c>
      <c r="J309">
        <v>21623223</v>
      </c>
      <c r="K309">
        <v>0.51180000000000003</v>
      </c>
      <c r="L309">
        <v>0.48820000000000002</v>
      </c>
      <c r="M309">
        <v>9771</v>
      </c>
      <c r="N309">
        <v>715267</v>
      </c>
      <c r="O309">
        <v>1700065.03</v>
      </c>
      <c r="P309">
        <v>-6.7199999999999996E-2</v>
      </c>
      <c r="Q309">
        <v>1.0671999999999999</v>
      </c>
      <c r="R309">
        <v>768.22</v>
      </c>
      <c r="S309">
        <v>0.48130000000000001</v>
      </c>
      <c r="T309">
        <v>11539.22</v>
      </c>
      <c r="U309">
        <v>11539.22</v>
      </c>
      <c r="V309">
        <v>0</v>
      </c>
      <c r="W309" t="s">
        <v>435</v>
      </c>
      <c r="X309">
        <v>2213</v>
      </c>
      <c r="Y309">
        <v>1689324381</v>
      </c>
    </row>
    <row r="310" spans="1:25" x14ac:dyDescent="0.2">
      <c r="A310">
        <v>4851</v>
      </c>
      <c r="B310" t="s">
        <v>312</v>
      </c>
      <c r="C310">
        <v>572835</v>
      </c>
      <c r="D310">
        <v>1930000</v>
      </c>
      <c r="E310">
        <v>1333000</v>
      </c>
      <c r="F310">
        <v>0.70320000000000005</v>
      </c>
      <c r="G310">
        <v>0.29680000000000001</v>
      </c>
      <c r="H310">
        <v>1000</v>
      </c>
      <c r="I310">
        <v>1563711</v>
      </c>
      <c r="J310">
        <v>13024743</v>
      </c>
      <c r="K310">
        <v>0.63370000000000004</v>
      </c>
      <c r="L310">
        <v>0.36630000000000001</v>
      </c>
      <c r="M310">
        <v>9771</v>
      </c>
      <c r="N310">
        <v>715267</v>
      </c>
      <c r="O310">
        <v>704112.34</v>
      </c>
      <c r="P310">
        <v>0.1991</v>
      </c>
      <c r="Q310">
        <v>0.80089999999999995</v>
      </c>
      <c r="R310">
        <v>528.22</v>
      </c>
      <c r="S310">
        <v>0.61950000000000005</v>
      </c>
      <c r="T310">
        <v>11299.22</v>
      </c>
      <c r="U310">
        <v>11299.22</v>
      </c>
      <c r="V310">
        <v>0</v>
      </c>
      <c r="W310" t="s">
        <v>435</v>
      </c>
      <c r="X310">
        <v>1333</v>
      </c>
      <c r="Y310">
        <v>763589554</v>
      </c>
    </row>
    <row r="311" spans="1:25" x14ac:dyDescent="0.2">
      <c r="A311">
        <v>3122</v>
      </c>
      <c r="B311" t="s">
        <v>194</v>
      </c>
      <c r="C311">
        <v>1180859</v>
      </c>
      <c r="D311">
        <v>2895000</v>
      </c>
      <c r="E311">
        <v>388000</v>
      </c>
      <c r="F311">
        <v>0.59209999999999996</v>
      </c>
      <c r="G311">
        <v>0.40789999999999998</v>
      </c>
      <c r="H311">
        <v>1000</v>
      </c>
      <c r="I311">
        <v>2345566</v>
      </c>
      <c r="J311">
        <v>3696605.67</v>
      </c>
      <c r="K311">
        <v>0.49659999999999999</v>
      </c>
      <c r="L311">
        <v>0.50339999999999996</v>
      </c>
      <c r="M311">
        <v>9527.33</v>
      </c>
      <c r="N311">
        <v>1072900</v>
      </c>
      <c r="O311">
        <v>0</v>
      </c>
      <c r="P311">
        <v>-0.10059999999999999</v>
      </c>
      <c r="Q311">
        <v>1.1006</v>
      </c>
      <c r="R311">
        <v>0</v>
      </c>
      <c r="S311">
        <v>0.50560000000000005</v>
      </c>
      <c r="T311">
        <v>10527.33</v>
      </c>
      <c r="U311">
        <v>10527.33</v>
      </c>
      <c r="V311">
        <v>0</v>
      </c>
      <c r="W311" t="s">
        <v>436</v>
      </c>
      <c r="X311">
        <v>388</v>
      </c>
      <c r="Y311">
        <v>458173142</v>
      </c>
    </row>
    <row r="312" spans="1:25" x14ac:dyDescent="0.2">
      <c r="A312">
        <v>4865</v>
      </c>
      <c r="B312" t="s">
        <v>313</v>
      </c>
      <c r="C312">
        <v>672066</v>
      </c>
      <c r="D312">
        <v>1930000</v>
      </c>
      <c r="E312">
        <v>404000</v>
      </c>
      <c r="F312">
        <v>0.65180000000000005</v>
      </c>
      <c r="G312">
        <v>0.34820000000000001</v>
      </c>
      <c r="H312">
        <v>1000</v>
      </c>
      <c r="I312">
        <v>1563711</v>
      </c>
      <c r="J312">
        <v>3947484</v>
      </c>
      <c r="K312">
        <v>0.57020000000000004</v>
      </c>
      <c r="L312">
        <v>0.42980000000000002</v>
      </c>
      <c r="M312">
        <v>9771</v>
      </c>
      <c r="N312">
        <v>715267</v>
      </c>
      <c r="O312">
        <v>1039907.04</v>
      </c>
      <c r="P312">
        <v>6.0400000000000002E-2</v>
      </c>
      <c r="Q312">
        <v>0.93959999999999999</v>
      </c>
      <c r="R312">
        <v>2574.0300000000002</v>
      </c>
      <c r="S312">
        <v>0.47799999999999998</v>
      </c>
      <c r="T312">
        <v>13345.03</v>
      </c>
      <c r="U312">
        <v>13345.03</v>
      </c>
      <c r="V312">
        <v>0</v>
      </c>
      <c r="W312" t="s">
        <v>435</v>
      </c>
      <c r="X312">
        <v>404</v>
      </c>
      <c r="Y312">
        <v>271514824</v>
      </c>
    </row>
    <row r="313" spans="1:25" x14ac:dyDescent="0.2">
      <c r="A313">
        <v>4872</v>
      </c>
      <c r="B313" t="s">
        <v>473</v>
      </c>
      <c r="C313">
        <v>457682</v>
      </c>
      <c r="D313">
        <v>1930000</v>
      </c>
      <c r="E313">
        <v>1576000</v>
      </c>
      <c r="F313">
        <v>0.76290000000000002</v>
      </c>
      <c r="G313">
        <v>0.23710000000000001</v>
      </c>
      <c r="H313">
        <v>1000</v>
      </c>
      <c r="I313">
        <v>1563711</v>
      </c>
      <c r="J313">
        <v>15399096</v>
      </c>
      <c r="K313">
        <v>0.70730000000000004</v>
      </c>
      <c r="L313">
        <v>0.29270000000000002</v>
      </c>
      <c r="M313">
        <v>9771</v>
      </c>
      <c r="N313">
        <v>715267</v>
      </c>
      <c r="O313">
        <v>1124795.04</v>
      </c>
      <c r="P313">
        <v>0.36009999999999998</v>
      </c>
      <c r="Q313">
        <v>0.63990000000000002</v>
      </c>
      <c r="R313">
        <v>713.7</v>
      </c>
      <c r="S313">
        <v>0.69059999999999999</v>
      </c>
      <c r="T313">
        <v>11484.7</v>
      </c>
      <c r="U313">
        <v>11484.7</v>
      </c>
      <c r="V313">
        <v>0</v>
      </c>
      <c r="W313" t="s">
        <v>435</v>
      </c>
      <c r="X313">
        <v>1576</v>
      </c>
      <c r="Y313">
        <v>721306985</v>
      </c>
    </row>
    <row r="314" spans="1:25" x14ac:dyDescent="0.2">
      <c r="A314">
        <v>4893</v>
      </c>
      <c r="B314" t="s">
        <v>314</v>
      </c>
      <c r="C314">
        <v>730138</v>
      </c>
      <c r="D314">
        <v>1930000</v>
      </c>
      <c r="E314">
        <v>3360000</v>
      </c>
      <c r="F314">
        <v>0.62170000000000003</v>
      </c>
      <c r="G314">
        <v>0.37830000000000003</v>
      </c>
      <c r="H314">
        <v>1000</v>
      </c>
      <c r="I314">
        <v>1563711</v>
      </c>
      <c r="J314">
        <v>32830560</v>
      </c>
      <c r="K314">
        <v>0.53310000000000002</v>
      </c>
      <c r="L314">
        <v>0.46689999999999998</v>
      </c>
      <c r="M314">
        <v>9771</v>
      </c>
      <c r="N314">
        <v>715267</v>
      </c>
      <c r="O314">
        <v>2502827.81</v>
      </c>
      <c r="P314">
        <v>-2.0799999999999999E-2</v>
      </c>
      <c r="Q314">
        <v>1.0207999999999999</v>
      </c>
      <c r="R314">
        <v>744.89</v>
      </c>
      <c r="S314">
        <v>0.50490000000000002</v>
      </c>
      <c r="T314">
        <v>11515.89</v>
      </c>
      <c r="U314">
        <v>11515.89</v>
      </c>
      <c r="V314">
        <v>0</v>
      </c>
      <c r="W314" t="s">
        <v>435</v>
      </c>
      <c r="X314">
        <v>3360</v>
      </c>
      <c r="Y314">
        <v>2453265165</v>
      </c>
    </row>
    <row r="315" spans="1:25" x14ac:dyDescent="0.2">
      <c r="A315">
        <v>4904</v>
      </c>
      <c r="B315" t="s">
        <v>315</v>
      </c>
      <c r="C315">
        <v>522682</v>
      </c>
      <c r="D315">
        <v>1930000</v>
      </c>
      <c r="E315">
        <v>541000</v>
      </c>
      <c r="F315">
        <v>0.72919999999999996</v>
      </c>
      <c r="G315">
        <v>0.27079999999999999</v>
      </c>
      <c r="H315">
        <v>1000</v>
      </c>
      <c r="I315">
        <v>1563711</v>
      </c>
      <c r="J315">
        <v>5286111</v>
      </c>
      <c r="K315">
        <v>0.66569999999999996</v>
      </c>
      <c r="L315">
        <v>0.33429999999999999</v>
      </c>
      <c r="M315">
        <v>9771</v>
      </c>
      <c r="N315">
        <v>715267</v>
      </c>
      <c r="O315">
        <v>1523737.49</v>
      </c>
      <c r="P315">
        <v>0.26919999999999999</v>
      </c>
      <c r="Q315">
        <v>0.73080000000000001</v>
      </c>
      <c r="R315">
        <v>2816.52</v>
      </c>
      <c r="S315">
        <v>0.58819999999999995</v>
      </c>
      <c r="T315">
        <v>13587.52</v>
      </c>
      <c r="U315">
        <v>13587.52</v>
      </c>
      <c r="V315">
        <v>0</v>
      </c>
      <c r="W315" t="s">
        <v>435</v>
      </c>
      <c r="X315">
        <v>541</v>
      </c>
      <c r="Y315">
        <v>282770937</v>
      </c>
    </row>
    <row r="316" spans="1:25" x14ac:dyDescent="0.2">
      <c r="A316">
        <v>5523</v>
      </c>
      <c r="B316" t="s">
        <v>344</v>
      </c>
      <c r="C316">
        <v>853387</v>
      </c>
      <c r="D316">
        <v>1930000</v>
      </c>
      <c r="E316">
        <v>1192000</v>
      </c>
      <c r="F316">
        <v>0.55779999999999996</v>
      </c>
      <c r="G316">
        <v>0.44219999999999998</v>
      </c>
      <c r="H316">
        <v>1000</v>
      </c>
      <c r="I316">
        <v>1563711</v>
      </c>
      <c r="J316">
        <v>11647032</v>
      </c>
      <c r="K316">
        <v>0.45429999999999998</v>
      </c>
      <c r="L316">
        <v>0.54569999999999996</v>
      </c>
      <c r="M316">
        <v>9771</v>
      </c>
      <c r="N316">
        <v>715267</v>
      </c>
      <c r="O316">
        <v>1687510.65</v>
      </c>
      <c r="P316">
        <v>-0.19309999999999999</v>
      </c>
      <c r="Q316">
        <v>1.1931</v>
      </c>
      <c r="R316">
        <v>1415.7</v>
      </c>
      <c r="S316">
        <v>0.3876</v>
      </c>
      <c r="T316">
        <v>12186.7</v>
      </c>
      <c r="U316">
        <v>12186.7</v>
      </c>
      <c r="V316">
        <v>0</v>
      </c>
      <c r="W316" t="s">
        <v>435</v>
      </c>
      <c r="X316">
        <v>1192</v>
      </c>
      <c r="Y316">
        <v>1017236998</v>
      </c>
    </row>
    <row r="317" spans="1:25" x14ac:dyDescent="0.2">
      <c r="A317">
        <v>3850</v>
      </c>
      <c r="B317" t="s">
        <v>243</v>
      </c>
      <c r="C317">
        <v>537405</v>
      </c>
      <c r="D317">
        <v>1930000</v>
      </c>
      <c r="E317">
        <v>683000</v>
      </c>
      <c r="F317">
        <v>0.72160000000000002</v>
      </c>
      <c r="G317">
        <v>0.27839999999999998</v>
      </c>
      <c r="H317">
        <v>1000</v>
      </c>
      <c r="I317">
        <v>1563711</v>
      </c>
      <c r="J317">
        <v>6673593</v>
      </c>
      <c r="K317">
        <v>0.65629999999999999</v>
      </c>
      <c r="L317">
        <v>0.34370000000000001</v>
      </c>
      <c r="M317">
        <v>9771</v>
      </c>
      <c r="N317">
        <v>715267</v>
      </c>
      <c r="O317">
        <v>571901.80000000005</v>
      </c>
      <c r="P317">
        <v>0.2487</v>
      </c>
      <c r="Q317">
        <v>0.75129999999999997</v>
      </c>
      <c r="R317">
        <v>837.34</v>
      </c>
      <c r="S317">
        <v>0.63249999999999995</v>
      </c>
      <c r="T317">
        <v>11608.34</v>
      </c>
      <c r="U317">
        <v>11608.34</v>
      </c>
      <c r="V317">
        <v>0</v>
      </c>
      <c r="W317" t="s">
        <v>435</v>
      </c>
      <c r="X317">
        <v>683</v>
      </c>
      <c r="Y317">
        <v>367047365</v>
      </c>
    </row>
    <row r="318" spans="1:25" x14ac:dyDescent="0.2">
      <c r="A318">
        <v>4956</v>
      </c>
      <c r="B318" t="s">
        <v>316</v>
      </c>
      <c r="C318">
        <v>531246</v>
      </c>
      <c r="D318">
        <v>1930000</v>
      </c>
      <c r="E318">
        <v>846000</v>
      </c>
      <c r="F318">
        <v>0.72470000000000001</v>
      </c>
      <c r="G318">
        <v>0.27529999999999999</v>
      </c>
      <c r="H318">
        <v>1000</v>
      </c>
      <c r="I318">
        <v>1563711</v>
      </c>
      <c r="J318">
        <v>8266266</v>
      </c>
      <c r="K318">
        <v>0.6603</v>
      </c>
      <c r="L318">
        <v>0.3397</v>
      </c>
      <c r="M318">
        <v>9771</v>
      </c>
      <c r="N318">
        <v>715267</v>
      </c>
      <c r="O318">
        <v>715280.12</v>
      </c>
      <c r="P318">
        <v>0.25729999999999997</v>
      </c>
      <c r="Q318">
        <v>0.74270000000000003</v>
      </c>
      <c r="R318">
        <v>845.48</v>
      </c>
      <c r="S318">
        <v>0.63649999999999995</v>
      </c>
      <c r="T318">
        <v>11616.48</v>
      </c>
      <c r="U318">
        <v>11616.48</v>
      </c>
      <c r="V318">
        <v>0</v>
      </c>
      <c r="W318" t="s">
        <v>435</v>
      </c>
      <c r="X318">
        <v>846</v>
      </c>
      <c r="Y318">
        <v>449434356</v>
      </c>
    </row>
    <row r="319" spans="1:25" x14ac:dyDescent="0.2">
      <c r="A319">
        <v>4963</v>
      </c>
      <c r="B319" t="s">
        <v>317</v>
      </c>
      <c r="C319">
        <v>764916</v>
      </c>
      <c r="D319">
        <v>1930000</v>
      </c>
      <c r="E319">
        <v>519000</v>
      </c>
      <c r="F319">
        <v>0.60370000000000001</v>
      </c>
      <c r="G319">
        <v>0.39629999999999999</v>
      </c>
      <c r="H319">
        <v>1000</v>
      </c>
      <c r="I319">
        <v>1563711</v>
      </c>
      <c r="J319">
        <v>5071149</v>
      </c>
      <c r="K319">
        <v>0.51080000000000003</v>
      </c>
      <c r="L319">
        <v>0.48920000000000002</v>
      </c>
      <c r="M319">
        <v>9771</v>
      </c>
      <c r="N319">
        <v>715267</v>
      </c>
      <c r="O319">
        <v>798333.13</v>
      </c>
      <c r="P319">
        <v>-6.9400000000000003E-2</v>
      </c>
      <c r="Q319">
        <v>1.0693999999999999</v>
      </c>
      <c r="R319">
        <v>1538.21</v>
      </c>
      <c r="S319">
        <v>0.44590000000000002</v>
      </c>
      <c r="T319">
        <v>12309.21</v>
      </c>
      <c r="U319">
        <v>12309.21</v>
      </c>
      <c r="V319">
        <v>0</v>
      </c>
      <c r="W319" t="s">
        <v>435</v>
      </c>
      <c r="X319">
        <v>519</v>
      </c>
      <c r="Y319">
        <v>396991433</v>
      </c>
    </row>
    <row r="320" spans="1:25" x14ac:dyDescent="0.2">
      <c r="A320">
        <v>1673</v>
      </c>
      <c r="B320" t="s">
        <v>110</v>
      </c>
      <c r="C320">
        <v>439650</v>
      </c>
      <c r="D320">
        <v>1930000</v>
      </c>
      <c r="E320">
        <v>557000</v>
      </c>
      <c r="F320">
        <v>0.7722</v>
      </c>
      <c r="G320">
        <v>0.2278</v>
      </c>
      <c r="H320">
        <v>1000</v>
      </c>
      <c r="I320">
        <v>1563711</v>
      </c>
      <c r="J320">
        <v>5442447</v>
      </c>
      <c r="K320">
        <v>0.71879999999999999</v>
      </c>
      <c r="L320">
        <v>0.28120000000000001</v>
      </c>
      <c r="M320">
        <v>9771</v>
      </c>
      <c r="N320">
        <v>715267</v>
      </c>
      <c r="O320">
        <v>755737</v>
      </c>
      <c r="P320">
        <v>0.38529999999999998</v>
      </c>
      <c r="Q320">
        <v>0.61470000000000002</v>
      </c>
      <c r="R320">
        <v>1356.8</v>
      </c>
      <c r="S320">
        <v>0.68589999999999995</v>
      </c>
      <c r="T320">
        <v>12127.8</v>
      </c>
      <c r="U320">
        <v>12127.8</v>
      </c>
      <c r="V320">
        <v>0</v>
      </c>
      <c r="W320" t="s">
        <v>435</v>
      </c>
      <c r="X320">
        <v>557</v>
      </c>
      <c r="Y320">
        <v>244884870</v>
      </c>
    </row>
    <row r="321" spans="1:25" x14ac:dyDescent="0.2">
      <c r="A321">
        <v>2422</v>
      </c>
      <c r="B321" t="s">
        <v>149</v>
      </c>
      <c r="C321">
        <v>503482</v>
      </c>
      <c r="D321">
        <v>1930000</v>
      </c>
      <c r="E321">
        <v>1638000</v>
      </c>
      <c r="F321">
        <v>0.73909999999999998</v>
      </c>
      <c r="G321">
        <v>0.26090000000000002</v>
      </c>
      <c r="H321">
        <v>1000</v>
      </c>
      <c r="I321">
        <v>1563711</v>
      </c>
      <c r="J321">
        <v>16004898</v>
      </c>
      <c r="K321">
        <v>0.67800000000000005</v>
      </c>
      <c r="L321">
        <v>0.32200000000000001</v>
      </c>
      <c r="M321">
        <v>9771</v>
      </c>
      <c r="N321">
        <v>715267</v>
      </c>
      <c r="O321">
        <v>2685241.76</v>
      </c>
      <c r="P321">
        <v>0.29609999999999997</v>
      </c>
      <c r="Q321">
        <v>0.70389999999999997</v>
      </c>
      <c r="R321">
        <v>1639.34</v>
      </c>
      <c r="S321">
        <v>0.63249999999999995</v>
      </c>
      <c r="T321">
        <v>12410.34</v>
      </c>
      <c r="U321">
        <v>12410.34</v>
      </c>
      <c r="V321">
        <v>0</v>
      </c>
      <c r="W321" t="s">
        <v>435</v>
      </c>
      <c r="X321">
        <v>1638</v>
      </c>
      <c r="Y321">
        <v>824703841</v>
      </c>
    </row>
    <row r="322" spans="1:25" x14ac:dyDescent="0.2">
      <c r="A322">
        <v>5019</v>
      </c>
      <c r="B322" t="s">
        <v>319</v>
      </c>
      <c r="C322">
        <v>797853</v>
      </c>
      <c r="D322">
        <v>1930000</v>
      </c>
      <c r="E322">
        <v>1122000</v>
      </c>
      <c r="F322">
        <v>0.58660000000000001</v>
      </c>
      <c r="G322">
        <v>0.41339999999999999</v>
      </c>
      <c r="H322">
        <v>1000</v>
      </c>
      <c r="I322">
        <v>1563711</v>
      </c>
      <c r="J322">
        <v>10963062</v>
      </c>
      <c r="K322">
        <v>0.48980000000000001</v>
      </c>
      <c r="L322">
        <v>0.51019999999999999</v>
      </c>
      <c r="M322">
        <v>9771</v>
      </c>
      <c r="N322">
        <v>715267</v>
      </c>
      <c r="O322">
        <v>1746608.37</v>
      </c>
      <c r="P322">
        <v>-0.11550000000000001</v>
      </c>
      <c r="Q322">
        <v>1.1154999999999999</v>
      </c>
      <c r="R322">
        <v>1556.69</v>
      </c>
      <c r="S322">
        <v>0.42120000000000002</v>
      </c>
      <c r="T322">
        <v>12327.69</v>
      </c>
      <c r="U322">
        <v>12327.69</v>
      </c>
      <c r="V322">
        <v>0</v>
      </c>
      <c r="W322" t="s">
        <v>435</v>
      </c>
      <c r="X322">
        <v>1122</v>
      </c>
      <c r="Y322">
        <v>895190838</v>
      </c>
    </row>
    <row r="323" spans="1:25" x14ac:dyDescent="0.2">
      <c r="A323">
        <v>5026</v>
      </c>
      <c r="B323" t="s">
        <v>320</v>
      </c>
      <c r="C323">
        <v>795531</v>
      </c>
      <c r="D323">
        <v>1930000</v>
      </c>
      <c r="E323">
        <v>797000</v>
      </c>
      <c r="F323">
        <v>0.58779999999999999</v>
      </c>
      <c r="G323">
        <v>0.41220000000000001</v>
      </c>
      <c r="H323">
        <v>1000</v>
      </c>
      <c r="I323">
        <v>1563711</v>
      </c>
      <c r="J323">
        <v>7787487</v>
      </c>
      <c r="K323">
        <v>0.49130000000000001</v>
      </c>
      <c r="L323">
        <v>0.50870000000000004</v>
      </c>
      <c r="M323">
        <v>9771</v>
      </c>
      <c r="N323">
        <v>715267</v>
      </c>
      <c r="O323">
        <v>1433278.03</v>
      </c>
      <c r="P323">
        <v>-0.11219999999999999</v>
      </c>
      <c r="Q323">
        <v>1.1122000000000001</v>
      </c>
      <c r="R323">
        <v>1798.34</v>
      </c>
      <c r="S323">
        <v>0.41260000000000002</v>
      </c>
      <c r="T323">
        <v>12569.34</v>
      </c>
      <c r="U323">
        <v>12569.34</v>
      </c>
      <c r="V323">
        <v>0</v>
      </c>
      <c r="W323" t="s">
        <v>435</v>
      </c>
      <c r="X323">
        <v>797</v>
      </c>
      <c r="Y323">
        <v>634038500</v>
      </c>
    </row>
    <row r="324" spans="1:25" x14ac:dyDescent="0.2">
      <c r="A324">
        <v>5068</v>
      </c>
      <c r="B324" t="s">
        <v>322</v>
      </c>
      <c r="C324">
        <v>956481</v>
      </c>
      <c r="D324">
        <v>2895000</v>
      </c>
      <c r="E324">
        <v>1058000</v>
      </c>
      <c r="F324">
        <v>0.66959999999999997</v>
      </c>
      <c r="G324">
        <v>0.33040000000000003</v>
      </c>
      <c r="H324">
        <v>1000</v>
      </c>
      <c r="I324">
        <v>2345566</v>
      </c>
      <c r="J324">
        <v>10337718</v>
      </c>
      <c r="K324">
        <v>0.59219999999999995</v>
      </c>
      <c r="L324">
        <v>0.4078</v>
      </c>
      <c r="M324">
        <v>9771</v>
      </c>
      <c r="N324">
        <v>1072900</v>
      </c>
      <c r="O324">
        <v>2940681.5</v>
      </c>
      <c r="P324">
        <v>0.1085</v>
      </c>
      <c r="Q324">
        <v>0.89149999999999996</v>
      </c>
      <c r="R324">
        <v>2779.47</v>
      </c>
      <c r="S324">
        <v>0.49869999999999998</v>
      </c>
      <c r="T324">
        <v>13550.47</v>
      </c>
      <c r="U324">
        <v>13550.47</v>
      </c>
      <c r="V324">
        <v>0</v>
      </c>
      <c r="W324" t="s">
        <v>436</v>
      </c>
      <c r="X324">
        <v>1058</v>
      </c>
      <c r="Y324">
        <v>1011956416</v>
      </c>
    </row>
    <row r="325" spans="1:25" x14ac:dyDescent="0.2">
      <c r="A325">
        <v>5100</v>
      </c>
      <c r="B325" t="s">
        <v>323</v>
      </c>
      <c r="C325">
        <v>850596</v>
      </c>
      <c r="D325">
        <v>1930000</v>
      </c>
      <c r="E325">
        <v>2576000</v>
      </c>
      <c r="F325">
        <v>0.55930000000000002</v>
      </c>
      <c r="G325">
        <v>0.44069999999999998</v>
      </c>
      <c r="H325">
        <v>1000</v>
      </c>
      <c r="I325">
        <v>1563711</v>
      </c>
      <c r="J325">
        <v>25170096</v>
      </c>
      <c r="K325">
        <v>0.45600000000000002</v>
      </c>
      <c r="L325">
        <v>0.54400000000000004</v>
      </c>
      <c r="M325">
        <v>9771</v>
      </c>
      <c r="N325">
        <v>715267</v>
      </c>
      <c r="O325">
        <v>4718681.4000000004</v>
      </c>
      <c r="P325">
        <v>-0.18920000000000001</v>
      </c>
      <c r="Q325">
        <v>1.1892</v>
      </c>
      <c r="R325">
        <v>1831.79</v>
      </c>
      <c r="S325">
        <v>0.37040000000000001</v>
      </c>
      <c r="T325">
        <v>12602.79</v>
      </c>
      <c r="U325">
        <v>12602.79</v>
      </c>
      <c r="V325">
        <v>0</v>
      </c>
      <c r="W325" t="s">
        <v>435</v>
      </c>
      <c r="X325">
        <v>2576</v>
      </c>
      <c r="Y325">
        <v>2191135115</v>
      </c>
    </row>
    <row r="326" spans="1:25" x14ac:dyDescent="0.2">
      <c r="A326">
        <v>5124</v>
      </c>
      <c r="B326" t="s">
        <v>324</v>
      </c>
      <c r="C326">
        <v>740138</v>
      </c>
      <c r="D326">
        <v>1930000</v>
      </c>
      <c r="E326">
        <v>232000</v>
      </c>
      <c r="F326">
        <v>0.61650000000000005</v>
      </c>
      <c r="G326">
        <v>0.38350000000000001</v>
      </c>
      <c r="H326">
        <v>1000</v>
      </c>
      <c r="I326">
        <v>1563711</v>
      </c>
      <c r="J326">
        <v>2266872</v>
      </c>
      <c r="K326">
        <v>0.52669999999999995</v>
      </c>
      <c r="L326">
        <v>0.4733</v>
      </c>
      <c r="M326">
        <v>9771</v>
      </c>
      <c r="N326">
        <v>715267</v>
      </c>
      <c r="O326">
        <v>277130.68</v>
      </c>
      <c r="P326">
        <v>-3.4799999999999998E-2</v>
      </c>
      <c r="Q326">
        <v>1.0347999999999999</v>
      </c>
      <c r="R326">
        <v>1194.53</v>
      </c>
      <c r="S326">
        <v>0.47810000000000002</v>
      </c>
      <c r="T326">
        <v>11965.53</v>
      </c>
      <c r="U326">
        <v>11965.53</v>
      </c>
      <c r="V326">
        <v>0</v>
      </c>
      <c r="W326" t="s">
        <v>435</v>
      </c>
      <c r="X326">
        <v>232</v>
      </c>
      <c r="Y326">
        <v>171711925</v>
      </c>
    </row>
    <row r="327" spans="1:25" x14ac:dyDescent="0.2">
      <c r="A327">
        <v>5130</v>
      </c>
      <c r="B327" t="s">
        <v>325</v>
      </c>
      <c r="C327">
        <v>2842962</v>
      </c>
      <c r="D327">
        <v>1930000</v>
      </c>
      <c r="E327">
        <v>536000</v>
      </c>
      <c r="F327">
        <v>-0.47299999999999998</v>
      </c>
      <c r="G327">
        <v>1.4730000000000001</v>
      </c>
      <c r="H327">
        <v>1000</v>
      </c>
      <c r="I327">
        <v>1563711</v>
      </c>
      <c r="J327">
        <v>5237256</v>
      </c>
      <c r="K327">
        <v>-0.81810000000000005</v>
      </c>
      <c r="L327">
        <v>1.8181</v>
      </c>
      <c r="M327">
        <v>9771</v>
      </c>
      <c r="N327">
        <v>715267</v>
      </c>
      <c r="O327">
        <v>4461449.05</v>
      </c>
      <c r="P327">
        <v>-2.9746999999999999</v>
      </c>
      <c r="Q327">
        <v>3.9746999999999999</v>
      </c>
      <c r="R327">
        <v>8323.6</v>
      </c>
      <c r="S327">
        <v>0</v>
      </c>
      <c r="T327">
        <v>19094.599999999999</v>
      </c>
      <c r="U327">
        <v>19094.599999999999</v>
      </c>
      <c r="V327">
        <v>0</v>
      </c>
      <c r="W327" t="s">
        <v>435</v>
      </c>
      <c r="X327">
        <v>536</v>
      </c>
      <c r="Y327">
        <v>1523827464</v>
      </c>
    </row>
    <row r="328" spans="1:25" x14ac:dyDescent="0.2">
      <c r="A328">
        <v>5138</v>
      </c>
      <c r="B328" t="s">
        <v>326</v>
      </c>
      <c r="C328">
        <v>411902</v>
      </c>
      <c r="D328">
        <v>1930000</v>
      </c>
      <c r="E328">
        <v>2109000</v>
      </c>
      <c r="F328">
        <v>0.78659999999999997</v>
      </c>
      <c r="G328">
        <v>0.21340000000000001</v>
      </c>
      <c r="H328">
        <v>1000</v>
      </c>
      <c r="I328">
        <v>1563711</v>
      </c>
      <c r="J328">
        <v>20607039</v>
      </c>
      <c r="K328">
        <v>0.73660000000000003</v>
      </c>
      <c r="L328">
        <v>0.26340000000000002</v>
      </c>
      <c r="M328">
        <v>9771</v>
      </c>
      <c r="N328">
        <v>715267</v>
      </c>
      <c r="O328">
        <v>3176917.25</v>
      </c>
      <c r="P328">
        <v>0.42409999999999998</v>
      </c>
      <c r="Q328">
        <v>0.57589999999999997</v>
      </c>
      <c r="R328">
        <v>1506.36</v>
      </c>
      <c r="S328">
        <v>0.70230000000000004</v>
      </c>
      <c r="T328">
        <v>12277.36</v>
      </c>
      <c r="U328">
        <v>12277.36</v>
      </c>
      <c r="V328">
        <v>0</v>
      </c>
      <c r="W328" t="s">
        <v>435</v>
      </c>
      <c r="X328">
        <v>2109</v>
      </c>
      <c r="Y328">
        <v>868702260</v>
      </c>
    </row>
    <row r="329" spans="1:25" x14ac:dyDescent="0.2">
      <c r="A329">
        <v>5258</v>
      </c>
      <c r="B329" t="s">
        <v>327</v>
      </c>
      <c r="C329">
        <v>580965</v>
      </c>
      <c r="D329">
        <v>2895000</v>
      </c>
      <c r="E329">
        <v>218000</v>
      </c>
      <c r="F329">
        <v>0.79930000000000001</v>
      </c>
      <c r="G329">
        <v>0.20069999999999999</v>
      </c>
      <c r="H329">
        <v>1000</v>
      </c>
      <c r="I329">
        <v>2345566</v>
      </c>
      <c r="J329">
        <v>2130078</v>
      </c>
      <c r="K329">
        <v>0.75229999999999997</v>
      </c>
      <c r="L329">
        <v>0.2477</v>
      </c>
      <c r="M329">
        <v>9771</v>
      </c>
      <c r="N329">
        <v>1072900</v>
      </c>
      <c r="O329">
        <v>826496.68</v>
      </c>
      <c r="P329">
        <v>0.45850000000000002</v>
      </c>
      <c r="Q329">
        <v>0.54149999999999998</v>
      </c>
      <c r="R329">
        <v>3791.27</v>
      </c>
      <c r="S329">
        <v>0.67900000000000005</v>
      </c>
      <c r="T329">
        <v>14562.27</v>
      </c>
      <c r="U329">
        <v>14562.27</v>
      </c>
      <c r="V329">
        <v>0</v>
      </c>
      <c r="W329" t="s">
        <v>436</v>
      </c>
      <c r="X329">
        <v>218</v>
      </c>
      <c r="Y329">
        <v>126650348</v>
      </c>
    </row>
    <row r="330" spans="1:25" x14ac:dyDescent="0.2">
      <c r="A330">
        <v>5264</v>
      </c>
      <c r="B330" t="s">
        <v>468</v>
      </c>
      <c r="C330">
        <v>618567</v>
      </c>
      <c r="D330">
        <v>1930000</v>
      </c>
      <c r="E330">
        <v>2363000</v>
      </c>
      <c r="F330">
        <v>0.67949999999999999</v>
      </c>
      <c r="G330">
        <v>0.32050000000000001</v>
      </c>
      <c r="H330">
        <v>1000</v>
      </c>
      <c r="I330">
        <v>1563711</v>
      </c>
      <c r="J330">
        <v>23088873</v>
      </c>
      <c r="K330">
        <v>0.60440000000000005</v>
      </c>
      <c r="L330">
        <v>0.39560000000000001</v>
      </c>
      <c r="M330">
        <v>9771</v>
      </c>
      <c r="N330">
        <v>715267</v>
      </c>
      <c r="O330">
        <v>5462641.29</v>
      </c>
      <c r="P330">
        <v>0.13519999999999999</v>
      </c>
      <c r="Q330">
        <v>0.86480000000000001</v>
      </c>
      <c r="R330">
        <v>2311.7399999999998</v>
      </c>
      <c r="S330">
        <v>0.5272</v>
      </c>
      <c r="T330">
        <v>13082.74</v>
      </c>
      <c r="U330">
        <v>13082.74</v>
      </c>
      <c r="V330">
        <v>0</v>
      </c>
      <c r="W330" t="s">
        <v>435</v>
      </c>
      <c r="X330">
        <v>2363</v>
      </c>
      <c r="Y330">
        <v>1461673067</v>
      </c>
    </row>
    <row r="331" spans="1:25" x14ac:dyDescent="0.2">
      <c r="A331">
        <v>5271</v>
      </c>
      <c r="B331" t="s">
        <v>328</v>
      </c>
      <c r="C331">
        <v>412332</v>
      </c>
      <c r="D331">
        <v>1930000</v>
      </c>
      <c r="E331">
        <v>10128000</v>
      </c>
      <c r="F331">
        <v>0.78639999999999999</v>
      </c>
      <c r="G331">
        <v>0.21360000000000001</v>
      </c>
      <c r="H331">
        <v>1000</v>
      </c>
      <c r="I331">
        <v>1563711</v>
      </c>
      <c r="J331">
        <v>98960688</v>
      </c>
      <c r="K331">
        <v>0.73629999999999995</v>
      </c>
      <c r="L331">
        <v>0.26369999999999999</v>
      </c>
      <c r="M331">
        <v>9771</v>
      </c>
      <c r="N331">
        <v>715267</v>
      </c>
      <c r="O331">
        <v>1421506.5</v>
      </c>
      <c r="P331">
        <v>0.42349999999999999</v>
      </c>
      <c r="Q331">
        <v>0.57650000000000001</v>
      </c>
      <c r="R331">
        <v>140.35</v>
      </c>
      <c r="S331">
        <v>0.7369</v>
      </c>
      <c r="T331">
        <v>10911.35</v>
      </c>
      <c r="U331">
        <v>10911.35</v>
      </c>
      <c r="V331">
        <v>0</v>
      </c>
      <c r="W331" t="s">
        <v>435</v>
      </c>
      <c r="X331">
        <v>10128</v>
      </c>
      <c r="Y331">
        <v>4176102336</v>
      </c>
    </row>
    <row r="332" spans="1:25" x14ac:dyDescent="0.2">
      <c r="A332">
        <v>5278</v>
      </c>
      <c r="B332" t="s">
        <v>329</v>
      </c>
      <c r="C332">
        <v>619672</v>
      </c>
      <c r="D332">
        <v>1930000</v>
      </c>
      <c r="E332">
        <v>1664000</v>
      </c>
      <c r="F332">
        <v>0.67889999999999995</v>
      </c>
      <c r="G332">
        <v>0.3211</v>
      </c>
      <c r="H332">
        <v>1000</v>
      </c>
      <c r="I332">
        <v>1563711</v>
      </c>
      <c r="J332">
        <v>16258944</v>
      </c>
      <c r="K332">
        <v>0.60370000000000001</v>
      </c>
      <c r="L332">
        <v>0.39629999999999999</v>
      </c>
      <c r="M332">
        <v>9771</v>
      </c>
      <c r="N332">
        <v>715267</v>
      </c>
      <c r="O332">
        <v>1161365.3600000001</v>
      </c>
      <c r="P332">
        <v>0.1336</v>
      </c>
      <c r="Q332">
        <v>0.86639999999999995</v>
      </c>
      <c r="R332">
        <v>697.94</v>
      </c>
      <c r="S332">
        <v>0.58169999999999999</v>
      </c>
      <c r="T332">
        <v>11468.94</v>
      </c>
      <c r="U332">
        <v>11468.94</v>
      </c>
      <c r="V332">
        <v>0</v>
      </c>
      <c r="W332" t="s">
        <v>435</v>
      </c>
      <c r="X332">
        <v>1664</v>
      </c>
      <c r="Y332">
        <v>1031134846</v>
      </c>
    </row>
    <row r="333" spans="1:25" x14ac:dyDescent="0.2">
      <c r="A333">
        <v>5306</v>
      </c>
      <c r="B333" t="s">
        <v>330</v>
      </c>
      <c r="C333">
        <v>779647</v>
      </c>
      <c r="D333">
        <v>1930000</v>
      </c>
      <c r="E333">
        <v>551000</v>
      </c>
      <c r="F333">
        <v>0.59599999999999997</v>
      </c>
      <c r="G333">
        <v>0.40400000000000003</v>
      </c>
      <c r="H333">
        <v>1000</v>
      </c>
      <c r="I333">
        <v>1563711</v>
      </c>
      <c r="J333">
        <v>5383821</v>
      </c>
      <c r="K333">
        <v>0.50139999999999996</v>
      </c>
      <c r="L333">
        <v>0.49859999999999999</v>
      </c>
      <c r="M333">
        <v>9771</v>
      </c>
      <c r="N333">
        <v>715267</v>
      </c>
      <c r="O333">
        <v>2071367.42</v>
      </c>
      <c r="P333">
        <v>-0.09</v>
      </c>
      <c r="Q333">
        <v>1.0900000000000001</v>
      </c>
      <c r="R333">
        <v>3759.29</v>
      </c>
      <c r="S333">
        <v>0.35489999999999999</v>
      </c>
      <c r="T333">
        <v>14530.29</v>
      </c>
      <c r="U333">
        <v>14530.29</v>
      </c>
      <c r="V333">
        <v>0</v>
      </c>
      <c r="W333" t="s">
        <v>435</v>
      </c>
      <c r="X333">
        <v>551</v>
      </c>
      <c r="Y333">
        <v>429585755</v>
      </c>
    </row>
    <row r="334" spans="1:25" x14ac:dyDescent="0.2">
      <c r="A334">
        <v>5348</v>
      </c>
      <c r="B334" t="s">
        <v>331</v>
      </c>
      <c r="C334">
        <v>494409</v>
      </c>
      <c r="D334">
        <v>1930000</v>
      </c>
      <c r="E334">
        <v>721000</v>
      </c>
      <c r="F334">
        <v>0.74380000000000002</v>
      </c>
      <c r="G334">
        <v>0.25619999999999998</v>
      </c>
      <c r="H334">
        <v>1000</v>
      </c>
      <c r="I334">
        <v>1563711</v>
      </c>
      <c r="J334">
        <v>7044891</v>
      </c>
      <c r="K334">
        <v>0.68379999999999996</v>
      </c>
      <c r="L334">
        <v>0.31619999999999998</v>
      </c>
      <c r="M334">
        <v>9771</v>
      </c>
      <c r="N334">
        <v>715267</v>
      </c>
      <c r="O334">
        <v>487629.3</v>
      </c>
      <c r="P334">
        <v>0.30880000000000002</v>
      </c>
      <c r="Q334">
        <v>0.69120000000000004</v>
      </c>
      <c r="R334">
        <v>676.32</v>
      </c>
      <c r="S334">
        <v>0.66690000000000005</v>
      </c>
      <c r="T334">
        <v>11447.32</v>
      </c>
      <c r="U334">
        <v>11447.32</v>
      </c>
      <c r="V334">
        <v>0</v>
      </c>
      <c r="W334" t="s">
        <v>435</v>
      </c>
      <c r="X334">
        <v>721</v>
      </c>
      <c r="Y334">
        <v>356468966</v>
      </c>
    </row>
    <row r="335" spans="1:25" x14ac:dyDescent="0.2">
      <c r="A335">
        <v>5355</v>
      </c>
      <c r="B335" t="s">
        <v>332</v>
      </c>
      <c r="C335">
        <v>908516</v>
      </c>
      <c r="D335">
        <v>1930000</v>
      </c>
      <c r="E335">
        <v>1736000</v>
      </c>
      <c r="F335">
        <v>0.52929999999999999</v>
      </c>
      <c r="G335">
        <v>0.47070000000000001</v>
      </c>
      <c r="H335">
        <v>1000</v>
      </c>
      <c r="I335">
        <v>1563711</v>
      </c>
      <c r="J335">
        <v>16962456</v>
      </c>
      <c r="K335">
        <v>0.41899999999999998</v>
      </c>
      <c r="L335">
        <v>0.58099999999999996</v>
      </c>
      <c r="M335">
        <v>9771</v>
      </c>
      <c r="N335">
        <v>715267</v>
      </c>
      <c r="O335">
        <v>7659872.2400000002</v>
      </c>
      <c r="P335">
        <v>-0.2702</v>
      </c>
      <c r="Q335">
        <v>1.2702</v>
      </c>
      <c r="R335">
        <v>4412.37</v>
      </c>
      <c r="S335">
        <v>0.22600000000000001</v>
      </c>
      <c r="T335">
        <v>15183.37</v>
      </c>
      <c r="U335">
        <v>15183.37</v>
      </c>
      <c r="V335" s="52">
        <v>1.8189889999999999E-12</v>
      </c>
      <c r="W335" t="s">
        <v>435</v>
      </c>
      <c r="X335">
        <v>1736</v>
      </c>
      <c r="Y335">
        <v>1577183401</v>
      </c>
    </row>
    <row r="336" spans="1:25" x14ac:dyDescent="0.2">
      <c r="A336">
        <v>5362</v>
      </c>
      <c r="B336" t="s">
        <v>333</v>
      </c>
      <c r="C336">
        <v>453249</v>
      </c>
      <c r="D336">
        <v>1930000</v>
      </c>
      <c r="E336">
        <v>330000</v>
      </c>
      <c r="F336">
        <v>0.76519999999999999</v>
      </c>
      <c r="G336">
        <v>0.23480000000000001</v>
      </c>
      <c r="H336">
        <v>1000</v>
      </c>
      <c r="I336">
        <v>1563711</v>
      </c>
      <c r="J336">
        <v>3224430</v>
      </c>
      <c r="K336">
        <v>0.71009999999999995</v>
      </c>
      <c r="L336">
        <v>0.28989999999999999</v>
      </c>
      <c r="M336">
        <v>9771</v>
      </c>
      <c r="N336">
        <v>715267</v>
      </c>
      <c r="O336">
        <v>396412.78</v>
      </c>
      <c r="P336">
        <v>0.36630000000000001</v>
      </c>
      <c r="Q336">
        <v>0.63370000000000004</v>
      </c>
      <c r="R336">
        <v>1201.25</v>
      </c>
      <c r="S336">
        <v>0.68020000000000003</v>
      </c>
      <c r="T336">
        <v>11972.25</v>
      </c>
      <c r="U336">
        <v>11972.25</v>
      </c>
      <c r="V336">
        <v>0</v>
      </c>
      <c r="W336" t="s">
        <v>435</v>
      </c>
      <c r="X336">
        <v>330</v>
      </c>
      <c r="Y336">
        <v>149572095</v>
      </c>
    </row>
    <row r="337" spans="1:25" x14ac:dyDescent="0.2">
      <c r="A337">
        <v>5369</v>
      </c>
      <c r="B337" t="s">
        <v>334</v>
      </c>
      <c r="C337">
        <v>1040838</v>
      </c>
      <c r="D337">
        <v>2895000</v>
      </c>
      <c r="E337">
        <v>424000</v>
      </c>
      <c r="F337">
        <v>0.64049999999999996</v>
      </c>
      <c r="G337">
        <v>0.35949999999999999</v>
      </c>
      <c r="H337">
        <v>1000</v>
      </c>
      <c r="I337">
        <v>2345566</v>
      </c>
      <c r="J337">
        <v>4142904</v>
      </c>
      <c r="K337">
        <v>0.55630000000000002</v>
      </c>
      <c r="L337">
        <v>0.44369999999999998</v>
      </c>
      <c r="M337">
        <v>9771</v>
      </c>
      <c r="N337">
        <v>1072900</v>
      </c>
      <c r="O337">
        <v>384822.73</v>
      </c>
      <c r="P337">
        <v>2.9899999999999999E-2</v>
      </c>
      <c r="Q337">
        <v>0.97009999999999996</v>
      </c>
      <c r="R337">
        <v>907.6</v>
      </c>
      <c r="S337">
        <v>0.52259999999999995</v>
      </c>
      <c r="T337">
        <v>11678.6</v>
      </c>
      <c r="U337">
        <v>11678.6</v>
      </c>
      <c r="V337">
        <v>0</v>
      </c>
      <c r="W337" t="s">
        <v>436</v>
      </c>
      <c r="X337">
        <v>424</v>
      </c>
      <c r="Y337">
        <v>441315432</v>
      </c>
    </row>
    <row r="338" spans="1:25" x14ac:dyDescent="0.2">
      <c r="A338">
        <v>5376</v>
      </c>
      <c r="B338" t="s">
        <v>335</v>
      </c>
      <c r="C338">
        <v>1105217</v>
      </c>
      <c r="D338">
        <v>1930000</v>
      </c>
      <c r="E338">
        <v>438000</v>
      </c>
      <c r="F338">
        <v>0.42730000000000001</v>
      </c>
      <c r="G338">
        <v>0.57269999999999999</v>
      </c>
      <c r="H338">
        <v>1000</v>
      </c>
      <c r="I338">
        <v>1563711</v>
      </c>
      <c r="J338">
        <v>4279698</v>
      </c>
      <c r="K338">
        <v>0.29320000000000002</v>
      </c>
      <c r="L338">
        <v>0.70679999999999998</v>
      </c>
      <c r="M338">
        <v>9771</v>
      </c>
      <c r="N338">
        <v>715267</v>
      </c>
      <c r="O338">
        <v>1043446.88</v>
      </c>
      <c r="P338">
        <v>-0.54520000000000002</v>
      </c>
      <c r="Q338">
        <v>1.5451999999999999</v>
      </c>
      <c r="R338">
        <v>2382.3000000000002</v>
      </c>
      <c r="S338">
        <v>0.15160000000000001</v>
      </c>
      <c r="T338">
        <v>13153.3</v>
      </c>
      <c r="U338">
        <v>13153.3</v>
      </c>
      <c r="V338">
        <v>0</v>
      </c>
      <c r="W338" t="s">
        <v>435</v>
      </c>
      <c r="X338">
        <v>438</v>
      </c>
      <c r="Y338">
        <v>484084927</v>
      </c>
    </row>
    <row r="339" spans="1:25" x14ac:dyDescent="0.2">
      <c r="A339">
        <v>5390</v>
      </c>
      <c r="B339" t="s">
        <v>336</v>
      </c>
      <c r="C339">
        <v>824315</v>
      </c>
      <c r="D339">
        <v>1930000</v>
      </c>
      <c r="E339">
        <v>2828000</v>
      </c>
      <c r="F339">
        <v>0.57289999999999996</v>
      </c>
      <c r="G339">
        <v>0.42709999999999998</v>
      </c>
      <c r="H339">
        <v>1000</v>
      </c>
      <c r="I339">
        <v>1563711</v>
      </c>
      <c r="J339">
        <v>27632388</v>
      </c>
      <c r="K339">
        <v>0.4728</v>
      </c>
      <c r="L339">
        <v>0.5272</v>
      </c>
      <c r="M339">
        <v>9771</v>
      </c>
      <c r="N339">
        <v>715267</v>
      </c>
      <c r="O339">
        <v>755220.46</v>
      </c>
      <c r="P339">
        <v>-0.1525</v>
      </c>
      <c r="Q339">
        <v>1.1525000000000001</v>
      </c>
      <c r="R339">
        <v>267.05</v>
      </c>
      <c r="S339">
        <v>0.46679999999999999</v>
      </c>
      <c r="T339">
        <v>11038.05</v>
      </c>
      <c r="U339">
        <v>11038.05</v>
      </c>
      <c r="V339">
        <v>0</v>
      </c>
      <c r="W339" t="s">
        <v>435</v>
      </c>
      <c r="X339">
        <v>2828</v>
      </c>
      <c r="Y339">
        <v>2331162890</v>
      </c>
    </row>
    <row r="340" spans="1:25" x14ac:dyDescent="0.2">
      <c r="A340">
        <v>5397</v>
      </c>
      <c r="B340" t="s">
        <v>337</v>
      </c>
      <c r="C340">
        <v>829273</v>
      </c>
      <c r="D340">
        <v>1930000</v>
      </c>
      <c r="E340">
        <v>316000</v>
      </c>
      <c r="F340">
        <v>0.57030000000000003</v>
      </c>
      <c r="G340">
        <v>0.42970000000000003</v>
      </c>
      <c r="H340">
        <v>1000</v>
      </c>
      <c r="I340">
        <v>1563711</v>
      </c>
      <c r="J340">
        <v>3087636</v>
      </c>
      <c r="K340">
        <v>0.46970000000000001</v>
      </c>
      <c r="L340">
        <v>0.53029999999999999</v>
      </c>
      <c r="M340">
        <v>9771</v>
      </c>
      <c r="N340">
        <v>715267</v>
      </c>
      <c r="O340">
        <v>440916.56</v>
      </c>
      <c r="P340">
        <v>-0.15939999999999999</v>
      </c>
      <c r="Q340">
        <v>1.1594</v>
      </c>
      <c r="R340">
        <v>1395.31</v>
      </c>
      <c r="S340">
        <v>0.40579999999999999</v>
      </c>
      <c r="T340">
        <v>12166.31</v>
      </c>
      <c r="U340">
        <v>12166.31</v>
      </c>
      <c r="V340">
        <v>0</v>
      </c>
      <c r="W340" t="s">
        <v>435</v>
      </c>
      <c r="X340">
        <v>316</v>
      </c>
      <c r="Y340">
        <v>262050413</v>
      </c>
    </row>
    <row r="341" spans="1:25" x14ac:dyDescent="0.2">
      <c r="A341">
        <v>5432</v>
      </c>
      <c r="B341" t="s">
        <v>338</v>
      </c>
      <c r="C341">
        <v>689788</v>
      </c>
      <c r="D341">
        <v>1930000</v>
      </c>
      <c r="E341">
        <v>1475000</v>
      </c>
      <c r="F341">
        <v>0.64259999999999995</v>
      </c>
      <c r="G341">
        <v>0.3574</v>
      </c>
      <c r="H341">
        <v>1000</v>
      </c>
      <c r="I341">
        <v>1563711</v>
      </c>
      <c r="J341">
        <v>14412225</v>
      </c>
      <c r="K341">
        <v>0.55889999999999995</v>
      </c>
      <c r="L341">
        <v>0.44109999999999999</v>
      </c>
      <c r="M341">
        <v>9771</v>
      </c>
      <c r="N341">
        <v>715267</v>
      </c>
      <c r="O341">
        <v>2903254.16</v>
      </c>
      <c r="P341">
        <v>3.56E-2</v>
      </c>
      <c r="Q341">
        <v>0.96440000000000003</v>
      </c>
      <c r="R341">
        <v>1968.31</v>
      </c>
      <c r="S341">
        <v>0.48459999999999998</v>
      </c>
      <c r="T341">
        <v>12739.31</v>
      </c>
      <c r="U341">
        <v>12739.31</v>
      </c>
      <c r="V341">
        <v>0</v>
      </c>
      <c r="W341" t="s">
        <v>435</v>
      </c>
      <c r="X341">
        <v>1475</v>
      </c>
      <c r="Y341">
        <v>1017436869</v>
      </c>
    </row>
    <row r="342" spans="1:25" x14ac:dyDescent="0.2">
      <c r="A342">
        <v>5439</v>
      </c>
      <c r="B342" t="s">
        <v>339</v>
      </c>
      <c r="C342">
        <v>453752</v>
      </c>
      <c r="D342">
        <v>1930000</v>
      </c>
      <c r="E342">
        <v>2842000</v>
      </c>
      <c r="F342">
        <v>0.76490000000000002</v>
      </c>
      <c r="G342">
        <v>0.2351</v>
      </c>
      <c r="H342">
        <v>1000</v>
      </c>
      <c r="I342">
        <v>1563711</v>
      </c>
      <c r="J342">
        <v>27769182</v>
      </c>
      <c r="K342">
        <v>0.70979999999999999</v>
      </c>
      <c r="L342">
        <v>0.29020000000000001</v>
      </c>
      <c r="M342">
        <v>9771</v>
      </c>
      <c r="N342">
        <v>715267</v>
      </c>
      <c r="O342">
        <v>6630113.4000000004</v>
      </c>
      <c r="P342">
        <v>0.36559999999999998</v>
      </c>
      <c r="Q342">
        <v>0.63439999999999996</v>
      </c>
      <c r="R342">
        <v>2332.9</v>
      </c>
      <c r="S342">
        <v>0.65269999999999995</v>
      </c>
      <c r="T342">
        <v>13103.9</v>
      </c>
      <c r="U342">
        <v>13103.9</v>
      </c>
      <c r="V342">
        <v>0</v>
      </c>
      <c r="W342" t="s">
        <v>435</v>
      </c>
      <c r="X342">
        <v>2842</v>
      </c>
      <c r="Y342">
        <v>1289562400</v>
      </c>
    </row>
    <row r="343" spans="1:25" x14ac:dyDescent="0.2">
      <c r="A343">
        <v>4522</v>
      </c>
      <c r="B343" t="s">
        <v>292</v>
      </c>
      <c r="C343">
        <v>1901360</v>
      </c>
      <c r="D343">
        <v>1930000</v>
      </c>
      <c r="E343">
        <v>186000</v>
      </c>
      <c r="F343">
        <v>1.4800000000000001E-2</v>
      </c>
      <c r="G343">
        <v>0.98519999999999996</v>
      </c>
      <c r="H343">
        <v>1000</v>
      </c>
      <c r="I343">
        <v>1563711</v>
      </c>
      <c r="J343">
        <v>1817406</v>
      </c>
      <c r="K343">
        <v>-0.21590000000000001</v>
      </c>
      <c r="L343">
        <v>1.2159</v>
      </c>
      <c r="M343">
        <v>9771</v>
      </c>
      <c r="N343">
        <v>715267</v>
      </c>
      <c r="O343">
        <v>1104679.69</v>
      </c>
      <c r="P343">
        <v>-1.6583000000000001</v>
      </c>
      <c r="Q343">
        <v>2.6583000000000001</v>
      </c>
      <c r="R343">
        <v>5939.14</v>
      </c>
      <c r="S343">
        <v>8.9999999999999998E-4</v>
      </c>
      <c r="T343">
        <v>16710.14</v>
      </c>
      <c r="U343">
        <v>16710.14</v>
      </c>
      <c r="V343">
        <v>0</v>
      </c>
      <c r="W343" t="s">
        <v>435</v>
      </c>
      <c r="X343">
        <v>186</v>
      </c>
      <c r="Y343">
        <v>353653010</v>
      </c>
    </row>
    <row r="344" spans="1:25" x14ac:dyDescent="0.2">
      <c r="A344">
        <v>5457</v>
      </c>
      <c r="B344" t="s">
        <v>340</v>
      </c>
      <c r="C344">
        <v>1152345</v>
      </c>
      <c r="D344">
        <v>1930000</v>
      </c>
      <c r="E344">
        <v>1049000</v>
      </c>
      <c r="F344">
        <v>0.40289999999999998</v>
      </c>
      <c r="G344">
        <v>0.59709999999999996</v>
      </c>
      <c r="H344">
        <v>1000</v>
      </c>
      <c r="I344">
        <v>1563711</v>
      </c>
      <c r="J344">
        <v>10249779</v>
      </c>
      <c r="K344">
        <v>0.2631</v>
      </c>
      <c r="L344">
        <v>0.7369</v>
      </c>
      <c r="M344">
        <v>9771</v>
      </c>
      <c r="N344">
        <v>715267</v>
      </c>
      <c r="O344">
        <v>1515212.94</v>
      </c>
      <c r="P344">
        <v>-0.61109999999999998</v>
      </c>
      <c r="Q344">
        <v>1.6111</v>
      </c>
      <c r="R344">
        <v>1444.44</v>
      </c>
      <c r="S344">
        <v>0.17119999999999999</v>
      </c>
      <c r="T344">
        <v>12215.44</v>
      </c>
      <c r="U344">
        <v>12215.44</v>
      </c>
      <c r="V344">
        <v>0</v>
      </c>
      <c r="W344" t="s">
        <v>435</v>
      </c>
      <c r="X344">
        <v>1049</v>
      </c>
      <c r="Y344">
        <v>1208810355</v>
      </c>
    </row>
    <row r="345" spans="1:25" x14ac:dyDescent="0.2">
      <c r="A345">
        <v>2485</v>
      </c>
      <c r="B345" t="s">
        <v>155</v>
      </c>
      <c r="C345">
        <v>625169</v>
      </c>
      <c r="D345">
        <v>1930000</v>
      </c>
      <c r="E345">
        <v>525000</v>
      </c>
      <c r="F345">
        <v>0.67610000000000003</v>
      </c>
      <c r="G345">
        <v>0.32390000000000002</v>
      </c>
      <c r="H345">
        <v>1000</v>
      </c>
      <c r="I345">
        <v>1563711</v>
      </c>
      <c r="J345">
        <v>5129775</v>
      </c>
      <c r="K345">
        <v>0.60019999999999996</v>
      </c>
      <c r="L345">
        <v>0.39979999999999999</v>
      </c>
      <c r="M345">
        <v>9771</v>
      </c>
      <c r="N345">
        <v>715267</v>
      </c>
      <c r="O345">
        <v>1512999.77</v>
      </c>
      <c r="P345">
        <v>0.126</v>
      </c>
      <c r="Q345">
        <v>0.874</v>
      </c>
      <c r="R345">
        <v>2881.9</v>
      </c>
      <c r="S345">
        <v>0.50570000000000004</v>
      </c>
      <c r="T345">
        <v>13652.9</v>
      </c>
      <c r="U345">
        <v>13652.9</v>
      </c>
      <c r="V345">
        <v>0</v>
      </c>
      <c r="W345" t="s">
        <v>435</v>
      </c>
      <c r="X345">
        <v>525</v>
      </c>
      <c r="Y345">
        <v>328213805</v>
      </c>
    </row>
    <row r="346" spans="1:25" x14ac:dyDescent="0.2">
      <c r="A346">
        <v>5460</v>
      </c>
      <c r="B346" t="s">
        <v>341</v>
      </c>
      <c r="C346">
        <v>426451</v>
      </c>
      <c r="D346">
        <v>1930000</v>
      </c>
      <c r="E346">
        <v>3162000</v>
      </c>
      <c r="F346">
        <v>0.77900000000000003</v>
      </c>
      <c r="G346">
        <v>0.221</v>
      </c>
      <c r="H346">
        <v>1000</v>
      </c>
      <c r="I346">
        <v>1563711</v>
      </c>
      <c r="J346">
        <v>30895902</v>
      </c>
      <c r="K346">
        <v>0.72729999999999995</v>
      </c>
      <c r="L346">
        <v>0.2727</v>
      </c>
      <c r="M346">
        <v>9771</v>
      </c>
      <c r="N346">
        <v>715267</v>
      </c>
      <c r="O346">
        <v>2418079.66</v>
      </c>
      <c r="P346">
        <v>0.40379999999999999</v>
      </c>
      <c r="Q346">
        <v>0.59619999999999995</v>
      </c>
      <c r="R346">
        <v>764.73</v>
      </c>
      <c r="S346">
        <v>0.71030000000000004</v>
      </c>
      <c r="T346">
        <v>11535.73</v>
      </c>
      <c r="U346">
        <v>11535.73</v>
      </c>
      <c r="V346">
        <v>0</v>
      </c>
      <c r="W346" t="s">
        <v>435</v>
      </c>
      <c r="X346">
        <v>3162</v>
      </c>
      <c r="Y346">
        <v>1348436969</v>
      </c>
    </row>
    <row r="347" spans="1:25" x14ac:dyDescent="0.2">
      <c r="A347">
        <v>5467</v>
      </c>
      <c r="B347" t="s">
        <v>342</v>
      </c>
      <c r="C347">
        <v>454010</v>
      </c>
      <c r="D347">
        <v>1930000</v>
      </c>
      <c r="E347">
        <v>666000</v>
      </c>
      <c r="F347">
        <v>0.76480000000000004</v>
      </c>
      <c r="G347">
        <v>0.23519999999999999</v>
      </c>
      <c r="H347">
        <v>1000</v>
      </c>
      <c r="I347">
        <v>1563711</v>
      </c>
      <c r="J347">
        <v>6507486</v>
      </c>
      <c r="K347">
        <v>0.7097</v>
      </c>
      <c r="L347">
        <v>0.2903</v>
      </c>
      <c r="M347">
        <v>9771</v>
      </c>
      <c r="N347">
        <v>715267</v>
      </c>
      <c r="O347">
        <v>1944988.38</v>
      </c>
      <c r="P347">
        <v>0.36530000000000001</v>
      </c>
      <c r="Q347">
        <v>0.63470000000000004</v>
      </c>
      <c r="R347">
        <v>2920.4</v>
      </c>
      <c r="S347">
        <v>0.64019999999999999</v>
      </c>
      <c r="T347">
        <v>13691.4</v>
      </c>
      <c r="U347">
        <v>13691.4</v>
      </c>
      <c r="V347">
        <v>0</v>
      </c>
      <c r="W347" t="s">
        <v>435</v>
      </c>
      <c r="X347">
        <v>666</v>
      </c>
      <c r="Y347">
        <v>302370867</v>
      </c>
    </row>
    <row r="348" spans="1:25" x14ac:dyDescent="0.2">
      <c r="A348">
        <v>5474</v>
      </c>
      <c r="B348" t="s">
        <v>343</v>
      </c>
      <c r="C348">
        <v>1482358</v>
      </c>
      <c r="D348">
        <v>1930000</v>
      </c>
      <c r="E348">
        <v>1185000</v>
      </c>
      <c r="F348">
        <v>0.2319</v>
      </c>
      <c r="G348">
        <v>0.7681</v>
      </c>
      <c r="H348">
        <v>1000</v>
      </c>
      <c r="I348">
        <v>1563711</v>
      </c>
      <c r="J348">
        <v>11578635</v>
      </c>
      <c r="K348">
        <v>5.1999999999999998E-2</v>
      </c>
      <c r="L348">
        <v>0.94799999999999995</v>
      </c>
      <c r="M348">
        <v>9771</v>
      </c>
      <c r="N348">
        <v>715267</v>
      </c>
      <c r="O348">
        <v>4112334.8</v>
      </c>
      <c r="P348">
        <v>-1.0725</v>
      </c>
      <c r="Q348">
        <v>2.0724999999999998</v>
      </c>
      <c r="R348">
        <v>3470.32</v>
      </c>
      <c r="S348">
        <v>1.6299999999999999E-2</v>
      </c>
      <c r="T348">
        <v>14241.32</v>
      </c>
      <c r="U348">
        <v>14241.32</v>
      </c>
      <c r="V348">
        <v>0</v>
      </c>
      <c r="W348" t="s">
        <v>435</v>
      </c>
      <c r="X348">
        <v>1185</v>
      </c>
      <c r="Y348">
        <v>1756594182</v>
      </c>
    </row>
    <row r="349" spans="1:25" x14ac:dyDescent="0.2">
      <c r="A349">
        <v>5586</v>
      </c>
      <c r="B349" t="s">
        <v>345</v>
      </c>
      <c r="C349">
        <v>489271</v>
      </c>
      <c r="D349">
        <v>1930000</v>
      </c>
      <c r="E349">
        <v>708000</v>
      </c>
      <c r="F349">
        <v>0.74650000000000005</v>
      </c>
      <c r="G349">
        <v>0.2535</v>
      </c>
      <c r="H349">
        <v>1000</v>
      </c>
      <c r="I349">
        <v>1563711</v>
      </c>
      <c r="J349">
        <v>6917868</v>
      </c>
      <c r="K349">
        <v>0.68710000000000004</v>
      </c>
      <c r="L349">
        <v>0.31290000000000001</v>
      </c>
      <c r="M349">
        <v>9771</v>
      </c>
      <c r="N349">
        <v>715267</v>
      </c>
      <c r="O349">
        <v>815723.9</v>
      </c>
      <c r="P349">
        <v>0.316</v>
      </c>
      <c r="Q349">
        <v>0.68400000000000005</v>
      </c>
      <c r="R349">
        <v>1152.1500000000001</v>
      </c>
      <c r="S349">
        <v>0.65620000000000001</v>
      </c>
      <c r="T349">
        <v>11923.15</v>
      </c>
      <c r="U349">
        <v>11923.15</v>
      </c>
      <c r="V349">
        <v>0</v>
      </c>
      <c r="W349" t="s">
        <v>435</v>
      </c>
      <c r="X349">
        <v>708</v>
      </c>
      <c r="Y349">
        <v>346404138</v>
      </c>
    </row>
    <row r="350" spans="1:25" x14ac:dyDescent="0.2">
      <c r="A350">
        <v>5593</v>
      </c>
      <c r="B350" t="s">
        <v>346</v>
      </c>
      <c r="C350">
        <v>385500</v>
      </c>
      <c r="D350">
        <v>1930000</v>
      </c>
      <c r="E350">
        <v>1078000</v>
      </c>
      <c r="F350">
        <v>0.80030000000000001</v>
      </c>
      <c r="G350">
        <v>0.19969999999999999</v>
      </c>
      <c r="H350">
        <v>1000</v>
      </c>
      <c r="I350">
        <v>1563711</v>
      </c>
      <c r="J350">
        <v>9722028.4499999993</v>
      </c>
      <c r="K350">
        <v>0.75349999999999995</v>
      </c>
      <c r="L350">
        <v>0.2465</v>
      </c>
      <c r="M350">
        <v>9018.58</v>
      </c>
      <c r="N350">
        <v>715267</v>
      </c>
      <c r="O350">
        <v>0</v>
      </c>
      <c r="P350">
        <v>0.46100000000000002</v>
      </c>
      <c r="Q350">
        <v>0.53900000000000003</v>
      </c>
      <c r="R350">
        <v>0</v>
      </c>
      <c r="S350">
        <v>0.7581</v>
      </c>
      <c r="T350">
        <v>10018.58</v>
      </c>
      <c r="U350">
        <v>10018.58</v>
      </c>
      <c r="V350">
        <v>0</v>
      </c>
      <c r="W350" t="s">
        <v>435</v>
      </c>
      <c r="X350">
        <v>1078</v>
      </c>
      <c r="Y350">
        <v>415569501</v>
      </c>
    </row>
    <row r="351" spans="1:25" x14ac:dyDescent="0.2">
      <c r="A351">
        <v>5607</v>
      </c>
      <c r="B351" t="s">
        <v>347</v>
      </c>
      <c r="C351">
        <v>687066</v>
      </c>
      <c r="D351">
        <v>1930000</v>
      </c>
      <c r="E351">
        <v>7264000</v>
      </c>
      <c r="F351">
        <v>0.64400000000000002</v>
      </c>
      <c r="G351">
        <v>0.35599999999999998</v>
      </c>
      <c r="H351">
        <v>1000</v>
      </c>
      <c r="I351">
        <v>1563711</v>
      </c>
      <c r="J351">
        <v>70976544</v>
      </c>
      <c r="K351">
        <v>0.56059999999999999</v>
      </c>
      <c r="L351">
        <v>0.43940000000000001</v>
      </c>
      <c r="M351">
        <v>9771</v>
      </c>
      <c r="N351">
        <v>715267</v>
      </c>
      <c r="O351">
        <v>3877390.76</v>
      </c>
      <c r="P351">
        <v>3.9399999999999998E-2</v>
      </c>
      <c r="Q351">
        <v>0.96060000000000001</v>
      </c>
      <c r="R351">
        <v>533.78</v>
      </c>
      <c r="S351">
        <v>0.54339999999999999</v>
      </c>
      <c r="T351">
        <v>11304.78</v>
      </c>
      <c r="U351">
        <v>11304.78</v>
      </c>
      <c r="V351">
        <v>0</v>
      </c>
      <c r="W351" t="s">
        <v>435</v>
      </c>
      <c r="X351">
        <v>7264</v>
      </c>
      <c r="Y351">
        <v>4990850622</v>
      </c>
    </row>
    <row r="352" spans="1:25" x14ac:dyDescent="0.2">
      <c r="A352">
        <v>5614</v>
      </c>
      <c r="B352" t="s">
        <v>348</v>
      </c>
      <c r="C352">
        <v>946612</v>
      </c>
      <c r="D352">
        <v>1930000</v>
      </c>
      <c r="E352">
        <v>241000</v>
      </c>
      <c r="F352">
        <v>0.50949999999999995</v>
      </c>
      <c r="G352">
        <v>0.49049999999999999</v>
      </c>
      <c r="H352">
        <v>1000</v>
      </c>
      <c r="I352">
        <v>1563711</v>
      </c>
      <c r="J352">
        <v>2354811</v>
      </c>
      <c r="K352">
        <v>0.39460000000000001</v>
      </c>
      <c r="L352">
        <v>0.60540000000000005</v>
      </c>
      <c r="M352">
        <v>9771</v>
      </c>
      <c r="N352">
        <v>715267</v>
      </c>
      <c r="O352">
        <v>197502.88</v>
      </c>
      <c r="P352">
        <v>-0.32340000000000002</v>
      </c>
      <c r="Q352">
        <v>1.3233999999999999</v>
      </c>
      <c r="R352">
        <v>819.51</v>
      </c>
      <c r="S352">
        <v>0.3538</v>
      </c>
      <c r="T352">
        <v>11590.51</v>
      </c>
      <c r="U352">
        <v>11590.51</v>
      </c>
      <c r="V352">
        <v>0</v>
      </c>
      <c r="W352" t="s">
        <v>435</v>
      </c>
      <c r="X352">
        <v>241</v>
      </c>
      <c r="Y352">
        <v>228133390</v>
      </c>
    </row>
    <row r="353" spans="1:25" x14ac:dyDescent="0.2">
      <c r="A353">
        <v>3542</v>
      </c>
      <c r="B353" t="s">
        <v>467</v>
      </c>
      <c r="C353">
        <v>2876842</v>
      </c>
      <c r="D353">
        <v>2895000</v>
      </c>
      <c r="E353">
        <v>275000</v>
      </c>
      <c r="F353">
        <v>6.3E-3</v>
      </c>
      <c r="G353">
        <v>0.99370000000000003</v>
      </c>
      <c r="H353">
        <v>1000</v>
      </c>
      <c r="I353">
        <v>2345566</v>
      </c>
      <c r="J353">
        <v>2687025</v>
      </c>
      <c r="K353">
        <v>-0.22650000000000001</v>
      </c>
      <c r="L353">
        <v>1.2264999999999999</v>
      </c>
      <c r="M353">
        <v>9771</v>
      </c>
      <c r="N353">
        <v>1072900</v>
      </c>
      <c r="O353">
        <v>383748.65</v>
      </c>
      <c r="P353">
        <v>-1.6814</v>
      </c>
      <c r="Q353">
        <v>2.6814</v>
      </c>
      <c r="R353">
        <v>1395.45</v>
      </c>
      <c r="S353">
        <v>5.0000000000000001E-4</v>
      </c>
      <c r="T353">
        <v>12166.45</v>
      </c>
      <c r="U353">
        <v>12166.45</v>
      </c>
      <c r="V353">
        <v>0</v>
      </c>
      <c r="W353" t="s">
        <v>436</v>
      </c>
      <c r="X353">
        <v>275</v>
      </c>
      <c r="Y353">
        <v>791131472</v>
      </c>
    </row>
    <row r="354" spans="1:25" x14ac:dyDescent="0.2">
      <c r="A354">
        <v>5621</v>
      </c>
      <c r="B354" t="s">
        <v>349</v>
      </c>
      <c r="C354">
        <v>871124</v>
      </c>
      <c r="D354">
        <v>1930000</v>
      </c>
      <c r="E354">
        <v>2834000</v>
      </c>
      <c r="F354">
        <v>0.54859999999999998</v>
      </c>
      <c r="G354">
        <v>0.45140000000000002</v>
      </c>
      <c r="H354">
        <v>1000</v>
      </c>
      <c r="I354">
        <v>1563711</v>
      </c>
      <c r="J354">
        <v>27691014</v>
      </c>
      <c r="K354">
        <v>0.44290000000000002</v>
      </c>
      <c r="L354">
        <v>0.55710000000000004</v>
      </c>
      <c r="M354">
        <v>9771</v>
      </c>
      <c r="N354">
        <v>715267</v>
      </c>
      <c r="O354">
        <v>6694297.5599999996</v>
      </c>
      <c r="P354">
        <v>-0.21790000000000001</v>
      </c>
      <c r="Q354">
        <v>1.2179</v>
      </c>
      <c r="R354">
        <v>2362.14</v>
      </c>
      <c r="S354">
        <v>0.33210000000000001</v>
      </c>
      <c r="T354">
        <v>13133.14</v>
      </c>
      <c r="U354">
        <v>13133.14</v>
      </c>
      <c r="V354">
        <v>0</v>
      </c>
      <c r="W354" t="s">
        <v>435</v>
      </c>
      <c r="X354">
        <v>2834</v>
      </c>
      <c r="Y354">
        <v>2468764348</v>
      </c>
    </row>
    <row r="355" spans="1:25" x14ac:dyDescent="0.2">
      <c r="A355">
        <v>5628</v>
      </c>
      <c r="B355" t="s">
        <v>350</v>
      </c>
      <c r="C355">
        <v>481178</v>
      </c>
      <c r="D355">
        <v>1930000</v>
      </c>
      <c r="E355">
        <v>860000</v>
      </c>
      <c r="F355">
        <v>0.75070000000000003</v>
      </c>
      <c r="G355">
        <v>0.24929999999999999</v>
      </c>
      <c r="H355">
        <v>1000</v>
      </c>
      <c r="I355">
        <v>1563711</v>
      </c>
      <c r="J355">
        <v>8403060</v>
      </c>
      <c r="K355">
        <v>0.69230000000000003</v>
      </c>
      <c r="L355">
        <v>0.30769999999999997</v>
      </c>
      <c r="M355">
        <v>9771</v>
      </c>
      <c r="N355">
        <v>715267</v>
      </c>
      <c r="O355">
        <v>882368.91</v>
      </c>
      <c r="P355">
        <v>0.32729999999999998</v>
      </c>
      <c r="Q355">
        <v>0.67269999999999996</v>
      </c>
      <c r="R355">
        <v>1026.01</v>
      </c>
      <c r="S355">
        <v>0.66549999999999998</v>
      </c>
      <c r="T355">
        <v>11797.01</v>
      </c>
      <c r="U355">
        <v>11797.01</v>
      </c>
      <c r="V355">
        <v>0</v>
      </c>
      <c r="W355" t="s">
        <v>435</v>
      </c>
      <c r="X355">
        <v>860</v>
      </c>
      <c r="Y355">
        <v>413813309</v>
      </c>
    </row>
    <row r="356" spans="1:25" x14ac:dyDescent="0.2">
      <c r="A356">
        <v>5642</v>
      </c>
      <c r="B356" t="s">
        <v>351</v>
      </c>
      <c r="C356">
        <v>840880</v>
      </c>
      <c r="D356">
        <v>1930000</v>
      </c>
      <c r="E356">
        <v>1105000</v>
      </c>
      <c r="F356">
        <v>0.56430000000000002</v>
      </c>
      <c r="G356">
        <v>0.43569999999999998</v>
      </c>
      <c r="H356">
        <v>1000</v>
      </c>
      <c r="I356">
        <v>1563711</v>
      </c>
      <c r="J356">
        <v>10796955</v>
      </c>
      <c r="K356">
        <v>0.46229999999999999</v>
      </c>
      <c r="L356">
        <v>0.53769999999999996</v>
      </c>
      <c r="M356">
        <v>9771</v>
      </c>
      <c r="N356">
        <v>715267</v>
      </c>
      <c r="O356">
        <v>2632568.71</v>
      </c>
      <c r="P356">
        <v>-0.17560000000000001</v>
      </c>
      <c r="Q356">
        <v>1.1756</v>
      </c>
      <c r="R356">
        <v>2382.42</v>
      </c>
      <c r="S356">
        <v>0.35449999999999998</v>
      </c>
      <c r="T356">
        <v>13153.42</v>
      </c>
      <c r="U356">
        <v>13153.42</v>
      </c>
      <c r="V356">
        <v>0</v>
      </c>
      <c r="W356" t="s">
        <v>435</v>
      </c>
      <c r="X356">
        <v>1105</v>
      </c>
      <c r="Y356">
        <v>929172534</v>
      </c>
    </row>
    <row r="357" spans="1:25" x14ac:dyDescent="0.2">
      <c r="A357">
        <v>5656</v>
      </c>
      <c r="B357" t="s">
        <v>352</v>
      </c>
      <c r="C357">
        <v>680284</v>
      </c>
      <c r="D357">
        <v>1930000</v>
      </c>
      <c r="E357">
        <v>8428000</v>
      </c>
      <c r="F357">
        <v>0.64749999999999996</v>
      </c>
      <c r="G357">
        <v>0.35249999999999998</v>
      </c>
      <c r="H357">
        <v>1000</v>
      </c>
      <c r="I357">
        <v>1563711</v>
      </c>
      <c r="J357">
        <v>82349988</v>
      </c>
      <c r="K357">
        <v>0.56499999999999995</v>
      </c>
      <c r="L357">
        <v>0.435</v>
      </c>
      <c r="M357">
        <v>9771</v>
      </c>
      <c r="N357">
        <v>715267</v>
      </c>
      <c r="O357">
        <v>28578221.329999998</v>
      </c>
      <c r="P357">
        <v>4.8899999999999999E-2</v>
      </c>
      <c r="Q357">
        <v>0.95109999999999995</v>
      </c>
      <c r="R357">
        <v>3390.87</v>
      </c>
      <c r="S357">
        <v>0.44719999999999999</v>
      </c>
      <c r="T357">
        <v>14161.87</v>
      </c>
      <c r="U357">
        <v>14161.87</v>
      </c>
      <c r="V357" s="52">
        <v>1.8189889999999999E-12</v>
      </c>
      <c r="W357" t="s">
        <v>435</v>
      </c>
      <c r="X357">
        <v>8428</v>
      </c>
      <c r="Y357">
        <v>5733431905</v>
      </c>
    </row>
    <row r="358" spans="1:25" x14ac:dyDescent="0.2">
      <c r="A358">
        <v>5663</v>
      </c>
      <c r="B358" t="s">
        <v>353</v>
      </c>
      <c r="C358">
        <v>551673</v>
      </c>
      <c r="D358">
        <v>1930000</v>
      </c>
      <c r="E358">
        <v>4293000</v>
      </c>
      <c r="F358">
        <v>0.71419999999999995</v>
      </c>
      <c r="G358">
        <v>0.2858</v>
      </c>
      <c r="H358">
        <v>1000</v>
      </c>
      <c r="I358">
        <v>1563711</v>
      </c>
      <c r="J358">
        <v>41946903</v>
      </c>
      <c r="K358">
        <v>0.6472</v>
      </c>
      <c r="L358">
        <v>0.3528</v>
      </c>
      <c r="M358">
        <v>9771</v>
      </c>
      <c r="N358">
        <v>715267</v>
      </c>
      <c r="O358">
        <v>7858268.2400000002</v>
      </c>
      <c r="P358">
        <v>0.22869999999999999</v>
      </c>
      <c r="Q358">
        <v>0.77129999999999999</v>
      </c>
      <c r="R358">
        <v>1830.48</v>
      </c>
      <c r="S358">
        <v>0.5917</v>
      </c>
      <c r="T358">
        <v>12601.48</v>
      </c>
      <c r="U358">
        <v>12601.48</v>
      </c>
      <c r="V358">
        <v>0</v>
      </c>
      <c r="W358" t="s">
        <v>435</v>
      </c>
      <c r="X358">
        <v>4293</v>
      </c>
      <c r="Y358">
        <v>2368330100</v>
      </c>
    </row>
    <row r="359" spans="1:25" x14ac:dyDescent="0.2">
      <c r="A359">
        <v>5670</v>
      </c>
      <c r="B359" t="s">
        <v>354</v>
      </c>
      <c r="C359">
        <v>1779628</v>
      </c>
      <c r="D359">
        <v>1930000</v>
      </c>
      <c r="E359">
        <v>367000</v>
      </c>
      <c r="F359">
        <v>7.7899999999999997E-2</v>
      </c>
      <c r="G359">
        <v>0.92210000000000003</v>
      </c>
      <c r="H359">
        <v>1000</v>
      </c>
      <c r="I359">
        <v>1563711</v>
      </c>
      <c r="J359">
        <v>3585957</v>
      </c>
      <c r="K359">
        <v>-0.1381</v>
      </c>
      <c r="L359">
        <v>1.1380999999999999</v>
      </c>
      <c r="M359">
        <v>9771</v>
      </c>
      <c r="N359">
        <v>715267</v>
      </c>
      <c r="O359">
        <v>941845.37</v>
      </c>
      <c r="P359">
        <v>-1.4881</v>
      </c>
      <c r="Q359">
        <v>2.4881000000000002</v>
      </c>
      <c r="R359">
        <v>2566.34</v>
      </c>
      <c r="S359">
        <v>5.7999999999999996E-3</v>
      </c>
      <c r="T359">
        <v>13337.34</v>
      </c>
      <c r="U359">
        <v>13337.34</v>
      </c>
      <c r="V359">
        <v>0</v>
      </c>
      <c r="W359" t="s">
        <v>435</v>
      </c>
      <c r="X359">
        <v>367</v>
      </c>
      <c r="Y359">
        <v>653123469</v>
      </c>
    </row>
    <row r="360" spans="1:25" x14ac:dyDescent="0.2">
      <c r="A360">
        <v>3510</v>
      </c>
      <c r="B360" t="s">
        <v>224</v>
      </c>
      <c r="C360">
        <v>2315979</v>
      </c>
      <c r="D360">
        <v>2895000</v>
      </c>
      <c r="E360">
        <v>408000</v>
      </c>
      <c r="F360">
        <v>0.2</v>
      </c>
      <c r="G360">
        <v>0.8</v>
      </c>
      <c r="H360">
        <v>1000</v>
      </c>
      <c r="I360">
        <v>2345566</v>
      </c>
      <c r="J360">
        <v>3986568</v>
      </c>
      <c r="K360">
        <v>1.26E-2</v>
      </c>
      <c r="L360">
        <v>0.98740000000000006</v>
      </c>
      <c r="M360">
        <v>9771</v>
      </c>
      <c r="N360">
        <v>1072900</v>
      </c>
      <c r="O360">
        <v>752445.66</v>
      </c>
      <c r="P360">
        <v>-1.1586000000000001</v>
      </c>
      <c r="Q360">
        <v>2.1585999999999999</v>
      </c>
      <c r="R360">
        <v>1844.23</v>
      </c>
      <c r="S360">
        <v>1.5900000000000001E-2</v>
      </c>
      <c r="T360">
        <v>12615.23</v>
      </c>
      <c r="U360">
        <v>12615.23</v>
      </c>
      <c r="V360">
        <v>0</v>
      </c>
      <c r="W360" t="s">
        <v>436</v>
      </c>
      <c r="X360">
        <v>408</v>
      </c>
      <c r="Y360">
        <v>944919362</v>
      </c>
    </row>
    <row r="361" spans="1:25" x14ac:dyDescent="0.2">
      <c r="A361">
        <v>5726</v>
      </c>
      <c r="B361" t="s">
        <v>355</v>
      </c>
      <c r="C361">
        <v>489199</v>
      </c>
      <c r="D361">
        <v>1930000</v>
      </c>
      <c r="E361">
        <v>554000</v>
      </c>
      <c r="F361">
        <v>0.74650000000000005</v>
      </c>
      <c r="G361">
        <v>0.2535</v>
      </c>
      <c r="H361">
        <v>1000</v>
      </c>
      <c r="I361">
        <v>1563711</v>
      </c>
      <c r="J361">
        <v>5413134</v>
      </c>
      <c r="K361">
        <v>0.68720000000000003</v>
      </c>
      <c r="L361">
        <v>0.31280000000000002</v>
      </c>
      <c r="M361">
        <v>9771</v>
      </c>
      <c r="N361">
        <v>715267</v>
      </c>
      <c r="O361">
        <v>473251.64</v>
      </c>
      <c r="P361">
        <v>0.31609999999999999</v>
      </c>
      <c r="Q361">
        <v>0.68389999999999995</v>
      </c>
      <c r="R361">
        <v>854.24</v>
      </c>
      <c r="S361">
        <v>0.66500000000000004</v>
      </c>
      <c r="T361">
        <v>11625.24</v>
      </c>
      <c r="U361">
        <v>11625.24</v>
      </c>
      <c r="V361">
        <v>0</v>
      </c>
      <c r="W361" t="s">
        <v>435</v>
      </c>
      <c r="X361">
        <v>554</v>
      </c>
      <c r="Y361">
        <v>271016482</v>
      </c>
    </row>
    <row r="362" spans="1:25" x14ac:dyDescent="0.2">
      <c r="A362">
        <v>5733</v>
      </c>
      <c r="B362" t="s">
        <v>356</v>
      </c>
      <c r="C362">
        <v>2868884</v>
      </c>
      <c r="D362">
        <v>1930000</v>
      </c>
      <c r="E362">
        <v>507000</v>
      </c>
      <c r="F362">
        <v>-0.48649999999999999</v>
      </c>
      <c r="G362">
        <v>1.4864999999999999</v>
      </c>
      <c r="H362">
        <v>1000</v>
      </c>
      <c r="I362">
        <v>1563711</v>
      </c>
      <c r="J362">
        <v>4953897</v>
      </c>
      <c r="K362">
        <v>-0.8347</v>
      </c>
      <c r="L362">
        <v>1.8347</v>
      </c>
      <c r="M362">
        <v>9771</v>
      </c>
      <c r="N362">
        <v>715267</v>
      </c>
      <c r="O362">
        <v>2839356.67</v>
      </c>
      <c r="P362">
        <v>-3.0108999999999999</v>
      </c>
      <c r="Q362">
        <v>4.0109000000000004</v>
      </c>
      <c r="R362">
        <v>5600.31</v>
      </c>
      <c r="S362">
        <v>0</v>
      </c>
      <c r="T362">
        <v>16371.31</v>
      </c>
      <c r="U362">
        <v>16371.31</v>
      </c>
      <c r="V362" s="52">
        <v>-1.8189900000000001E-12</v>
      </c>
      <c r="W362" t="s">
        <v>435</v>
      </c>
      <c r="X362">
        <v>507</v>
      </c>
      <c r="Y362">
        <v>1454524159</v>
      </c>
    </row>
    <row r="363" spans="1:25" x14ac:dyDescent="0.2">
      <c r="A363">
        <v>5740</v>
      </c>
      <c r="B363" t="s">
        <v>357</v>
      </c>
      <c r="C363">
        <v>599976</v>
      </c>
      <c r="D363">
        <v>1930000</v>
      </c>
      <c r="E363">
        <v>253000</v>
      </c>
      <c r="F363">
        <v>0.68910000000000005</v>
      </c>
      <c r="G363">
        <v>0.31090000000000001</v>
      </c>
      <c r="H363">
        <v>1000</v>
      </c>
      <c r="I363">
        <v>1563711</v>
      </c>
      <c r="J363">
        <v>2472063</v>
      </c>
      <c r="K363">
        <v>0.61629999999999996</v>
      </c>
      <c r="L363">
        <v>0.38369999999999999</v>
      </c>
      <c r="M363">
        <v>9771</v>
      </c>
      <c r="N363">
        <v>715267</v>
      </c>
      <c r="O363">
        <v>709441.25</v>
      </c>
      <c r="P363">
        <v>0.16120000000000001</v>
      </c>
      <c r="Q363">
        <v>0.83879999999999999</v>
      </c>
      <c r="R363">
        <v>2804.12</v>
      </c>
      <c r="S363">
        <v>0.52769999999999995</v>
      </c>
      <c r="T363">
        <v>13575.12</v>
      </c>
      <c r="U363">
        <v>13575.12</v>
      </c>
      <c r="V363" s="52">
        <v>1.8189889999999999E-12</v>
      </c>
      <c r="W363" t="s">
        <v>435</v>
      </c>
      <c r="X363">
        <v>253</v>
      </c>
      <c r="Y363">
        <v>151793839</v>
      </c>
    </row>
    <row r="364" spans="1:25" x14ac:dyDescent="0.2">
      <c r="A364">
        <v>5747</v>
      </c>
      <c r="B364" t="s">
        <v>358</v>
      </c>
      <c r="C364">
        <v>581051</v>
      </c>
      <c r="D364">
        <v>1930000</v>
      </c>
      <c r="E364">
        <v>3119000</v>
      </c>
      <c r="F364">
        <v>0.69889999999999997</v>
      </c>
      <c r="G364">
        <v>0.30109999999999998</v>
      </c>
      <c r="H364">
        <v>1000</v>
      </c>
      <c r="I364">
        <v>1563711</v>
      </c>
      <c r="J364">
        <v>28937253.59</v>
      </c>
      <c r="K364">
        <v>0.62839999999999996</v>
      </c>
      <c r="L364">
        <v>0.37159999999999999</v>
      </c>
      <c r="M364">
        <v>9277.73</v>
      </c>
      <c r="N364">
        <v>715267</v>
      </c>
      <c r="O364">
        <v>0</v>
      </c>
      <c r="P364">
        <v>0.18759999999999999</v>
      </c>
      <c r="Q364">
        <v>0.81240000000000001</v>
      </c>
      <c r="R364">
        <v>0</v>
      </c>
      <c r="S364">
        <v>0.63529999999999998</v>
      </c>
      <c r="T364">
        <v>10277.73</v>
      </c>
      <c r="U364">
        <v>10277.73</v>
      </c>
      <c r="V364">
        <v>0</v>
      </c>
      <c r="W364" t="s">
        <v>435</v>
      </c>
      <c r="X364">
        <v>3119</v>
      </c>
      <c r="Y364">
        <v>1812299147</v>
      </c>
    </row>
    <row r="365" spans="1:25" x14ac:dyDescent="0.2">
      <c r="A365">
        <v>5754</v>
      </c>
      <c r="B365" t="s">
        <v>359</v>
      </c>
      <c r="C365">
        <v>1446651</v>
      </c>
      <c r="D365">
        <v>1930000</v>
      </c>
      <c r="E365">
        <v>1103000</v>
      </c>
      <c r="F365">
        <v>0.25040000000000001</v>
      </c>
      <c r="G365">
        <v>0.74960000000000004</v>
      </c>
      <c r="H365">
        <v>1000</v>
      </c>
      <c r="I365">
        <v>1563711</v>
      </c>
      <c r="J365">
        <v>10777413</v>
      </c>
      <c r="K365">
        <v>7.4899999999999994E-2</v>
      </c>
      <c r="L365">
        <v>0.92510000000000003</v>
      </c>
      <c r="M365">
        <v>9771</v>
      </c>
      <c r="N365">
        <v>715267</v>
      </c>
      <c r="O365">
        <v>2225569.52</v>
      </c>
      <c r="P365">
        <v>-1.0225</v>
      </c>
      <c r="Q365">
        <v>2.0225</v>
      </c>
      <c r="R365">
        <v>2017.74</v>
      </c>
      <c r="S365">
        <v>1.9599999999999999E-2</v>
      </c>
      <c r="T365">
        <v>12788.74</v>
      </c>
      <c r="U365">
        <v>12788.74</v>
      </c>
      <c r="V365">
        <v>0</v>
      </c>
      <c r="W365" t="s">
        <v>435</v>
      </c>
      <c r="X365">
        <v>1103</v>
      </c>
      <c r="Y365">
        <v>1595656472</v>
      </c>
    </row>
    <row r="366" spans="1:25" x14ac:dyDescent="0.2">
      <c r="A366">
        <v>126</v>
      </c>
      <c r="B366" t="s">
        <v>20</v>
      </c>
      <c r="C366">
        <v>546368</v>
      </c>
      <c r="D366">
        <v>1930000</v>
      </c>
      <c r="E366">
        <v>908000</v>
      </c>
      <c r="F366">
        <v>0.71689999999999998</v>
      </c>
      <c r="G366">
        <v>0.28310000000000002</v>
      </c>
      <c r="H366">
        <v>1000</v>
      </c>
      <c r="I366">
        <v>1563711</v>
      </c>
      <c r="J366">
        <v>8872068</v>
      </c>
      <c r="K366">
        <v>0.65059999999999996</v>
      </c>
      <c r="L366">
        <v>0.34939999999999999</v>
      </c>
      <c r="M366">
        <v>9771</v>
      </c>
      <c r="N366">
        <v>715267</v>
      </c>
      <c r="O366">
        <v>763803.18</v>
      </c>
      <c r="P366">
        <v>0.2361</v>
      </c>
      <c r="Q366">
        <v>0.76390000000000002</v>
      </c>
      <c r="R366">
        <v>841.19</v>
      </c>
      <c r="S366">
        <v>0.62629999999999997</v>
      </c>
      <c r="T366">
        <v>11612.19</v>
      </c>
      <c r="U366">
        <v>11612.19</v>
      </c>
      <c r="V366">
        <v>0</v>
      </c>
      <c r="W366" t="s">
        <v>435</v>
      </c>
      <c r="X366">
        <v>908</v>
      </c>
      <c r="Y366">
        <v>496101992</v>
      </c>
    </row>
    <row r="367" spans="1:25" x14ac:dyDescent="0.2">
      <c r="A367">
        <v>5780</v>
      </c>
      <c r="B367" t="s">
        <v>469</v>
      </c>
      <c r="C367">
        <v>900128</v>
      </c>
      <c r="D367">
        <v>2895000</v>
      </c>
      <c r="E367">
        <v>443000</v>
      </c>
      <c r="F367">
        <v>0.68910000000000005</v>
      </c>
      <c r="G367">
        <v>0.31090000000000001</v>
      </c>
      <c r="H367">
        <v>1000</v>
      </c>
      <c r="I367">
        <v>2345566</v>
      </c>
      <c r="J367">
        <v>4328553</v>
      </c>
      <c r="K367">
        <v>0.61619999999999997</v>
      </c>
      <c r="L367">
        <v>0.38379999999999997</v>
      </c>
      <c r="M367">
        <v>9771</v>
      </c>
      <c r="N367">
        <v>1072900</v>
      </c>
      <c r="O367">
        <v>2098751.7400000002</v>
      </c>
      <c r="P367">
        <v>0.161</v>
      </c>
      <c r="Q367">
        <v>0.83899999999999997</v>
      </c>
      <c r="R367">
        <v>4737.59</v>
      </c>
      <c r="S367">
        <v>0.4819</v>
      </c>
      <c r="T367">
        <v>15508.59</v>
      </c>
      <c r="U367">
        <v>15508.59</v>
      </c>
      <c r="V367">
        <v>0</v>
      </c>
      <c r="W367" t="s">
        <v>436</v>
      </c>
      <c r="X367">
        <v>443</v>
      </c>
      <c r="Y367">
        <v>398756556</v>
      </c>
    </row>
    <row r="368" spans="1:25" x14ac:dyDescent="0.2">
      <c r="A368">
        <v>4375</v>
      </c>
      <c r="B368" t="s">
        <v>286</v>
      </c>
      <c r="C368">
        <v>660910</v>
      </c>
      <c r="D368">
        <v>1930000</v>
      </c>
      <c r="E368">
        <v>607000</v>
      </c>
      <c r="F368">
        <v>0.65759999999999996</v>
      </c>
      <c r="G368">
        <v>0.34239999999999998</v>
      </c>
      <c r="H368">
        <v>1000</v>
      </c>
      <c r="I368">
        <v>1563711</v>
      </c>
      <c r="J368">
        <v>5703966.7599999998</v>
      </c>
      <c r="K368">
        <v>0.57730000000000004</v>
      </c>
      <c r="L368">
        <v>0.42270000000000002</v>
      </c>
      <c r="M368">
        <v>9396.98</v>
      </c>
      <c r="N368">
        <v>715267</v>
      </c>
      <c r="O368">
        <v>0</v>
      </c>
      <c r="P368">
        <v>7.5999999999999998E-2</v>
      </c>
      <c r="Q368">
        <v>0.92400000000000004</v>
      </c>
      <c r="R368">
        <v>0</v>
      </c>
      <c r="S368">
        <v>0.58509999999999995</v>
      </c>
      <c r="T368">
        <v>10396.98</v>
      </c>
      <c r="U368">
        <v>10396.98</v>
      </c>
      <c r="V368">
        <v>0</v>
      </c>
      <c r="W368" t="s">
        <v>435</v>
      </c>
      <c r="X368">
        <v>607</v>
      </c>
      <c r="Y368">
        <v>401172166</v>
      </c>
    </row>
    <row r="369" spans="1:27" x14ac:dyDescent="0.2">
      <c r="A369">
        <v>5810</v>
      </c>
      <c r="B369" t="s">
        <v>361</v>
      </c>
      <c r="C369">
        <v>1160532</v>
      </c>
      <c r="D369">
        <v>1930000</v>
      </c>
      <c r="E369">
        <v>487000</v>
      </c>
      <c r="F369">
        <v>0.3987</v>
      </c>
      <c r="G369">
        <v>0.60129999999999995</v>
      </c>
      <c r="H369">
        <v>1000</v>
      </c>
      <c r="I369">
        <v>1563711</v>
      </c>
      <c r="J369">
        <v>4758477</v>
      </c>
      <c r="K369">
        <v>0.25779999999999997</v>
      </c>
      <c r="L369">
        <v>0.74219999999999997</v>
      </c>
      <c r="M369">
        <v>9771</v>
      </c>
      <c r="N369">
        <v>715267</v>
      </c>
      <c r="O369">
        <v>335022.93</v>
      </c>
      <c r="P369">
        <v>-0.62250000000000005</v>
      </c>
      <c r="Q369">
        <v>1.6225000000000001</v>
      </c>
      <c r="R369">
        <v>687.93</v>
      </c>
      <c r="S369">
        <v>0.21729999999999999</v>
      </c>
      <c r="T369">
        <v>11458.93</v>
      </c>
      <c r="U369">
        <v>11458.93</v>
      </c>
      <c r="V369">
        <v>0</v>
      </c>
      <c r="W369" t="s">
        <v>435</v>
      </c>
      <c r="X369">
        <v>487</v>
      </c>
      <c r="Y369">
        <v>565179145</v>
      </c>
    </row>
    <row r="370" spans="1:27" x14ac:dyDescent="0.2">
      <c r="A370">
        <v>5817</v>
      </c>
      <c r="B370" t="s">
        <v>362</v>
      </c>
      <c r="C370">
        <v>1618381</v>
      </c>
      <c r="D370">
        <v>2895000</v>
      </c>
      <c r="E370">
        <v>384000</v>
      </c>
      <c r="F370">
        <v>0.441</v>
      </c>
      <c r="G370">
        <v>0.55900000000000005</v>
      </c>
      <c r="H370">
        <v>1000</v>
      </c>
      <c r="I370">
        <v>2345566</v>
      </c>
      <c r="J370">
        <v>3752064</v>
      </c>
      <c r="K370">
        <v>0.31</v>
      </c>
      <c r="L370">
        <v>0.69</v>
      </c>
      <c r="M370">
        <v>9771</v>
      </c>
      <c r="N370">
        <v>1072900</v>
      </c>
      <c r="O370">
        <v>1343638.67</v>
      </c>
      <c r="P370">
        <v>-0.50839999999999996</v>
      </c>
      <c r="Q370">
        <v>1.5084</v>
      </c>
      <c r="R370">
        <v>3499.06</v>
      </c>
      <c r="S370">
        <v>0.11849999999999999</v>
      </c>
      <c r="T370">
        <v>14270.06</v>
      </c>
      <c r="U370">
        <v>14270.06</v>
      </c>
      <c r="V370">
        <v>0</v>
      </c>
      <c r="W370" t="s">
        <v>436</v>
      </c>
      <c r="X370">
        <v>384</v>
      </c>
      <c r="Y370">
        <v>621458385</v>
      </c>
    </row>
    <row r="371" spans="1:27" x14ac:dyDescent="0.2">
      <c r="A371">
        <v>5824</v>
      </c>
      <c r="B371" t="s">
        <v>363</v>
      </c>
      <c r="C371">
        <v>369129</v>
      </c>
      <c r="D371">
        <v>1930000</v>
      </c>
      <c r="E371">
        <v>1689000</v>
      </c>
      <c r="F371">
        <v>0.80869999999999997</v>
      </c>
      <c r="G371">
        <v>0.1913</v>
      </c>
      <c r="H371">
        <v>1000</v>
      </c>
      <c r="I371">
        <v>1563711</v>
      </c>
      <c r="J371">
        <v>16503219</v>
      </c>
      <c r="K371">
        <v>0.76390000000000002</v>
      </c>
      <c r="L371">
        <v>0.2361</v>
      </c>
      <c r="M371">
        <v>9771</v>
      </c>
      <c r="N371">
        <v>715267</v>
      </c>
      <c r="O371">
        <v>189646.55</v>
      </c>
      <c r="P371">
        <v>0.4839</v>
      </c>
      <c r="Q371">
        <v>0.5161</v>
      </c>
      <c r="R371">
        <v>112.28</v>
      </c>
      <c r="S371">
        <v>0.76519999999999999</v>
      </c>
      <c r="T371">
        <v>10883.28</v>
      </c>
      <c r="U371">
        <v>10883.28</v>
      </c>
      <c r="V371">
        <v>0</v>
      </c>
      <c r="W371" t="s">
        <v>435</v>
      </c>
      <c r="X371">
        <v>1689</v>
      </c>
      <c r="Y371">
        <v>623459106</v>
      </c>
    </row>
    <row r="372" spans="1:27" x14ac:dyDescent="0.2">
      <c r="A372">
        <v>5859</v>
      </c>
      <c r="B372" t="s">
        <v>365</v>
      </c>
      <c r="C372">
        <v>806851</v>
      </c>
      <c r="D372">
        <v>2895000</v>
      </c>
      <c r="E372">
        <v>560000</v>
      </c>
      <c r="F372">
        <v>0.72130000000000005</v>
      </c>
      <c r="G372">
        <v>0.2787</v>
      </c>
      <c r="H372">
        <v>1000</v>
      </c>
      <c r="I372">
        <v>2345566</v>
      </c>
      <c r="J372">
        <v>5471760</v>
      </c>
      <c r="K372">
        <v>0.65600000000000003</v>
      </c>
      <c r="L372">
        <v>0.34399999999999997</v>
      </c>
      <c r="M372">
        <v>9771</v>
      </c>
      <c r="N372">
        <v>1072900</v>
      </c>
      <c r="O372">
        <v>2095725.88</v>
      </c>
      <c r="P372">
        <v>0.248</v>
      </c>
      <c r="Q372">
        <v>0.752</v>
      </c>
      <c r="R372">
        <v>3742.37</v>
      </c>
      <c r="S372">
        <v>0.55530000000000002</v>
      </c>
      <c r="T372">
        <v>14513.37</v>
      </c>
      <c r="U372">
        <v>14513.37</v>
      </c>
      <c r="V372" s="52">
        <v>1.8189889999999999E-12</v>
      </c>
      <c r="W372" t="s">
        <v>436</v>
      </c>
      <c r="X372">
        <v>560</v>
      </c>
      <c r="Y372">
        <v>451836471</v>
      </c>
      <c r="Z372" s="51"/>
      <c r="AA372" s="51"/>
    </row>
    <row r="373" spans="1:27" s="51" customFormat="1" x14ac:dyDescent="0.2">
      <c r="A373">
        <v>5852</v>
      </c>
      <c r="B373" t="s">
        <v>364</v>
      </c>
      <c r="C373">
        <v>2314099</v>
      </c>
      <c r="D373">
        <v>5790000</v>
      </c>
      <c r="E373">
        <v>709000</v>
      </c>
      <c r="F373">
        <v>0.60029999999999994</v>
      </c>
      <c r="G373">
        <v>0.3997</v>
      </c>
      <c r="H373">
        <v>1000</v>
      </c>
      <c r="I373">
        <v>4691133</v>
      </c>
      <c r="J373">
        <v>6927639</v>
      </c>
      <c r="K373">
        <v>0.50670000000000004</v>
      </c>
      <c r="L373">
        <v>0.49330000000000002</v>
      </c>
      <c r="M373">
        <v>9771</v>
      </c>
      <c r="N373">
        <v>2145801</v>
      </c>
      <c r="O373">
        <v>1508144.16</v>
      </c>
      <c r="P373">
        <v>-7.8399999999999997E-2</v>
      </c>
      <c r="Q373">
        <v>1.0784</v>
      </c>
      <c r="R373">
        <v>2127.14</v>
      </c>
      <c r="S373">
        <v>0.41749999999999998</v>
      </c>
      <c r="T373">
        <v>12898.14</v>
      </c>
      <c r="U373">
        <v>12898.14</v>
      </c>
      <c r="V373">
        <v>0</v>
      </c>
      <c r="W373" t="s">
        <v>437</v>
      </c>
      <c r="X373">
        <v>709</v>
      </c>
      <c r="Y373">
        <v>1640696500</v>
      </c>
      <c r="Z373" s="47"/>
      <c r="AA373" s="47"/>
    </row>
    <row r="374" spans="1:27" x14ac:dyDescent="0.2">
      <c r="A374">
        <v>238</v>
      </c>
      <c r="B374" t="s">
        <v>31</v>
      </c>
      <c r="C374">
        <v>1219323</v>
      </c>
      <c r="D374">
        <v>1930000</v>
      </c>
      <c r="E374">
        <v>1013000</v>
      </c>
      <c r="F374">
        <v>0.36820000000000003</v>
      </c>
      <c r="G374">
        <v>0.63180000000000003</v>
      </c>
      <c r="H374">
        <v>1000</v>
      </c>
      <c r="I374">
        <v>1563711</v>
      </c>
      <c r="J374">
        <v>9898023</v>
      </c>
      <c r="K374">
        <v>0.22020000000000001</v>
      </c>
      <c r="L374">
        <v>0.77980000000000005</v>
      </c>
      <c r="M374">
        <v>9771</v>
      </c>
      <c r="N374">
        <v>715267</v>
      </c>
      <c r="O374">
        <v>1393447.97</v>
      </c>
      <c r="P374">
        <v>-0.70469999999999999</v>
      </c>
      <c r="Q374">
        <v>1.7047000000000001</v>
      </c>
      <c r="R374">
        <v>1375.57</v>
      </c>
      <c r="S374">
        <v>0.12770000000000001</v>
      </c>
      <c r="T374">
        <v>12146.57</v>
      </c>
      <c r="U374">
        <v>12146.57</v>
      </c>
      <c r="V374">
        <v>0</v>
      </c>
      <c r="W374" t="s">
        <v>435</v>
      </c>
      <c r="X374">
        <v>1013</v>
      </c>
      <c r="Y374">
        <v>1235174293</v>
      </c>
    </row>
    <row r="375" spans="1:27" x14ac:dyDescent="0.2">
      <c r="A375">
        <v>5866</v>
      </c>
      <c r="B375" t="s">
        <v>366</v>
      </c>
      <c r="C375">
        <v>695858</v>
      </c>
      <c r="D375">
        <v>1930000</v>
      </c>
      <c r="E375">
        <v>918000</v>
      </c>
      <c r="F375">
        <v>0.63949999999999996</v>
      </c>
      <c r="G375">
        <v>0.36049999999999999</v>
      </c>
      <c r="H375">
        <v>1000</v>
      </c>
      <c r="I375">
        <v>1563711</v>
      </c>
      <c r="J375">
        <v>8969778</v>
      </c>
      <c r="K375">
        <v>0.55500000000000005</v>
      </c>
      <c r="L375">
        <v>0.44500000000000001</v>
      </c>
      <c r="M375">
        <v>9771</v>
      </c>
      <c r="N375">
        <v>715267</v>
      </c>
      <c r="O375">
        <v>853621.78</v>
      </c>
      <c r="P375">
        <v>2.7099999999999999E-2</v>
      </c>
      <c r="Q375">
        <v>0.97289999999999999</v>
      </c>
      <c r="R375">
        <v>929.87</v>
      </c>
      <c r="S375">
        <v>0.52029999999999998</v>
      </c>
      <c r="T375">
        <v>11700.87</v>
      </c>
      <c r="U375">
        <v>11700.87</v>
      </c>
      <c r="V375">
        <v>0</v>
      </c>
      <c r="W375" t="s">
        <v>435</v>
      </c>
      <c r="X375">
        <v>918</v>
      </c>
      <c r="Y375">
        <v>638798012</v>
      </c>
    </row>
    <row r="376" spans="1:27" x14ac:dyDescent="0.2">
      <c r="A376">
        <v>5901</v>
      </c>
      <c r="B376" t="s">
        <v>367</v>
      </c>
      <c r="C376">
        <v>895911</v>
      </c>
      <c r="D376">
        <v>1930000</v>
      </c>
      <c r="E376">
        <v>5687000</v>
      </c>
      <c r="F376">
        <v>0.53580000000000005</v>
      </c>
      <c r="G376">
        <v>0.4642</v>
      </c>
      <c r="H376">
        <v>1000</v>
      </c>
      <c r="I376">
        <v>1563711</v>
      </c>
      <c r="J376">
        <v>55567677</v>
      </c>
      <c r="K376">
        <v>0.42709999999999998</v>
      </c>
      <c r="L376">
        <v>0.57289999999999996</v>
      </c>
      <c r="M376">
        <v>9771</v>
      </c>
      <c r="N376">
        <v>715267</v>
      </c>
      <c r="O376">
        <v>22079012.579999998</v>
      </c>
      <c r="P376">
        <v>-0.25259999999999999</v>
      </c>
      <c r="Q376">
        <v>1.2525999999999999</v>
      </c>
      <c r="R376">
        <v>3882.37</v>
      </c>
      <c r="S376">
        <v>0.25440000000000002</v>
      </c>
      <c r="T376">
        <v>14653.37</v>
      </c>
      <c r="U376">
        <v>14653.37</v>
      </c>
      <c r="V376" s="52">
        <v>1.8189889999999999E-12</v>
      </c>
      <c r="W376" t="s">
        <v>435</v>
      </c>
      <c r="X376">
        <v>5687</v>
      </c>
      <c r="Y376">
        <v>5095044510</v>
      </c>
    </row>
    <row r="377" spans="1:27" x14ac:dyDescent="0.2">
      <c r="A377">
        <v>5985</v>
      </c>
      <c r="B377" t="s">
        <v>369</v>
      </c>
      <c r="C377">
        <v>605778</v>
      </c>
      <c r="D377">
        <v>1930000</v>
      </c>
      <c r="E377">
        <v>1065000</v>
      </c>
      <c r="F377">
        <v>0.68610000000000004</v>
      </c>
      <c r="G377">
        <v>0.31390000000000001</v>
      </c>
      <c r="H377">
        <v>1000</v>
      </c>
      <c r="I377">
        <v>1563711</v>
      </c>
      <c r="J377">
        <v>10406115</v>
      </c>
      <c r="K377">
        <v>0.61260000000000003</v>
      </c>
      <c r="L377">
        <v>0.38740000000000002</v>
      </c>
      <c r="M377">
        <v>9771</v>
      </c>
      <c r="N377">
        <v>715267</v>
      </c>
      <c r="O377">
        <v>882628.14</v>
      </c>
      <c r="P377">
        <v>0.15310000000000001</v>
      </c>
      <c r="Q377">
        <v>0.84689999999999999</v>
      </c>
      <c r="R377">
        <v>828.76</v>
      </c>
      <c r="S377">
        <v>0.58609999999999995</v>
      </c>
      <c r="T377">
        <v>11599.76</v>
      </c>
      <c r="U377">
        <v>11599.76</v>
      </c>
      <c r="V377">
        <v>0</v>
      </c>
      <c r="W377" t="s">
        <v>435</v>
      </c>
      <c r="X377">
        <v>1065</v>
      </c>
      <c r="Y377">
        <v>645153151</v>
      </c>
    </row>
    <row r="378" spans="1:27" x14ac:dyDescent="0.2">
      <c r="A378">
        <v>5992</v>
      </c>
      <c r="B378" t="s">
        <v>370</v>
      </c>
      <c r="C378">
        <v>2365454</v>
      </c>
      <c r="D378">
        <v>1930000</v>
      </c>
      <c r="E378">
        <v>374000</v>
      </c>
      <c r="F378">
        <v>-0.22559999999999999</v>
      </c>
      <c r="G378">
        <v>1.2256</v>
      </c>
      <c r="H378">
        <v>1000</v>
      </c>
      <c r="I378">
        <v>1563711</v>
      </c>
      <c r="J378">
        <v>3654354</v>
      </c>
      <c r="K378">
        <v>-0.51270000000000004</v>
      </c>
      <c r="L378">
        <v>1.5126999999999999</v>
      </c>
      <c r="M378">
        <v>9771</v>
      </c>
      <c r="N378">
        <v>715267</v>
      </c>
      <c r="O378">
        <v>866274.93</v>
      </c>
      <c r="P378">
        <v>-2.3071000000000002</v>
      </c>
      <c r="Q378">
        <v>3.3071000000000002</v>
      </c>
      <c r="R378">
        <v>2316.2399999999998</v>
      </c>
      <c r="S378">
        <v>0</v>
      </c>
      <c r="T378">
        <v>13087.24</v>
      </c>
      <c r="U378">
        <v>13087.24</v>
      </c>
      <c r="V378">
        <v>0</v>
      </c>
      <c r="W378" t="s">
        <v>435</v>
      </c>
      <c r="X378">
        <v>374</v>
      </c>
      <c r="Y378">
        <v>884679823</v>
      </c>
    </row>
    <row r="379" spans="1:27" x14ac:dyDescent="0.2">
      <c r="A379">
        <v>6022</v>
      </c>
      <c r="B379" t="s">
        <v>372</v>
      </c>
      <c r="C379">
        <v>1035698</v>
      </c>
      <c r="D379">
        <v>2895000</v>
      </c>
      <c r="E379">
        <v>417000</v>
      </c>
      <c r="F379">
        <v>0.64219999999999999</v>
      </c>
      <c r="G379">
        <v>0.35780000000000001</v>
      </c>
      <c r="H379">
        <v>1000</v>
      </c>
      <c r="I379">
        <v>2345566</v>
      </c>
      <c r="J379">
        <v>4074507</v>
      </c>
      <c r="K379">
        <v>0.55840000000000001</v>
      </c>
      <c r="L379">
        <v>0.44159999999999999</v>
      </c>
      <c r="M379">
        <v>9771</v>
      </c>
      <c r="N379">
        <v>1072900</v>
      </c>
      <c r="O379">
        <v>889857.28</v>
      </c>
      <c r="P379">
        <v>3.4700000000000002E-2</v>
      </c>
      <c r="Q379">
        <v>0.96530000000000005</v>
      </c>
      <c r="R379">
        <v>2133.9499999999998</v>
      </c>
      <c r="S379">
        <v>0.4783</v>
      </c>
      <c r="T379">
        <v>12904.95</v>
      </c>
      <c r="U379">
        <v>12904.95</v>
      </c>
      <c r="V379">
        <v>0</v>
      </c>
      <c r="W379" t="s">
        <v>436</v>
      </c>
      <c r="X379">
        <v>417</v>
      </c>
      <c r="Y379">
        <v>431885913</v>
      </c>
    </row>
    <row r="380" spans="1:27" x14ac:dyDescent="0.2">
      <c r="A380">
        <v>6027</v>
      </c>
      <c r="B380" t="s">
        <v>373</v>
      </c>
      <c r="C380">
        <v>680507</v>
      </c>
      <c r="D380">
        <v>1930000</v>
      </c>
      <c r="E380">
        <v>505000</v>
      </c>
      <c r="F380">
        <v>0.64739999999999998</v>
      </c>
      <c r="G380">
        <v>0.35260000000000002</v>
      </c>
      <c r="H380">
        <v>1000</v>
      </c>
      <c r="I380">
        <v>1563711</v>
      </c>
      <c r="J380">
        <v>4934355</v>
      </c>
      <c r="K380">
        <v>0.56479999999999997</v>
      </c>
      <c r="L380">
        <v>0.43519999999999998</v>
      </c>
      <c r="M380">
        <v>9771</v>
      </c>
      <c r="N380">
        <v>715267</v>
      </c>
      <c r="O380">
        <v>206759.9</v>
      </c>
      <c r="P380">
        <v>4.8599999999999997E-2</v>
      </c>
      <c r="Q380">
        <v>0.95140000000000002</v>
      </c>
      <c r="R380">
        <v>409.43</v>
      </c>
      <c r="S380">
        <v>0.55330000000000001</v>
      </c>
      <c r="T380">
        <v>11180.43</v>
      </c>
      <c r="U380">
        <v>11180.43</v>
      </c>
      <c r="V380">
        <v>0</v>
      </c>
      <c r="W380" t="s">
        <v>435</v>
      </c>
      <c r="X380">
        <v>505</v>
      </c>
      <c r="Y380">
        <v>343656162</v>
      </c>
    </row>
    <row r="381" spans="1:27" x14ac:dyDescent="0.2">
      <c r="A381">
        <v>6069</v>
      </c>
      <c r="B381" t="s">
        <v>374</v>
      </c>
      <c r="C381">
        <v>5086353</v>
      </c>
      <c r="D381">
        <v>1930000</v>
      </c>
      <c r="E381">
        <v>58000</v>
      </c>
      <c r="F381">
        <v>-1.6354</v>
      </c>
      <c r="G381">
        <v>2.6354000000000002</v>
      </c>
      <c r="H381">
        <v>1000</v>
      </c>
      <c r="I381">
        <v>1563711</v>
      </c>
      <c r="J381">
        <v>566718</v>
      </c>
      <c r="K381">
        <v>-2.2526999999999999</v>
      </c>
      <c r="L381">
        <v>3.2526999999999999</v>
      </c>
      <c r="M381">
        <v>9771</v>
      </c>
      <c r="N381">
        <v>715267</v>
      </c>
      <c r="O381">
        <v>703822.79</v>
      </c>
      <c r="P381">
        <v>-6.1111000000000004</v>
      </c>
      <c r="Q381">
        <v>7.1111000000000004</v>
      </c>
      <c r="R381">
        <v>12134.88</v>
      </c>
      <c r="S381">
        <v>0</v>
      </c>
      <c r="T381">
        <v>22905.88</v>
      </c>
      <c r="U381">
        <v>22905.88</v>
      </c>
      <c r="V381" s="52">
        <v>3.6379789999999996E-12</v>
      </c>
      <c r="W381" t="s">
        <v>435</v>
      </c>
      <c r="X381">
        <v>58</v>
      </c>
      <c r="Y381">
        <v>295008500</v>
      </c>
    </row>
    <row r="382" spans="1:27" x14ac:dyDescent="0.2">
      <c r="A382">
        <v>6104</v>
      </c>
      <c r="B382" t="s">
        <v>376</v>
      </c>
      <c r="C382">
        <v>1355456</v>
      </c>
      <c r="D382">
        <v>2895000</v>
      </c>
      <c r="E382">
        <v>163000</v>
      </c>
      <c r="F382">
        <v>0.53180000000000005</v>
      </c>
      <c r="G382">
        <v>0.46820000000000001</v>
      </c>
      <c r="H382">
        <v>1000</v>
      </c>
      <c r="I382">
        <v>2345566</v>
      </c>
      <c r="J382">
        <v>1592673</v>
      </c>
      <c r="K382">
        <v>0.42209999999999998</v>
      </c>
      <c r="L382">
        <v>0.57789999999999997</v>
      </c>
      <c r="M382">
        <v>9771</v>
      </c>
      <c r="N382">
        <v>1072900</v>
      </c>
      <c r="O382">
        <v>199881.42</v>
      </c>
      <c r="P382">
        <v>-0.26340000000000002</v>
      </c>
      <c r="Q382">
        <v>1.2634000000000001</v>
      </c>
      <c r="R382">
        <v>1226.27</v>
      </c>
      <c r="S382">
        <v>0.36120000000000002</v>
      </c>
      <c r="T382">
        <v>11997.27</v>
      </c>
      <c r="U382">
        <v>11997.27</v>
      </c>
      <c r="V382">
        <v>0</v>
      </c>
      <c r="W382" t="s">
        <v>436</v>
      </c>
      <c r="X382">
        <v>163</v>
      </c>
      <c r="Y382">
        <v>220939335</v>
      </c>
    </row>
    <row r="383" spans="1:27" x14ac:dyDescent="0.2">
      <c r="A383">
        <v>6113</v>
      </c>
      <c r="B383" t="s">
        <v>377</v>
      </c>
      <c r="C383">
        <v>1168301</v>
      </c>
      <c r="D383">
        <v>2895000</v>
      </c>
      <c r="E383">
        <v>1336000</v>
      </c>
      <c r="F383">
        <v>0.59640000000000004</v>
      </c>
      <c r="G383">
        <v>0.40360000000000001</v>
      </c>
      <c r="H383">
        <v>1000</v>
      </c>
      <c r="I383">
        <v>2345566</v>
      </c>
      <c r="J383">
        <v>13054056</v>
      </c>
      <c r="K383">
        <v>0.50190000000000001</v>
      </c>
      <c r="L383">
        <v>0.49809999999999999</v>
      </c>
      <c r="M383">
        <v>9771</v>
      </c>
      <c r="N383">
        <v>1072900</v>
      </c>
      <c r="O383">
        <v>5794125.6299999999</v>
      </c>
      <c r="P383">
        <v>-8.8900000000000007E-2</v>
      </c>
      <c r="Q383">
        <v>1.0889</v>
      </c>
      <c r="R383">
        <v>4336.92</v>
      </c>
      <c r="S383">
        <v>0.33860000000000001</v>
      </c>
      <c r="T383">
        <v>15107.92</v>
      </c>
      <c r="U383">
        <v>15107.92</v>
      </c>
      <c r="V383">
        <v>0</v>
      </c>
      <c r="W383" t="s">
        <v>436</v>
      </c>
      <c r="X383">
        <v>1336</v>
      </c>
      <c r="Y383">
        <v>1560849987</v>
      </c>
    </row>
    <row r="384" spans="1:27" x14ac:dyDescent="0.2">
      <c r="A384">
        <v>6083</v>
      </c>
      <c r="B384" t="s">
        <v>375</v>
      </c>
      <c r="C384">
        <v>2116426</v>
      </c>
      <c r="D384">
        <v>5790000</v>
      </c>
      <c r="E384">
        <v>1035000</v>
      </c>
      <c r="F384">
        <v>0.63449999999999995</v>
      </c>
      <c r="G384">
        <v>0.36549999999999999</v>
      </c>
      <c r="H384">
        <v>1000</v>
      </c>
      <c r="I384">
        <v>4691133</v>
      </c>
      <c r="J384">
        <v>10112985</v>
      </c>
      <c r="K384">
        <v>0.54879999999999995</v>
      </c>
      <c r="L384">
        <v>0.45119999999999999</v>
      </c>
      <c r="M384">
        <v>9771</v>
      </c>
      <c r="N384">
        <v>2145801</v>
      </c>
      <c r="O384">
        <v>6369460.8799999999</v>
      </c>
      <c r="P384">
        <v>1.37E-2</v>
      </c>
      <c r="Q384">
        <v>0.98629999999999995</v>
      </c>
      <c r="R384">
        <v>6154.07</v>
      </c>
      <c r="S384">
        <v>0.35930000000000001</v>
      </c>
      <c r="T384">
        <v>16925.07</v>
      </c>
      <c r="U384">
        <v>16925.07</v>
      </c>
      <c r="V384">
        <v>0</v>
      </c>
      <c r="W384" t="s">
        <v>437</v>
      </c>
      <c r="X384">
        <v>1035</v>
      </c>
      <c r="Y384">
        <v>2190501340</v>
      </c>
    </row>
    <row r="385" spans="1:25" x14ac:dyDescent="0.2">
      <c r="A385">
        <v>6118</v>
      </c>
      <c r="B385" t="s">
        <v>378</v>
      </c>
      <c r="C385">
        <v>581892</v>
      </c>
      <c r="D385">
        <v>1930000</v>
      </c>
      <c r="E385">
        <v>800000</v>
      </c>
      <c r="F385">
        <v>0.69850000000000001</v>
      </c>
      <c r="G385">
        <v>0.30149999999999999</v>
      </c>
      <c r="H385">
        <v>1000</v>
      </c>
      <c r="I385">
        <v>1563711</v>
      </c>
      <c r="J385">
        <v>7816800</v>
      </c>
      <c r="K385">
        <v>0.62790000000000001</v>
      </c>
      <c r="L385">
        <v>0.37209999999999999</v>
      </c>
      <c r="M385">
        <v>9771</v>
      </c>
      <c r="N385">
        <v>715267</v>
      </c>
      <c r="O385">
        <v>981187.73</v>
      </c>
      <c r="P385">
        <v>0.1865</v>
      </c>
      <c r="Q385">
        <v>0.8135</v>
      </c>
      <c r="R385">
        <v>1226.48</v>
      </c>
      <c r="S385">
        <v>0.58860000000000001</v>
      </c>
      <c r="T385">
        <v>11997.48</v>
      </c>
      <c r="U385">
        <v>11997.48</v>
      </c>
      <c r="V385">
        <v>0</v>
      </c>
      <c r="W385" t="s">
        <v>435</v>
      </c>
      <c r="X385">
        <v>800</v>
      </c>
      <c r="Y385">
        <v>465513892</v>
      </c>
    </row>
    <row r="386" spans="1:25" x14ac:dyDescent="0.2">
      <c r="A386">
        <v>6125</v>
      </c>
      <c r="B386" t="s">
        <v>379</v>
      </c>
      <c r="C386">
        <v>623543</v>
      </c>
      <c r="D386">
        <v>1930000</v>
      </c>
      <c r="E386">
        <v>3703000</v>
      </c>
      <c r="F386">
        <v>0.67689999999999995</v>
      </c>
      <c r="G386">
        <v>0.3231</v>
      </c>
      <c r="H386">
        <v>1000</v>
      </c>
      <c r="I386">
        <v>1563711</v>
      </c>
      <c r="J386">
        <v>36131156.850000001</v>
      </c>
      <c r="K386">
        <v>0.60119999999999996</v>
      </c>
      <c r="L386">
        <v>0.39879999999999999</v>
      </c>
      <c r="M386">
        <v>9757.27</v>
      </c>
      <c r="N386">
        <v>715267</v>
      </c>
      <c r="O386">
        <v>0</v>
      </c>
      <c r="P386">
        <v>0.12820000000000001</v>
      </c>
      <c r="Q386">
        <v>0.87180000000000002</v>
      </c>
      <c r="R386">
        <v>0</v>
      </c>
      <c r="S386">
        <v>0.60829999999999995</v>
      </c>
      <c r="T386">
        <v>10757.27</v>
      </c>
      <c r="U386">
        <v>10757.27</v>
      </c>
      <c r="V386">
        <v>0</v>
      </c>
      <c r="W386" t="s">
        <v>435</v>
      </c>
      <c r="X386">
        <v>3703</v>
      </c>
      <c r="Y386">
        <v>2308981551</v>
      </c>
    </row>
    <row r="387" spans="1:25" x14ac:dyDescent="0.2">
      <c r="A387">
        <v>6174</v>
      </c>
      <c r="B387" t="s">
        <v>380</v>
      </c>
      <c r="C387">
        <v>924113</v>
      </c>
      <c r="D387">
        <v>1930000</v>
      </c>
      <c r="E387">
        <v>11959000</v>
      </c>
      <c r="F387">
        <v>0.5212</v>
      </c>
      <c r="G387">
        <v>0.4788</v>
      </c>
      <c r="H387">
        <v>1000</v>
      </c>
      <c r="I387">
        <v>1563711</v>
      </c>
      <c r="J387">
        <v>116851389</v>
      </c>
      <c r="K387">
        <v>0.40899999999999997</v>
      </c>
      <c r="L387">
        <v>0.59099999999999997</v>
      </c>
      <c r="M387">
        <v>9771</v>
      </c>
      <c r="N387">
        <v>715267</v>
      </c>
      <c r="O387">
        <v>6620082.6699999999</v>
      </c>
      <c r="P387">
        <v>-0.29199999999999998</v>
      </c>
      <c r="Q387">
        <v>1.292</v>
      </c>
      <c r="R387">
        <v>553.55999999999995</v>
      </c>
      <c r="S387">
        <v>0.38469999999999999</v>
      </c>
      <c r="T387">
        <v>11324.56</v>
      </c>
      <c r="U387">
        <v>11324.56</v>
      </c>
      <c r="V387">
        <v>0</v>
      </c>
      <c r="W387" t="s">
        <v>435</v>
      </c>
      <c r="X387">
        <v>11959</v>
      </c>
      <c r="Y387">
        <v>11051466414</v>
      </c>
    </row>
    <row r="388" spans="1:25" x14ac:dyDescent="0.2">
      <c r="A388">
        <v>6181</v>
      </c>
      <c r="B388" t="s">
        <v>381</v>
      </c>
      <c r="C388">
        <v>765378</v>
      </c>
      <c r="D388">
        <v>1930000</v>
      </c>
      <c r="E388">
        <v>4162000</v>
      </c>
      <c r="F388">
        <v>0.60340000000000005</v>
      </c>
      <c r="G388">
        <v>0.39660000000000001</v>
      </c>
      <c r="H388">
        <v>1000</v>
      </c>
      <c r="I388">
        <v>1563711</v>
      </c>
      <c r="J388">
        <v>40666902</v>
      </c>
      <c r="K388">
        <v>0.51049999999999995</v>
      </c>
      <c r="L388">
        <v>0.48949999999999999</v>
      </c>
      <c r="M388">
        <v>9771</v>
      </c>
      <c r="N388">
        <v>715267</v>
      </c>
      <c r="O388">
        <v>8433851.7300000004</v>
      </c>
      <c r="P388">
        <v>-7.0099999999999996E-2</v>
      </c>
      <c r="Q388">
        <v>1.0701000000000001</v>
      </c>
      <c r="R388">
        <v>2026.39</v>
      </c>
      <c r="S388">
        <v>0.4259</v>
      </c>
      <c r="T388">
        <v>12797.39</v>
      </c>
      <c r="U388">
        <v>12797.39</v>
      </c>
      <c r="V388">
        <v>0</v>
      </c>
      <c r="W388" t="s">
        <v>435</v>
      </c>
      <c r="X388">
        <v>4162</v>
      </c>
      <c r="Y388">
        <v>3185502533</v>
      </c>
    </row>
    <row r="389" spans="1:25" x14ac:dyDescent="0.2">
      <c r="A389">
        <v>6195</v>
      </c>
      <c r="B389" t="s">
        <v>382</v>
      </c>
      <c r="C389">
        <v>795308</v>
      </c>
      <c r="D389">
        <v>1930000</v>
      </c>
      <c r="E389">
        <v>2076000</v>
      </c>
      <c r="F389">
        <v>0.58789999999999998</v>
      </c>
      <c r="G389">
        <v>0.41210000000000002</v>
      </c>
      <c r="H389">
        <v>1000</v>
      </c>
      <c r="I389">
        <v>1563711</v>
      </c>
      <c r="J389">
        <v>19510403.449999999</v>
      </c>
      <c r="K389">
        <v>0.4914</v>
      </c>
      <c r="L389">
        <v>0.50860000000000005</v>
      </c>
      <c r="M389">
        <v>9398.07</v>
      </c>
      <c r="N389">
        <v>715267</v>
      </c>
      <c r="O389">
        <v>0</v>
      </c>
      <c r="P389">
        <v>-0.1119</v>
      </c>
      <c r="Q389">
        <v>1.1119000000000001</v>
      </c>
      <c r="R389">
        <v>0</v>
      </c>
      <c r="S389">
        <v>0.50070000000000003</v>
      </c>
      <c r="T389">
        <v>10398.07</v>
      </c>
      <c r="U389">
        <v>10398.07</v>
      </c>
      <c r="V389">
        <v>0</v>
      </c>
      <c r="W389" t="s">
        <v>435</v>
      </c>
      <c r="X389">
        <v>2076</v>
      </c>
      <c r="Y389">
        <v>1651058605</v>
      </c>
    </row>
    <row r="390" spans="1:25" x14ac:dyDescent="0.2">
      <c r="A390">
        <v>6216</v>
      </c>
      <c r="B390" t="s">
        <v>383</v>
      </c>
      <c r="C390">
        <v>533504</v>
      </c>
      <c r="D390">
        <v>1930000</v>
      </c>
      <c r="E390">
        <v>2111000</v>
      </c>
      <c r="F390">
        <v>0.72360000000000002</v>
      </c>
      <c r="G390">
        <v>0.27639999999999998</v>
      </c>
      <c r="H390">
        <v>1000</v>
      </c>
      <c r="I390">
        <v>1563711</v>
      </c>
      <c r="J390">
        <v>20626581</v>
      </c>
      <c r="K390">
        <v>0.65880000000000005</v>
      </c>
      <c r="L390">
        <v>0.3412</v>
      </c>
      <c r="M390">
        <v>9771</v>
      </c>
      <c r="N390">
        <v>715267</v>
      </c>
      <c r="O390">
        <v>726829.67</v>
      </c>
      <c r="P390">
        <v>0.25409999999999999</v>
      </c>
      <c r="Q390">
        <v>0.74590000000000001</v>
      </c>
      <c r="R390">
        <v>344.31</v>
      </c>
      <c r="S390">
        <v>0.65210000000000001</v>
      </c>
      <c r="T390">
        <v>11115.31</v>
      </c>
      <c r="U390">
        <v>11115.31</v>
      </c>
      <c r="V390">
        <v>0</v>
      </c>
      <c r="W390" t="s">
        <v>435</v>
      </c>
      <c r="X390">
        <v>2111</v>
      </c>
      <c r="Y390">
        <v>1126227561</v>
      </c>
    </row>
    <row r="391" spans="1:25" x14ac:dyDescent="0.2">
      <c r="A391">
        <v>6223</v>
      </c>
      <c r="B391" t="s">
        <v>384</v>
      </c>
      <c r="C391">
        <v>578320</v>
      </c>
      <c r="D391">
        <v>1930000</v>
      </c>
      <c r="E391">
        <v>8145000</v>
      </c>
      <c r="F391">
        <v>0.70040000000000002</v>
      </c>
      <c r="G391">
        <v>0.29959999999999998</v>
      </c>
      <c r="H391">
        <v>1000</v>
      </c>
      <c r="I391">
        <v>1563711</v>
      </c>
      <c r="J391">
        <v>79584795</v>
      </c>
      <c r="K391">
        <v>0.63019999999999998</v>
      </c>
      <c r="L391">
        <v>0.36980000000000002</v>
      </c>
      <c r="M391">
        <v>9771</v>
      </c>
      <c r="N391">
        <v>715267</v>
      </c>
      <c r="O391">
        <v>18922578.719999999</v>
      </c>
      <c r="P391">
        <v>0.1915</v>
      </c>
      <c r="Q391">
        <v>0.8085</v>
      </c>
      <c r="R391">
        <v>2323.21</v>
      </c>
      <c r="S391">
        <v>0.55769999999999997</v>
      </c>
      <c r="T391">
        <v>13094.21</v>
      </c>
      <c r="U391">
        <v>13094.21</v>
      </c>
      <c r="V391">
        <v>0</v>
      </c>
      <c r="W391" t="s">
        <v>435</v>
      </c>
      <c r="X391">
        <v>8145</v>
      </c>
      <c r="Y391">
        <v>4710419495</v>
      </c>
    </row>
    <row r="392" spans="1:25" x14ac:dyDescent="0.2">
      <c r="A392">
        <v>6230</v>
      </c>
      <c r="B392" t="s">
        <v>385</v>
      </c>
      <c r="C392">
        <v>1656635</v>
      </c>
      <c r="D392">
        <v>1930000</v>
      </c>
      <c r="E392">
        <v>402000</v>
      </c>
      <c r="F392">
        <v>0.1416</v>
      </c>
      <c r="G392">
        <v>0.85840000000000005</v>
      </c>
      <c r="H392">
        <v>1000</v>
      </c>
      <c r="I392">
        <v>1563711</v>
      </c>
      <c r="J392">
        <v>3927942</v>
      </c>
      <c r="K392">
        <v>-5.9400000000000001E-2</v>
      </c>
      <c r="L392">
        <v>1.0593999999999999</v>
      </c>
      <c r="M392">
        <v>9771</v>
      </c>
      <c r="N392">
        <v>715267</v>
      </c>
      <c r="O392">
        <v>84022.91</v>
      </c>
      <c r="P392">
        <v>-1.3161</v>
      </c>
      <c r="Q392">
        <v>2.3161</v>
      </c>
      <c r="R392">
        <v>209.01</v>
      </c>
      <c r="S392">
        <v>1.29E-2</v>
      </c>
      <c r="T392">
        <v>10980.01</v>
      </c>
      <c r="U392">
        <v>10980.01</v>
      </c>
      <c r="V392">
        <v>0</v>
      </c>
      <c r="W392" t="s">
        <v>435</v>
      </c>
      <c r="X392">
        <v>402</v>
      </c>
      <c r="Y392">
        <v>665967210</v>
      </c>
    </row>
    <row r="393" spans="1:25" x14ac:dyDescent="0.2">
      <c r="A393">
        <v>6237</v>
      </c>
      <c r="B393" t="s">
        <v>386</v>
      </c>
      <c r="C393">
        <v>829421</v>
      </c>
      <c r="D393">
        <v>1930000</v>
      </c>
      <c r="E393">
        <v>1357000</v>
      </c>
      <c r="F393">
        <v>0.57020000000000004</v>
      </c>
      <c r="G393">
        <v>0.42980000000000002</v>
      </c>
      <c r="H393">
        <v>1000</v>
      </c>
      <c r="I393">
        <v>1563711</v>
      </c>
      <c r="J393">
        <v>12729080.189999999</v>
      </c>
      <c r="K393">
        <v>0.46960000000000002</v>
      </c>
      <c r="L393">
        <v>0.53039999999999998</v>
      </c>
      <c r="M393">
        <v>9380.31</v>
      </c>
      <c r="N393">
        <v>715267</v>
      </c>
      <c r="O393">
        <v>0</v>
      </c>
      <c r="P393">
        <v>-0.15959999999999999</v>
      </c>
      <c r="Q393">
        <v>1.1596</v>
      </c>
      <c r="R393">
        <v>0</v>
      </c>
      <c r="S393">
        <v>0.4793</v>
      </c>
      <c r="T393">
        <v>10380.31</v>
      </c>
      <c r="U393">
        <v>10380.31</v>
      </c>
      <c r="V393">
        <v>0</v>
      </c>
      <c r="W393" t="s">
        <v>435</v>
      </c>
      <c r="X393">
        <v>1357</v>
      </c>
      <c r="Y393">
        <v>1125523925</v>
      </c>
    </row>
    <row r="394" spans="1:25" x14ac:dyDescent="0.2">
      <c r="A394">
        <v>6244</v>
      </c>
      <c r="B394" t="s">
        <v>387</v>
      </c>
      <c r="C394">
        <v>1091716</v>
      </c>
      <c r="D394">
        <v>1930000</v>
      </c>
      <c r="E394">
        <v>6080000</v>
      </c>
      <c r="F394">
        <v>0.43430000000000002</v>
      </c>
      <c r="G394">
        <v>0.56569999999999998</v>
      </c>
      <c r="H394">
        <v>1000</v>
      </c>
      <c r="I394">
        <v>1563711</v>
      </c>
      <c r="J394">
        <v>59407680</v>
      </c>
      <c r="K394">
        <v>0.30180000000000001</v>
      </c>
      <c r="L394">
        <v>0.69820000000000004</v>
      </c>
      <c r="M394">
        <v>9771</v>
      </c>
      <c r="N394">
        <v>715267</v>
      </c>
      <c r="O394">
        <v>24451763.34</v>
      </c>
      <c r="P394">
        <v>-0.52629999999999999</v>
      </c>
      <c r="Q394">
        <v>1.5263</v>
      </c>
      <c r="R394">
        <v>4021.67</v>
      </c>
      <c r="S394">
        <v>8.5699999999999998E-2</v>
      </c>
      <c r="T394">
        <v>14792.67</v>
      </c>
      <c r="U394">
        <v>14792.67</v>
      </c>
      <c r="V394">
        <v>0</v>
      </c>
      <c r="W394" t="s">
        <v>435</v>
      </c>
      <c r="X394">
        <v>6080</v>
      </c>
      <c r="Y394">
        <v>6637630900</v>
      </c>
    </row>
    <row r="395" spans="1:25" x14ac:dyDescent="0.2">
      <c r="A395">
        <v>6251</v>
      </c>
      <c r="B395" t="s">
        <v>388</v>
      </c>
      <c r="C395">
        <v>379752</v>
      </c>
      <c r="D395">
        <v>1930000</v>
      </c>
      <c r="E395">
        <v>239000</v>
      </c>
      <c r="F395">
        <v>0.80320000000000003</v>
      </c>
      <c r="G395">
        <v>0.1968</v>
      </c>
      <c r="H395">
        <v>1000</v>
      </c>
      <c r="I395">
        <v>1563711</v>
      </c>
      <c r="J395">
        <v>2335269</v>
      </c>
      <c r="K395">
        <v>0.7571</v>
      </c>
      <c r="L395">
        <v>0.2429</v>
      </c>
      <c r="M395">
        <v>9771</v>
      </c>
      <c r="N395">
        <v>715267</v>
      </c>
      <c r="O395">
        <v>880084.34</v>
      </c>
      <c r="P395">
        <v>0.46910000000000002</v>
      </c>
      <c r="Q395">
        <v>0.53090000000000004</v>
      </c>
      <c r="R395">
        <v>3682.36</v>
      </c>
      <c r="S395">
        <v>0.68689999999999996</v>
      </c>
      <c r="T395">
        <v>14453.36</v>
      </c>
      <c r="U395">
        <v>14453.36</v>
      </c>
      <c r="V395">
        <v>0</v>
      </c>
      <c r="W395" t="s">
        <v>435</v>
      </c>
      <c r="X395">
        <v>239</v>
      </c>
      <c r="Y395">
        <v>90760788</v>
      </c>
    </row>
    <row r="396" spans="1:25" x14ac:dyDescent="0.2">
      <c r="A396">
        <v>6293</v>
      </c>
      <c r="B396" t="s">
        <v>389</v>
      </c>
      <c r="C396">
        <v>2496385</v>
      </c>
      <c r="D396">
        <v>1930000</v>
      </c>
      <c r="E396">
        <v>593000</v>
      </c>
      <c r="F396">
        <v>-0.29349999999999998</v>
      </c>
      <c r="G396">
        <v>1.2935000000000001</v>
      </c>
      <c r="H396">
        <v>1000</v>
      </c>
      <c r="I396">
        <v>1563711</v>
      </c>
      <c r="J396">
        <v>5794203</v>
      </c>
      <c r="K396">
        <v>-0.59640000000000004</v>
      </c>
      <c r="L396">
        <v>1.5964</v>
      </c>
      <c r="M396">
        <v>9771</v>
      </c>
      <c r="N396">
        <v>715267</v>
      </c>
      <c r="O396">
        <v>1472861.24</v>
      </c>
      <c r="P396">
        <v>-2.4901</v>
      </c>
      <c r="Q396">
        <v>3.4901</v>
      </c>
      <c r="R396">
        <v>2483.75</v>
      </c>
      <c r="S396">
        <v>0</v>
      </c>
      <c r="T396">
        <v>13254.75</v>
      </c>
      <c r="U396">
        <v>13254.75</v>
      </c>
      <c r="V396">
        <v>0</v>
      </c>
      <c r="W396" t="s">
        <v>435</v>
      </c>
      <c r="X396">
        <v>593</v>
      </c>
      <c r="Y396">
        <v>1480356242</v>
      </c>
    </row>
    <row r="397" spans="1:25" x14ac:dyDescent="0.2">
      <c r="A397">
        <v>6300</v>
      </c>
      <c r="B397" t="s">
        <v>390</v>
      </c>
      <c r="C397">
        <v>605020</v>
      </c>
      <c r="D397">
        <v>1930000</v>
      </c>
      <c r="E397">
        <v>8135000</v>
      </c>
      <c r="F397">
        <v>0.6865</v>
      </c>
      <c r="G397">
        <v>0.3135</v>
      </c>
      <c r="H397">
        <v>1000</v>
      </c>
      <c r="I397">
        <v>1563711</v>
      </c>
      <c r="J397">
        <v>79487085</v>
      </c>
      <c r="K397">
        <v>0.61309999999999998</v>
      </c>
      <c r="L397">
        <v>0.38690000000000002</v>
      </c>
      <c r="M397">
        <v>9771</v>
      </c>
      <c r="N397">
        <v>715267</v>
      </c>
      <c r="O397">
        <v>1080834.47</v>
      </c>
      <c r="P397">
        <v>0.15409999999999999</v>
      </c>
      <c r="Q397">
        <v>0.84589999999999999</v>
      </c>
      <c r="R397">
        <v>132.86000000000001</v>
      </c>
      <c r="S397">
        <v>0.61419999999999997</v>
      </c>
      <c r="T397">
        <v>10903.86</v>
      </c>
      <c r="U397">
        <v>10903.86</v>
      </c>
      <c r="V397">
        <v>0</v>
      </c>
      <c r="W397" t="s">
        <v>435</v>
      </c>
      <c r="X397">
        <v>8135</v>
      </c>
      <c r="Y397">
        <v>4921837963</v>
      </c>
    </row>
    <row r="398" spans="1:25" x14ac:dyDescent="0.2">
      <c r="A398">
        <v>6307</v>
      </c>
      <c r="B398" t="s">
        <v>391</v>
      </c>
      <c r="C398">
        <v>885385</v>
      </c>
      <c r="D398">
        <v>1930000</v>
      </c>
      <c r="E398">
        <v>6332000</v>
      </c>
      <c r="F398">
        <v>0.5413</v>
      </c>
      <c r="G398">
        <v>0.4587</v>
      </c>
      <c r="H398">
        <v>1000</v>
      </c>
      <c r="I398">
        <v>1563711</v>
      </c>
      <c r="J398">
        <v>61869972</v>
      </c>
      <c r="K398">
        <v>0.43380000000000002</v>
      </c>
      <c r="L398">
        <v>0.56620000000000004</v>
      </c>
      <c r="M398">
        <v>9771</v>
      </c>
      <c r="N398">
        <v>715267</v>
      </c>
      <c r="O398">
        <v>2511381.19</v>
      </c>
      <c r="P398">
        <v>-0.23780000000000001</v>
      </c>
      <c r="Q398">
        <v>1.2378</v>
      </c>
      <c r="R398">
        <v>396.62</v>
      </c>
      <c r="S398">
        <v>0.41959999999999997</v>
      </c>
      <c r="T398">
        <v>11167.62</v>
      </c>
      <c r="U398">
        <v>11167.62</v>
      </c>
      <c r="V398">
        <v>0</v>
      </c>
      <c r="W398" t="s">
        <v>435</v>
      </c>
      <c r="X398">
        <v>6332</v>
      </c>
      <c r="Y398">
        <v>5606260757</v>
      </c>
    </row>
    <row r="399" spans="1:25" x14ac:dyDescent="0.2">
      <c r="A399">
        <v>6328</v>
      </c>
      <c r="B399" t="s">
        <v>393</v>
      </c>
      <c r="C399">
        <v>604924</v>
      </c>
      <c r="D399">
        <v>1930000</v>
      </c>
      <c r="E399">
        <v>3805000</v>
      </c>
      <c r="F399">
        <v>0.68659999999999999</v>
      </c>
      <c r="G399">
        <v>0.31340000000000001</v>
      </c>
      <c r="H399">
        <v>1000</v>
      </c>
      <c r="I399">
        <v>1563711</v>
      </c>
      <c r="J399">
        <v>37178655</v>
      </c>
      <c r="K399">
        <v>0.61309999999999998</v>
      </c>
      <c r="L399">
        <v>0.38690000000000002</v>
      </c>
      <c r="M399">
        <v>9771</v>
      </c>
      <c r="N399">
        <v>715267</v>
      </c>
      <c r="O399">
        <v>6128099.29</v>
      </c>
      <c r="P399">
        <v>0.15429999999999999</v>
      </c>
      <c r="Q399">
        <v>0.84570000000000001</v>
      </c>
      <c r="R399">
        <v>1610.54</v>
      </c>
      <c r="S399">
        <v>0.55940000000000001</v>
      </c>
      <c r="T399">
        <v>12381.54</v>
      </c>
      <c r="U399">
        <v>12381.54</v>
      </c>
      <c r="V399">
        <v>0</v>
      </c>
      <c r="W399" t="s">
        <v>435</v>
      </c>
      <c r="X399">
        <v>3805</v>
      </c>
      <c r="Y399">
        <v>2301736031</v>
      </c>
    </row>
    <row r="400" spans="1:25" x14ac:dyDescent="0.2">
      <c r="A400">
        <v>6370</v>
      </c>
      <c r="B400" t="s">
        <v>396</v>
      </c>
      <c r="C400">
        <v>575172</v>
      </c>
      <c r="D400">
        <v>1930000</v>
      </c>
      <c r="E400">
        <v>1742000</v>
      </c>
      <c r="F400">
        <v>0.70199999999999996</v>
      </c>
      <c r="G400">
        <v>0.29799999999999999</v>
      </c>
      <c r="H400">
        <v>1000</v>
      </c>
      <c r="I400">
        <v>1563711</v>
      </c>
      <c r="J400">
        <v>17021082</v>
      </c>
      <c r="K400">
        <v>0.63219999999999998</v>
      </c>
      <c r="L400">
        <v>0.36780000000000002</v>
      </c>
      <c r="M400">
        <v>9771</v>
      </c>
      <c r="N400">
        <v>715267</v>
      </c>
      <c r="O400">
        <v>1894962.07</v>
      </c>
      <c r="P400">
        <v>0.19589999999999999</v>
      </c>
      <c r="Q400">
        <v>0.80410000000000004</v>
      </c>
      <c r="R400">
        <v>1087.81</v>
      </c>
      <c r="S400">
        <v>0.59799999999999998</v>
      </c>
      <c r="T400">
        <v>11858.81</v>
      </c>
      <c r="U400">
        <v>11858.81</v>
      </c>
      <c r="V400">
        <v>0</v>
      </c>
      <c r="W400" t="s">
        <v>435</v>
      </c>
      <c r="X400">
        <v>1742</v>
      </c>
      <c r="Y400">
        <v>1001948907</v>
      </c>
    </row>
    <row r="401" spans="1:25" x14ac:dyDescent="0.2">
      <c r="A401">
        <v>6321</v>
      </c>
      <c r="B401" t="s">
        <v>392</v>
      </c>
      <c r="C401">
        <v>499048</v>
      </c>
      <c r="D401">
        <v>1930000</v>
      </c>
      <c r="E401">
        <v>1129000</v>
      </c>
      <c r="F401">
        <v>0.74139999999999995</v>
      </c>
      <c r="G401">
        <v>0.2586</v>
      </c>
      <c r="H401">
        <v>1000</v>
      </c>
      <c r="I401">
        <v>1563711</v>
      </c>
      <c r="J401">
        <v>11031459</v>
      </c>
      <c r="K401">
        <v>0.68089999999999995</v>
      </c>
      <c r="L401">
        <v>0.31909999999999999</v>
      </c>
      <c r="M401">
        <v>9771</v>
      </c>
      <c r="N401">
        <v>715267</v>
      </c>
      <c r="O401">
        <v>2721315.35</v>
      </c>
      <c r="P401">
        <v>0.30230000000000001</v>
      </c>
      <c r="Q401">
        <v>0.69769999999999999</v>
      </c>
      <c r="R401">
        <v>2410.38</v>
      </c>
      <c r="S401">
        <v>0.61619999999999997</v>
      </c>
      <c r="T401">
        <v>13181.38</v>
      </c>
      <c r="U401">
        <v>13181.38</v>
      </c>
      <c r="V401" s="52">
        <v>-1.8189900000000001E-12</v>
      </c>
      <c r="W401" t="s">
        <v>435</v>
      </c>
      <c r="X401">
        <v>1129</v>
      </c>
      <c r="Y401">
        <v>563424998</v>
      </c>
    </row>
    <row r="402" spans="1:25" x14ac:dyDescent="0.2">
      <c r="A402">
        <v>6335</v>
      </c>
      <c r="B402" t="s">
        <v>394</v>
      </c>
      <c r="C402">
        <v>992810</v>
      </c>
      <c r="D402">
        <v>1930000</v>
      </c>
      <c r="E402">
        <v>1146000</v>
      </c>
      <c r="F402">
        <v>0.48559999999999998</v>
      </c>
      <c r="G402">
        <v>0.51439999999999997</v>
      </c>
      <c r="H402">
        <v>1000</v>
      </c>
      <c r="I402">
        <v>1563711</v>
      </c>
      <c r="J402">
        <v>10222417.91</v>
      </c>
      <c r="K402">
        <v>0.36509999999999998</v>
      </c>
      <c r="L402">
        <v>0.63490000000000002</v>
      </c>
      <c r="M402">
        <v>8920.09</v>
      </c>
      <c r="N402">
        <v>715267</v>
      </c>
      <c r="O402">
        <v>0</v>
      </c>
      <c r="P402">
        <v>-0.38800000000000001</v>
      </c>
      <c r="Q402">
        <v>1.3879999999999999</v>
      </c>
      <c r="R402">
        <v>0</v>
      </c>
      <c r="S402">
        <v>0.37719999999999998</v>
      </c>
      <c r="T402">
        <v>9920.09</v>
      </c>
      <c r="U402">
        <v>9920.09</v>
      </c>
      <c r="V402">
        <v>0</v>
      </c>
      <c r="W402" t="s">
        <v>435</v>
      </c>
      <c r="X402">
        <v>1146</v>
      </c>
      <c r="Y402">
        <v>1137760172</v>
      </c>
    </row>
    <row r="403" spans="1:25" x14ac:dyDescent="0.2">
      <c r="A403">
        <v>6354</v>
      </c>
      <c r="B403" t="s">
        <v>395</v>
      </c>
      <c r="C403">
        <v>611594</v>
      </c>
      <c r="D403">
        <v>1930000</v>
      </c>
      <c r="E403">
        <v>293000</v>
      </c>
      <c r="F403">
        <v>0.68310000000000004</v>
      </c>
      <c r="G403">
        <v>0.31690000000000002</v>
      </c>
      <c r="H403">
        <v>1000</v>
      </c>
      <c r="I403">
        <v>1563711</v>
      </c>
      <c r="J403">
        <v>2862903</v>
      </c>
      <c r="K403">
        <v>0.6089</v>
      </c>
      <c r="L403">
        <v>0.3911</v>
      </c>
      <c r="M403">
        <v>9771</v>
      </c>
      <c r="N403">
        <v>715267</v>
      </c>
      <c r="O403">
        <v>149048.16</v>
      </c>
      <c r="P403">
        <v>0.1449</v>
      </c>
      <c r="Q403">
        <v>0.85509999999999997</v>
      </c>
      <c r="R403">
        <v>508.7</v>
      </c>
      <c r="S403">
        <v>0.59450000000000003</v>
      </c>
      <c r="T403">
        <v>11279.7</v>
      </c>
      <c r="U403">
        <v>11279.7</v>
      </c>
      <c r="V403">
        <v>0</v>
      </c>
      <c r="W403" t="s">
        <v>435</v>
      </c>
      <c r="X403">
        <v>293</v>
      </c>
      <c r="Y403">
        <v>179197171</v>
      </c>
    </row>
    <row r="404" spans="1:25" x14ac:dyDescent="0.2">
      <c r="A404">
        <v>6384</v>
      </c>
      <c r="B404" t="s">
        <v>397</v>
      </c>
      <c r="C404">
        <v>878449</v>
      </c>
      <c r="D404">
        <v>1930000</v>
      </c>
      <c r="E404">
        <v>812000</v>
      </c>
      <c r="F404">
        <v>0.54479999999999995</v>
      </c>
      <c r="G404">
        <v>0.45519999999999999</v>
      </c>
      <c r="H404">
        <v>1000</v>
      </c>
      <c r="I404">
        <v>1563711</v>
      </c>
      <c r="J404">
        <v>7934052</v>
      </c>
      <c r="K404">
        <v>0.43819999999999998</v>
      </c>
      <c r="L404">
        <v>0.56179999999999997</v>
      </c>
      <c r="M404">
        <v>9771</v>
      </c>
      <c r="N404">
        <v>715267</v>
      </c>
      <c r="O404">
        <v>983619.88</v>
      </c>
      <c r="P404">
        <v>-0.2281</v>
      </c>
      <c r="Q404">
        <v>1.2281</v>
      </c>
      <c r="R404">
        <v>1211.3499999999999</v>
      </c>
      <c r="S404">
        <v>0.37980000000000003</v>
      </c>
      <c r="T404">
        <v>11982.35</v>
      </c>
      <c r="U404">
        <v>11982.35</v>
      </c>
      <c r="V404">
        <v>0</v>
      </c>
      <c r="W404" t="s">
        <v>435</v>
      </c>
      <c r="X404">
        <v>812</v>
      </c>
      <c r="Y404">
        <v>713300529</v>
      </c>
    </row>
    <row r="405" spans="1:25" x14ac:dyDescent="0.2">
      <c r="A405">
        <v>6412</v>
      </c>
      <c r="B405" t="s">
        <v>398</v>
      </c>
      <c r="C405">
        <v>1120273</v>
      </c>
      <c r="D405">
        <v>2895000</v>
      </c>
      <c r="E405">
        <v>438000</v>
      </c>
      <c r="F405">
        <v>0.61299999999999999</v>
      </c>
      <c r="G405">
        <v>0.38700000000000001</v>
      </c>
      <c r="H405">
        <v>1000</v>
      </c>
      <c r="I405">
        <v>2345566</v>
      </c>
      <c r="J405">
        <v>4279698</v>
      </c>
      <c r="K405">
        <v>0.52239999999999998</v>
      </c>
      <c r="L405">
        <v>0.47760000000000002</v>
      </c>
      <c r="M405">
        <v>9771</v>
      </c>
      <c r="N405">
        <v>1072900</v>
      </c>
      <c r="O405">
        <v>897375.2</v>
      </c>
      <c r="P405">
        <v>-4.4200000000000003E-2</v>
      </c>
      <c r="Q405">
        <v>1.0442</v>
      </c>
      <c r="R405">
        <v>2048.8000000000002</v>
      </c>
      <c r="S405">
        <v>0.43890000000000001</v>
      </c>
      <c r="T405">
        <v>12819.8</v>
      </c>
      <c r="U405">
        <v>12819.8</v>
      </c>
      <c r="V405">
        <v>0</v>
      </c>
      <c r="W405" t="s">
        <v>436</v>
      </c>
      <c r="X405">
        <v>438</v>
      </c>
      <c r="Y405">
        <v>490679637</v>
      </c>
    </row>
    <row r="406" spans="1:25" x14ac:dyDescent="0.2">
      <c r="A406">
        <v>6440</v>
      </c>
      <c r="B406" t="s">
        <v>401</v>
      </c>
      <c r="C406">
        <v>1166798</v>
      </c>
      <c r="D406">
        <v>1930000</v>
      </c>
      <c r="E406">
        <v>163000</v>
      </c>
      <c r="F406">
        <v>0.39539999999999997</v>
      </c>
      <c r="G406">
        <v>0.60460000000000003</v>
      </c>
      <c r="H406">
        <v>1000</v>
      </c>
      <c r="I406">
        <v>1563711</v>
      </c>
      <c r="J406">
        <v>1592673</v>
      </c>
      <c r="K406">
        <v>0.25380000000000003</v>
      </c>
      <c r="L406">
        <v>0.74619999999999997</v>
      </c>
      <c r="M406">
        <v>9771</v>
      </c>
      <c r="N406">
        <v>715267</v>
      </c>
      <c r="O406">
        <v>752020.76</v>
      </c>
      <c r="P406">
        <v>-0.63129999999999997</v>
      </c>
      <c r="Q406">
        <v>1.6313</v>
      </c>
      <c r="R406">
        <v>4613.62</v>
      </c>
      <c r="S406">
        <v>2.5700000000000001E-2</v>
      </c>
      <c r="T406">
        <v>15384.62</v>
      </c>
      <c r="U406">
        <v>15384.62</v>
      </c>
      <c r="V406" s="52">
        <v>1.8189889999999999E-12</v>
      </c>
      <c r="W406" t="s">
        <v>435</v>
      </c>
      <c r="X406">
        <v>163</v>
      </c>
      <c r="Y406">
        <v>190188148</v>
      </c>
    </row>
    <row r="407" spans="1:25" x14ac:dyDescent="0.2">
      <c r="A407">
        <v>6419</v>
      </c>
      <c r="B407" t="s">
        <v>399</v>
      </c>
      <c r="C407">
        <v>893615</v>
      </c>
      <c r="D407">
        <v>1930000</v>
      </c>
      <c r="E407">
        <v>2721000</v>
      </c>
      <c r="F407">
        <v>0.53700000000000003</v>
      </c>
      <c r="G407">
        <v>0.46300000000000002</v>
      </c>
      <c r="H407">
        <v>1000</v>
      </c>
      <c r="I407">
        <v>1563711</v>
      </c>
      <c r="J407">
        <v>26586891</v>
      </c>
      <c r="K407">
        <v>0.42849999999999999</v>
      </c>
      <c r="L407">
        <v>0.57150000000000001</v>
      </c>
      <c r="M407">
        <v>9771</v>
      </c>
      <c r="N407">
        <v>715267</v>
      </c>
      <c r="O407">
        <v>856896.58</v>
      </c>
      <c r="P407">
        <v>-0.24929999999999999</v>
      </c>
      <c r="Q407">
        <v>1.2493000000000001</v>
      </c>
      <c r="R407">
        <v>314.92</v>
      </c>
      <c r="S407">
        <v>0.41909999999999997</v>
      </c>
      <c r="T407">
        <v>11085.92</v>
      </c>
      <c r="U407">
        <v>11085.92</v>
      </c>
      <c r="V407">
        <v>0</v>
      </c>
      <c r="W407" t="s">
        <v>435</v>
      </c>
      <c r="X407">
        <v>2721</v>
      </c>
      <c r="Y407">
        <v>2431525100</v>
      </c>
    </row>
    <row r="408" spans="1:25" x14ac:dyDescent="0.2">
      <c r="A408">
        <v>6426</v>
      </c>
      <c r="B408" t="s">
        <v>400</v>
      </c>
      <c r="C408">
        <v>456369</v>
      </c>
      <c r="D408">
        <v>1930000</v>
      </c>
      <c r="E408">
        <v>727000</v>
      </c>
      <c r="F408">
        <v>0.76349999999999996</v>
      </c>
      <c r="G408">
        <v>0.23649999999999999</v>
      </c>
      <c r="H408">
        <v>1000</v>
      </c>
      <c r="I408">
        <v>1563711</v>
      </c>
      <c r="J408">
        <v>7103517</v>
      </c>
      <c r="K408">
        <v>0.70820000000000005</v>
      </c>
      <c r="L408">
        <v>0.2918</v>
      </c>
      <c r="M408">
        <v>9771</v>
      </c>
      <c r="N408">
        <v>715267</v>
      </c>
      <c r="O408">
        <v>834489.35</v>
      </c>
      <c r="P408">
        <v>0.36199999999999999</v>
      </c>
      <c r="Q408">
        <v>0.63800000000000001</v>
      </c>
      <c r="R408">
        <v>1147.8499999999999</v>
      </c>
      <c r="S408">
        <v>0.67949999999999999</v>
      </c>
      <c r="T408">
        <v>11918.85</v>
      </c>
      <c r="U408">
        <v>11918.85</v>
      </c>
      <c r="V408">
        <v>0</v>
      </c>
      <c r="W408" t="s">
        <v>435</v>
      </c>
      <c r="X408">
        <v>727</v>
      </c>
      <c r="Y408">
        <v>331780491</v>
      </c>
    </row>
    <row r="409" spans="1:25" x14ac:dyDescent="0.2">
      <c r="A409">
        <v>6461</v>
      </c>
      <c r="B409" t="s">
        <v>402</v>
      </c>
      <c r="C409">
        <v>762625</v>
      </c>
      <c r="D409">
        <v>1930000</v>
      </c>
      <c r="E409">
        <v>2023000</v>
      </c>
      <c r="F409">
        <v>0.60489999999999999</v>
      </c>
      <c r="G409">
        <v>0.39510000000000001</v>
      </c>
      <c r="H409">
        <v>1000</v>
      </c>
      <c r="I409">
        <v>1563711</v>
      </c>
      <c r="J409">
        <v>19766733</v>
      </c>
      <c r="K409">
        <v>0.51229999999999998</v>
      </c>
      <c r="L409">
        <v>0.48770000000000002</v>
      </c>
      <c r="M409">
        <v>9771</v>
      </c>
      <c r="N409">
        <v>715267</v>
      </c>
      <c r="O409">
        <v>3979477.29</v>
      </c>
      <c r="P409">
        <v>-6.6199999999999995E-2</v>
      </c>
      <c r="Q409">
        <v>1.0662</v>
      </c>
      <c r="R409">
        <v>1967.12</v>
      </c>
      <c r="S409">
        <v>0.43020000000000003</v>
      </c>
      <c r="T409">
        <v>12738.12</v>
      </c>
      <c r="U409">
        <v>12738.12</v>
      </c>
      <c r="V409" s="52">
        <v>1.8189889999999999E-12</v>
      </c>
      <c r="W409" t="s">
        <v>435</v>
      </c>
      <c r="X409">
        <v>2023</v>
      </c>
      <c r="Y409">
        <v>1542791264</v>
      </c>
    </row>
    <row r="410" spans="1:25" x14ac:dyDescent="0.2">
      <c r="A410">
        <v>6470</v>
      </c>
      <c r="B410" t="s">
        <v>403</v>
      </c>
      <c r="C410">
        <v>876329</v>
      </c>
      <c r="D410">
        <v>1930000</v>
      </c>
      <c r="E410">
        <v>2165000</v>
      </c>
      <c r="F410">
        <v>0.54590000000000005</v>
      </c>
      <c r="G410">
        <v>0.4541</v>
      </c>
      <c r="H410">
        <v>1000</v>
      </c>
      <c r="I410">
        <v>1563711</v>
      </c>
      <c r="J410">
        <v>21154215</v>
      </c>
      <c r="K410">
        <v>0.43959999999999999</v>
      </c>
      <c r="L410">
        <v>0.56040000000000001</v>
      </c>
      <c r="M410">
        <v>9771</v>
      </c>
      <c r="N410">
        <v>715267</v>
      </c>
      <c r="O410">
        <v>1586662.96</v>
      </c>
      <c r="P410">
        <v>-0.22520000000000001</v>
      </c>
      <c r="Q410">
        <v>1.2252000000000001</v>
      </c>
      <c r="R410">
        <v>732.87</v>
      </c>
      <c r="S410">
        <v>0.40649999999999997</v>
      </c>
      <c r="T410">
        <v>11503.87</v>
      </c>
      <c r="U410">
        <v>11503.87</v>
      </c>
      <c r="V410">
        <v>0</v>
      </c>
      <c r="W410" t="s">
        <v>435</v>
      </c>
      <c r="X410">
        <v>2165</v>
      </c>
      <c r="Y410">
        <v>1897252483</v>
      </c>
    </row>
    <row r="411" spans="1:25" x14ac:dyDescent="0.2">
      <c r="A411">
        <v>6475</v>
      </c>
      <c r="B411" t="s">
        <v>404</v>
      </c>
      <c r="C411">
        <v>1491075</v>
      </c>
      <c r="D411">
        <v>1930000</v>
      </c>
      <c r="E411">
        <v>551000</v>
      </c>
      <c r="F411">
        <v>0.22739999999999999</v>
      </c>
      <c r="G411">
        <v>0.77259999999999995</v>
      </c>
      <c r="H411">
        <v>1000</v>
      </c>
      <c r="I411">
        <v>1563711</v>
      </c>
      <c r="J411">
        <v>5383821</v>
      </c>
      <c r="K411">
        <v>4.65E-2</v>
      </c>
      <c r="L411">
        <v>0.95350000000000001</v>
      </c>
      <c r="M411">
        <v>9771</v>
      </c>
      <c r="N411">
        <v>715267</v>
      </c>
      <c r="O411">
        <v>947481.98</v>
      </c>
      <c r="P411">
        <v>-1.0846</v>
      </c>
      <c r="Q411">
        <v>2.0846</v>
      </c>
      <c r="R411">
        <v>1719.57</v>
      </c>
      <c r="S411">
        <v>1.8200000000000001E-2</v>
      </c>
      <c r="T411">
        <v>12490.57</v>
      </c>
      <c r="U411">
        <v>12490.57</v>
      </c>
      <c r="V411">
        <v>0</v>
      </c>
      <c r="W411" t="s">
        <v>435</v>
      </c>
      <c r="X411">
        <v>551</v>
      </c>
      <c r="Y411">
        <v>821582413</v>
      </c>
    </row>
    <row r="412" spans="1:25" x14ac:dyDescent="0.2">
      <c r="A412">
        <v>6482</v>
      </c>
      <c r="B412" t="s">
        <v>405</v>
      </c>
      <c r="C412">
        <v>2087608</v>
      </c>
      <c r="D412">
        <v>1930000</v>
      </c>
      <c r="E412">
        <v>590000</v>
      </c>
      <c r="F412">
        <v>-8.1699999999999995E-2</v>
      </c>
      <c r="G412">
        <v>1.0817000000000001</v>
      </c>
      <c r="H412">
        <v>1000</v>
      </c>
      <c r="I412">
        <v>1563711</v>
      </c>
      <c r="J412">
        <v>5764890</v>
      </c>
      <c r="K412">
        <v>-0.33500000000000002</v>
      </c>
      <c r="L412">
        <v>1.335</v>
      </c>
      <c r="M412">
        <v>9771</v>
      </c>
      <c r="N412">
        <v>715267</v>
      </c>
      <c r="O412">
        <v>2616940.65</v>
      </c>
      <c r="P412">
        <v>-1.9186000000000001</v>
      </c>
      <c r="Q412">
        <v>2.9186000000000001</v>
      </c>
      <c r="R412">
        <v>4435.49</v>
      </c>
      <c r="S412">
        <v>0</v>
      </c>
      <c r="T412">
        <v>15206.49</v>
      </c>
      <c r="U412">
        <v>15206.49</v>
      </c>
      <c r="V412">
        <v>0</v>
      </c>
      <c r="W412" t="s">
        <v>435</v>
      </c>
      <c r="X412">
        <v>590</v>
      </c>
      <c r="Y412">
        <v>1231688853</v>
      </c>
    </row>
    <row r="413" spans="1:25" x14ac:dyDescent="0.2">
      <c r="A413">
        <v>6545</v>
      </c>
      <c r="B413" t="s">
        <v>406</v>
      </c>
      <c r="C413">
        <v>2633141</v>
      </c>
      <c r="D413">
        <v>5790000</v>
      </c>
      <c r="E413">
        <v>963000</v>
      </c>
      <c r="F413">
        <v>0.54520000000000002</v>
      </c>
      <c r="G413">
        <v>0.45479999999999998</v>
      </c>
      <c r="H413">
        <v>1000</v>
      </c>
      <c r="I413">
        <v>4691133</v>
      </c>
      <c r="J413">
        <v>9409473</v>
      </c>
      <c r="K413">
        <v>0.43869999999999998</v>
      </c>
      <c r="L413">
        <v>0.56130000000000002</v>
      </c>
      <c r="M413">
        <v>9771</v>
      </c>
      <c r="N413">
        <v>2145801</v>
      </c>
      <c r="O413">
        <v>6687924.0199999996</v>
      </c>
      <c r="P413">
        <v>-0.2271</v>
      </c>
      <c r="Q413">
        <v>1.2271000000000001</v>
      </c>
      <c r="R413">
        <v>6944.88</v>
      </c>
      <c r="S413">
        <v>0.1837</v>
      </c>
      <c r="T413">
        <v>17715.88</v>
      </c>
      <c r="U413">
        <v>17715.88</v>
      </c>
      <c r="V413">
        <v>0</v>
      </c>
      <c r="W413" t="s">
        <v>437</v>
      </c>
      <c r="X413">
        <v>963</v>
      </c>
      <c r="Y413">
        <v>2535714992</v>
      </c>
    </row>
    <row r="414" spans="1:25" x14ac:dyDescent="0.2">
      <c r="A414">
        <v>6608</v>
      </c>
      <c r="B414" t="s">
        <v>407</v>
      </c>
      <c r="C414">
        <v>827129</v>
      </c>
      <c r="D414">
        <v>1930000</v>
      </c>
      <c r="E414">
        <v>1527000</v>
      </c>
      <c r="F414">
        <v>0.57140000000000002</v>
      </c>
      <c r="G414">
        <v>0.42859999999999998</v>
      </c>
      <c r="H414">
        <v>1000</v>
      </c>
      <c r="I414">
        <v>1563711</v>
      </c>
      <c r="J414">
        <v>14902287.41</v>
      </c>
      <c r="K414">
        <v>0.47099999999999997</v>
      </c>
      <c r="L414">
        <v>0.52900000000000003</v>
      </c>
      <c r="M414">
        <v>9759.19</v>
      </c>
      <c r="N414">
        <v>715267</v>
      </c>
      <c r="O414">
        <v>0</v>
      </c>
      <c r="P414">
        <v>-0.15640000000000001</v>
      </c>
      <c r="Q414">
        <v>1.1564000000000001</v>
      </c>
      <c r="R414">
        <v>0</v>
      </c>
      <c r="S414">
        <v>0.48039999999999999</v>
      </c>
      <c r="T414">
        <v>10759.19</v>
      </c>
      <c r="U414">
        <v>10759.19</v>
      </c>
      <c r="V414">
        <v>0</v>
      </c>
      <c r="W414" t="s">
        <v>435</v>
      </c>
      <c r="X414">
        <v>1527</v>
      </c>
      <c r="Y414">
        <v>1263025361</v>
      </c>
    </row>
    <row r="415" spans="1:25" x14ac:dyDescent="0.2">
      <c r="A415">
        <v>6615</v>
      </c>
      <c r="B415" t="s">
        <v>408</v>
      </c>
      <c r="C415">
        <v>1843321</v>
      </c>
      <c r="D415">
        <v>1930000</v>
      </c>
      <c r="E415">
        <v>258000</v>
      </c>
      <c r="F415">
        <v>4.4900000000000002E-2</v>
      </c>
      <c r="G415">
        <v>0.95509999999999995</v>
      </c>
      <c r="H415">
        <v>1000</v>
      </c>
      <c r="I415">
        <v>1563711</v>
      </c>
      <c r="J415">
        <v>2520918</v>
      </c>
      <c r="K415">
        <v>-0.17879999999999999</v>
      </c>
      <c r="L415">
        <v>1.1788000000000001</v>
      </c>
      <c r="M415">
        <v>9771</v>
      </c>
      <c r="N415">
        <v>715267</v>
      </c>
      <c r="O415">
        <v>324052.74</v>
      </c>
      <c r="P415">
        <v>-1.5770999999999999</v>
      </c>
      <c r="Q415">
        <v>2.5771000000000002</v>
      </c>
      <c r="R415">
        <v>1256.02</v>
      </c>
      <c r="S415">
        <v>3.7000000000000002E-3</v>
      </c>
      <c r="T415">
        <v>12027.02</v>
      </c>
      <c r="U415">
        <v>12027.02</v>
      </c>
      <c r="V415">
        <v>0</v>
      </c>
      <c r="W415" t="s">
        <v>435</v>
      </c>
      <c r="X415">
        <v>258</v>
      </c>
      <c r="Y415">
        <v>475576936</v>
      </c>
    </row>
    <row r="416" spans="1:25" x14ac:dyDescent="0.2">
      <c r="A416">
        <v>6678</v>
      </c>
      <c r="B416" t="s">
        <v>409</v>
      </c>
      <c r="C416">
        <v>1429793</v>
      </c>
      <c r="D416">
        <v>1930000</v>
      </c>
      <c r="E416">
        <v>1723000</v>
      </c>
      <c r="F416">
        <v>0.25919999999999999</v>
      </c>
      <c r="G416">
        <v>0.74080000000000001</v>
      </c>
      <c r="H416">
        <v>1000</v>
      </c>
      <c r="I416">
        <v>1563711</v>
      </c>
      <c r="J416">
        <v>16835433</v>
      </c>
      <c r="K416">
        <v>8.5599999999999996E-2</v>
      </c>
      <c r="L416">
        <v>0.91439999999999999</v>
      </c>
      <c r="M416">
        <v>9771</v>
      </c>
      <c r="N416">
        <v>715267</v>
      </c>
      <c r="O416">
        <v>1385055.63</v>
      </c>
      <c r="P416">
        <v>-0.999</v>
      </c>
      <c r="Q416">
        <v>1.9990000000000001</v>
      </c>
      <c r="R416">
        <v>803.86</v>
      </c>
      <c r="S416">
        <v>2.53E-2</v>
      </c>
      <c r="T416">
        <v>11574.86</v>
      </c>
      <c r="U416">
        <v>11574.86</v>
      </c>
      <c r="V416">
        <v>0</v>
      </c>
      <c r="W416" t="s">
        <v>435</v>
      </c>
      <c r="X416">
        <v>1723</v>
      </c>
      <c r="Y416">
        <v>2463532952</v>
      </c>
    </row>
    <row r="417" spans="1:25" x14ac:dyDescent="0.2">
      <c r="A417">
        <v>469</v>
      </c>
      <c r="B417" t="s">
        <v>45</v>
      </c>
      <c r="C417">
        <v>1016569</v>
      </c>
      <c r="D417">
        <v>1930000</v>
      </c>
      <c r="E417">
        <v>767000</v>
      </c>
      <c r="F417">
        <v>0.4733</v>
      </c>
      <c r="G417">
        <v>0.52669999999999995</v>
      </c>
      <c r="H417">
        <v>1000</v>
      </c>
      <c r="I417">
        <v>1563711</v>
      </c>
      <c r="J417">
        <v>7494357</v>
      </c>
      <c r="K417">
        <v>0.34989999999999999</v>
      </c>
      <c r="L417">
        <v>0.65010000000000001</v>
      </c>
      <c r="M417">
        <v>9771</v>
      </c>
      <c r="N417">
        <v>715267</v>
      </c>
      <c r="O417">
        <v>2852936.6</v>
      </c>
      <c r="P417">
        <v>-0.42120000000000002</v>
      </c>
      <c r="Q417">
        <v>1.4212</v>
      </c>
      <c r="R417">
        <v>3719.6</v>
      </c>
      <c r="S417">
        <v>0.1605</v>
      </c>
      <c r="T417">
        <v>14490.6</v>
      </c>
      <c r="U417">
        <v>14490.6</v>
      </c>
      <c r="V417">
        <v>0</v>
      </c>
      <c r="W417" t="s">
        <v>435</v>
      </c>
      <c r="X417">
        <v>767</v>
      </c>
      <c r="Y417">
        <v>779708332</v>
      </c>
    </row>
    <row r="418" spans="1:25" x14ac:dyDescent="0.2">
      <c r="A418">
        <v>6685</v>
      </c>
      <c r="B418" t="s">
        <v>410</v>
      </c>
      <c r="C418">
        <v>496400</v>
      </c>
      <c r="D418">
        <v>1930000</v>
      </c>
      <c r="E418">
        <v>5091000</v>
      </c>
      <c r="F418">
        <v>0.74280000000000002</v>
      </c>
      <c r="G418">
        <v>0.25719999999999998</v>
      </c>
      <c r="H418">
        <v>1000</v>
      </c>
      <c r="I418">
        <v>1563711</v>
      </c>
      <c r="J418">
        <v>49744161</v>
      </c>
      <c r="K418">
        <v>0.68259999999999998</v>
      </c>
      <c r="L418">
        <v>0.31740000000000002</v>
      </c>
      <c r="M418">
        <v>9771</v>
      </c>
      <c r="N418">
        <v>715267</v>
      </c>
      <c r="O418">
        <v>3193417.5</v>
      </c>
      <c r="P418">
        <v>0.30599999999999999</v>
      </c>
      <c r="Q418">
        <v>0.69399999999999995</v>
      </c>
      <c r="R418">
        <v>627.27</v>
      </c>
      <c r="S418">
        <v>0.66710000000000003</v>
      </c>
      <c r="T418">
        <v>11398.27</v>
      </c>
      <c r="U418">
        <v>11398.27</v>
      </c>
      <c r="V418">
        <v>0</v>
      </c>
      <c r="W418" t="s">
        <v>435</v>
      </c>
      <c r="X418">
        <v>5091</v>
      </c>
      <c r="Y418">
        <v>2527171589</v>
      </c>
    </row>
    <row r="419" spans="1:25" x14ac:dyDescent="0.2">
      <c r="A419">
        <v>6692</v>
      </c>
      <c r="B419" t="s">
        <v>411</v>
      </c>
      <c r="C419">
        <v>525562</v>
      </c>
      <c r="D419">
        <v>1930000</v>
      </c>
      <c r="E419">
        <v>1086000</v>
      </c>
      <c r="F419">
        <v>0.72770000000000001</v>
      </c>
      <c r="G419">
        <v>0.27229999999999999</v>
      </c>
      <c r="H419">
        <v>1000</v>
      </c>
      <c r="I419">
        <v>1563711</v>
      </c>
      <c r="J419">
        <v>10611306</v>
      </c>
      <c r="K419">
        <v>0.66390000000000005</v>
      </c>
      <c r="L419">
        <v>0.33610000000000001</v>
      </c>
      <c r="M419">
        <v>9771</v>
      </c>
      <c r="N419">
        <v>715267</v>
      </c>
      <c r="O419">
        <v>198235.26</v>
      </c>
      <c r="P419">
        <v>0.26519999999999999</v>
      </c>
      <c r="Q419">
        <v>0.73480000000000001</v>
      </c>
      <c r="R419">
        <v>182.54</v>
      </c>
      <c r="S419">
        <v>0.66310000000000002</v>
      </c>
      <c r="T419">
        <v>10953.54</v>
      </c>
      <c r="U419">
        <v>10953.54</v>
      </c>
      <c r="V419">
        <v>0</v>
      </c>
      <c r="W419" t="s">
        <v>435</v>
      </c>
      <c r="X419">
        <v>1086</v>
      </c>
      <c r="Y419">
        <v>570760612</v>
      </c>
    </row>
    <row r="420" spans="1:25" x14ac:dyDescent="0.2">
      <c r="A420">
        <v>6713</v>
      </c>
      <c r="B420" t="s">
        <v>412</v>
      </c>
      <c r="C420">
        <v>742578</v>
      </c>
      <c r="D420">
        <v>1930000</v>
      </c>
      <c r="E420">
        <v>374000</v>
      </c>
      <c r="F420">
        <v>0.61519999999999997</v>
      </c>
      <c r="G420">
        <v>0.38479999999999998</v>
      </c>
      <c r="H420">
        <v>1000</v>
      </c>
      <c r="I420">
        <v>1563711</v>
      </c>
      <c r="J420">
        <v>3654354</v>
      </c>
      <c r="K420">
        <v>0.52510000000000001</v>
      </c>
      <c r="L420">
        <v>0.47489999999999999</v>
      </c>
      <c r="M420">
        <v>9771</v>
      </c>
      <c r="N420">
        <v>715267</v>
      </c>
      <c r="O420">
        <v>395470.42</v>
      </c>
      <c r="P420">
        <v>-3.8199999999999998E-2</v>
      </c>
      <c r="Q420">
        <v>1.0382</v>
      </c>
      <c r="R420">
        <v>1057.4100000000001</v>
      </c>
      <c r="S420">
        <v>0.4824</v>
      </c>
      <c r="T420">
        <v>11828.41</v>
      </c>
      <c r="U420">
        <v>11828.41</v>
      </c>
      <c r="V420">
        <v>0</v>
      </c>
      <c r="W420" t="s">
        <v>435</v>
      </c>
      <c r="X420">
        <v>374</v>
      </c>
      <c r="Y420">
        <v>277724000</v>
      </c>
    </row>
    <row r="421" spans="1:25" x14ac:dyDescent="0.2">
      <c r="A421">
        <v>6720</v>
      </c>
      <c r="B421" t="s">
        <v>413</v>
      </c>
      <c r="C421">
        <v>2179014</v>
      </c>
      <c r="D421">
        <v>2895000</v>
      </c>
      <c r="E421">
        <v>449000</v>
      </c>
      <c r="F421">
        <v>0.24729999999999999</v>
      </c>
      <c r="G421">
        <v>0.75270000000000004</v>
      </c>
      <c r="H421">
        <v>1000</v>
      </c>
      <c r="I421">
        <v>2345566</v>
      </c>
      <c r="J421">
        <v>4387179</v>
      </c>
      <c r="K421">
        <v>7.0999999999999994E-2</v>
      </c>
      <c r="L421">
        <v>0.92900000000000005</v>
      </c>
      <c r="M421">
        <v>9771</v>
      </c>
      <c r="N421">
        <v>1072900</v>
      </c>
      <c r="O421">
        <v>216031.13</v>
      </c>
      <c r="P421">
        <v>-1.0309999999999999</v>
      </c>
      <c r="Q421">
        <v>2.0310000000000001</v>
      </c>
      <c r="R421">
        <v>481.14</v>
      </c>
      <c r="S421">
        <v>3.9600000000000003E-2</v>
      </c>
      <c r="T421">
        <v>11252.14</v>
      </c>
      <c r="U421">
        <v>11252.14</v>
      </c>
      <c r="V421">
        <v>0</v>
      </c>
      <c r="W421" t="s">
        <v>436</v>
      </c>
      <c r="X421">
        <v>449</v>
      </c>
      <c r="Y421">
        <v>978377300</v>
      </c>
    </row>
    <row r="422" spans="1:25" x14ac:dyDescent="0.2">
      <c r="A422">
        <v>6734</v>
      </c>
      <c r="B422" t="s">
        <v>414</v>
      </c>
      <c r="C422">
        <v>587887</v>
      </c>
      <c r="D422">
        <v>1930000</v>
      </c>
      <c r="E422">
        <v>1375000</v>
      </c>
      <c r="F422">
        <v>0.69540000000000002</v>
      </c>
      <c r="G422">
        <v>0.30459999999999998</v>
      </c>
      <c r="H422">
        <v>1000</v>
      </c>
      <c r="I422">
        <v>1563711</v>
      </c>
      <c r="J422">
        <v>13435125</v>
      </c>
      <c r="K422">
        <v>0.624</v>
      </c>
      <c r="L422">
        <v>0.376</v>
      </c>
      <c r="M422">
        <v>9771</v>
      </c>
      <c r="N422">
        <v>715267</v>
      </c>
      <c r="O422">
        <v>584852.16</v>
      </c>
      <c r="P422">
        <v>0.17810000000000001</v>
      </c>
      <c r="Q422">
        <v>0.82189999999999996</v>
      </c>
      <c r="R422">
        <v>425.35</v>
      </c>
      <c r="S422">
        <v>0.61350000000000005</v>
      </c>
      <c r="T422">
        <v>11196.35</v>
      </c>
      <c r="U422">
        <v>11196.35</v>
      </c>
      <c r="V422">
        <v>0</v>
      </c>
      <c r="W422" t="s">
        <v>435</v>
      </c>
      <c r="X422">
        <v>1375</v>
      </c>
      <c r="Y422">
        <v>808344849</v>
      </c>
    </row>
    <row r="423" spans="1:25" x14ac:dyDescent="0.2">
      <c r="A423">
        <v>6748</v>
      </c>
      <c r="B423" t="s">
        <v>415</v>
      </c>
      <c r="C423">
        <v>1648723</v>
      </c>
      <c r="D423">
        <v>2895000</v>
      </c>
      <c r="E423">
        <v>343000</v>
      </c>
      <c r="F423">
        <v>0.43049999999999999</v>
      </c>
      <c r="G423">
        <v>0.56950000000000001</v>
      </c>
      <c r="H423">
        <v>1000</v>
      </c>
      <c r="I423">
        <v>2345566</v>
      </c>
      <c r="J423">
        <v>3351453</v>
      </c>
      <c r="K423">
        <v>0.29709999999999998</v>
      </c>
      <c r="L423">
        <v>0.70289999999999997</v>
      </c>
      <c r="M423">
        <v>9771</v>
      </c>
      <c r="N423">
        <v>1072900</v>
      </c>
      <c r="O423">
        <v>1744282.22</v>
      </c>
      <c r="P423">
        <v>-0.53669999999999995</v>
      </c>
      <c r="Q423">
        <v>1.5367</v>
      </c>
      <c r="R423">
        <v>5085.37</v>
      </c>
      <c r="S423">
        <v>3.8100000000000002E-2</v>
      </c>
      <c r="T423">
        <v>15856.37</v>
      </c>
      <c r="U423">
        <v>15856.37</v>
      </c>
      <c r="V423" s="52">
        <v>1.8189889999999999E-12</v>
      </c>
      <c r="W423" t="s">
        <v>436</v>
      </c>
      <c r="X423">
        <v>343</v>
      </c>
      <c r="Y423">
        <v>565512075</v>
      </c>
    </row>
    <row r="424" spans="1:2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s="53" customFormat="1" x14ac:dyDescent="0.2">
      <c r="E425" s="53">
        <f>SUM(E2:E424)</f>
        <v>823927750</v>
      </c>
      <c r="J425" s="53">
        <f>SUM(J2:J424)</f>
        <v>8029020741.7700005</v>
      </c>
      <c r="O425" s="53">
        <f>SUM(O2:O424)</f>
        <v>1006770299.3699988</v>
      </c>
      <c r="X425" s="53">
        <f>SUM(X2:X424)</f>
        <v>823852</v>
      </c>
      <c r="Y425" s="53">
        <f>SUM(Y2:Y424)</f>
        <v>627415496427</v>
      </c>
    </row>
    <row r="426" spans="1:25" x14ac:dyDescent="0.2">
      <c r="A426" s="48" t="s">
        <v>3</v>
      </c>
      <c r="B426" s="48" t="s">
        <v>475</v>
      </c>
      <c r="C426" s="48" t="s">
        <v>416</v>
      </c>
      <c r="D426" s="48" t="s">
        <v>417</v>
      </c>
      <c r="E426" s="48" t="s">
        <v>418</v>
      </c>
      <c r="F426" s="48" t="s">
        <v>476</v>
      </c>
      <c r="G426" s="48" t="s">
        <v>419</v>
      </c>
      <c r="H426" s="48" t="s">
        <v>420</v>
      </c>
      <c r="I426" s="48" t="s">
        <v>421</v>
      </c>
      <c r="J426" s="48" t="s">
        <v>422</v>
      </c>
      <c r="K426" s="48" t="s">
        <v>423</v>
      </c>
      <c r="L426" s="48" t="s">
        <v>424</v>
      </c>
      <c r="M426" s="48" t="s">
        <v>425</v>
      </c>
      <c r="N426" s="48" t="s">
        <v>426</v>
      </c>
      <c r="O426" s="48" t="s">
        <v>427</v>
      </c>
      <c r="P426" s="48" t="s">
        <v>428</v>
      </c>
      <c r="Q426" s="48" t="s">
        <v>429</v>
      </c>
      <c r="R426" s="48" t="s">
        <v>430</v>
      </c>
      <c r="S426" s="48" t="s">
        <v>431</v>
      </c>
      <c r="T426" s="48" t="s">
        <v>4</v>
      </c>
      <c r="U426" s="48" t="s">
        <v>432</v>
      </c>
      <c r="V426" s="48" t="s">
        <v>433</v>
      </c>
      <c r="W426" s="48" t="s">
        <v>457</v>
      </c>
      <c r="X426" s="48" t="s">
        <v>477</v>
      </c>
      <c r="Y426" s="48" t="s">
        <v>484</v>
      </c>
    </row>
  </sheetData>
  <sortState xmlns:xlrd2="http://schemas.microsoft.com/office/spreadsheetml/2017/richdata2" ref="A3:AA423">
    <sortCondition ref="B3:B423"/>
  </sortState>
  <phoneticPr fontId="0" type="noConversion"/>
  <pageMargins left="0.18" right="0.17" top="0.35" bottom="0.34" header="0.23" footer="0.21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E22" sqref="E22"/>
    </sheetView>
  </sheetViews>
  <sheetFormatPr defaultRowHeight="11.2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Equal Aid Tiers</vt:lpstr>
      <vt:lpstr>Data</vt:lpstr>
      <vt:lpstr>Sheet3</vt:lpstr>
      <vt:lpstr>'Equal Aid Tiers'!Print_Area</vt:lpstr>
      <vt:lpstr>Data!Print_Titles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07-08 Equalization Aid Tier Explanation</dc:title>
  <dc:subject>Equalization Aid</dc:subject>
  <dc:creator>Karen A. Kucharz</dc:creator>
  <cp:keywords>equalization aid</cp:keywords>
  <dc:description>Bar graphs of the 07-08 Equalization Aid computation by tier.</dc:description>
  <cp:lastModifiedBy>Department of Public Instruction</cp:lastModifiedBy>
  <cp:lastPrinted>2017-10-16T15:31:24Z</cp:lastPrinted>
  <dcterms:created xsi:type="dcterms:W3CDTF">2006-02-24T14:12:43Z</dcterms:created>
  <dcterms:modified xsi:type="dcterms:W3CDTF">2021-10-13T18:39:03Z</dcterms:modified>
  <cp:category>school finance</cp:category>
</cp:coreProperties>
</file>