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Adj_0910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<sst xmlns="http://schemas.openxmlformats.org/spreadsheetml/2006/main" count="1006" uniqueCount="543">
  <si>
    <t>CODE</t>
  </si>
  <si>
    <t>NAME</t>
  </si>
  <si>
    <t>CEILING1</t>
  </si>
  <si>
    <t>SCEILING1</t>
  </si>
  <si>
    <t>CEILING2</t>
  </si>
  <si>
    <t>SCEILING2</t>
  </si>
  <si>
    <t>PRIMFIN</t>
  </si>
  <si>
    <t>PRIMOCT</t>
  </si>
  <si>
    <t>PRIMDIF</t>
  </si>
  <si>
    <t>SECFIN</t>
  </si>
  <si>
    <t>SECOCT</t>
  </si>
  <si>
    <t>SECDIFF</t>
  </si>
  <si>
    <t>TERFIN</t>
  </si>
  <si>
    <t>TEROCT</t>
  </si>
  <si>
    <t>TERDIFF</t>
  </si>
  <si>
    <t>SHARCST2</t>
  </si>
  <si>
    <t>SHARCST1</t>
  </si>
  <si>
    <t>SHRCSTDF</t>
  </si>
  <si>
    <t>MEMBER2</t>
  </si>
  <si>
    <t>MEMBER1</t>
  </si>
  <si>
    <t>MEMBERDF</t>
  </si>
  <si>
    <t>SCTM002</t>
  </si>
  <si>
    <t>SCTM001</t>
  </si>
  <si>
    <t>SCTM00DF</t>
  </si>
  <si>
    <t>EQVALME2</t>
  </si>
  <si>
    <t>EQVALME1</t>
  </si>
  <si>
    <t>EQVALDF</t>
  </si>
  <si>
    <t>EQAID2</t>
  </si>
  <si>
    <t>EQAID1</t>
  </si>
  <si>
    <t>EQUDIFF</t>
  </si>
  <si>
    <t>INTRATG2</t>
  </si>
  <si>
    <t>INTRATG1</t>
  </si>
  <si>
    <t>INTRADIF</t>
  </si>
  <si>
    <t>INTERTG2</t>
  </si>
  <si>
    <t>INTERTG1</t>
  </si>
  <si>
    <t>INTERDIF</t>
  </si>
  <si>
    <t>SPADJTG2</t>
  </si>
  <si>
    <t>SPADJTG1</t>
  </si>
  <si>
    <t>SPADIFF</t>
  </si>
  <si>
    <t>ADADJTG2</t>
  </si>
  <si>
    <t>ADADJTG1</t>
  </si>
  <si>
    <t>AIDADJ</t>
  </si>
  <si>
    <t>MPCPDED2</t>
  </si>
  <si>
    <t>MPCPDED1</t>
  </si>
  <si>
    <t>MPCPDIF</t>
  </si>
  <si>
    <t>MCPDED2</t>
  </si>
  <si>
    <t>MCPDED1</t>
  </si>
  <si>
    <t>MCPDIF</t>
  </si>
  <si>
    <t>TG2TOT</t>
  </si>
  <si>
    <t>TG1TOT</t>
  </si>
  <si>
    <t>TGDIFF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</si>
  <si>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</si>
  <si>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</si>
  <si>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</si>
  <si>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</si>
  <si>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</si>
  <si>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</si>
  <si>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</si>
  <si>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</si>
  <si>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</si>
  <si>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</si>
  <si>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</si>
  <si>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</si>
  <si>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</si>
  <si>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</si>
  <si>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</si>
  <si>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</si>
  <si>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</si>
  <si>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</si>
  <si>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</si>
  <si>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</si>
  <si>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</si>
  <si>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</si>
  <si>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</si>
  <si>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</si>
  <si>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</si>
  <si>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</si>
  <si>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</si>
  <si>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</si>
  <si>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</si>
  <si>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</si>
  <si>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</si>
  <si>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</si>
  <si>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</si>
  <si>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</si>
  <si>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</si>
  <si>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</si>
  <si>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</si>
  <si>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</si>
  <si>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</si>
  <si>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</si>
  <si>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</si>
  <si>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</si>
  <si>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</si>
  <si>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</si>
  <si>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</si>
  <si>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</si>
  <si>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</si>
  <si>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</si>
  <si>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</si>
  <si>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</si>
  <si>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</si>
  <si>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</si>
  <si>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</si>
  <si>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</si>
  <si>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</si>
  <si>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</si>
  <si>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</si>
  <si>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</si>
  <si>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</si>
  <si>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</si>
  <si>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</si>
  <si>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</si>
  <si>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</si>
  <si>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</si>
  <si>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</si>
  <si>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</si>
  <si>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</si>
  <si>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</si>
  <si>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</si>
  <si>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</si>
  <si>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</si>
  <si>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</si>
  <si>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</si>
  <si>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</si>
  <si>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</si>
  <si>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</si>
  <si>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</si>
  <si>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</si>
  <si>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</si>
  <si>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</si>
  <si>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</si>
  <si>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</si>
  <si>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</si>
  <si>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</si>
  <si>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</si>
  <si>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</si>
  <si>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</si>
  <si>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</si>
  <si>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</si>
  <si>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</si>
  <si>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</si>
  <si>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</si>
  <si>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</si>
  <si>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</si>
  <si>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</si>
  <si>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</si>
  <si>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</si>
  <si>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</si>
  <si>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</si>
  <si>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</si>
  <si>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</si>
  <si>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</si>
  <si>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</si>
  <si>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</si>
  <si>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</si>
  <si>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</si>
  <si>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</si>
  <si>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</si>
  <si>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</si>
  <si>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</si>
  <si>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</si>
  <si>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</si>
  <si>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</si>
  <si>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</si>
  <si>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</si>
  <si>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</si>
  <si>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</si>
  <si>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</si>
  <si>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</si>
  <si>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</si>
  <si>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</si>
  <si>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</si>
  <si>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</si>
  <si>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</si>
  <si>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</si>
  <si>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</si>
  <si>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</si>
  <si>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</si>
  <si>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</si>
  <si>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</si>
  <si>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</si>
  <si>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</si>
  <si>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</si>
  <si>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</si>
  <si>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</si>
  <si>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</si>
  <si>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</si>
  <si>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</si>
  <si>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</si>
  <si>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</si>
  <si>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</si>
  <si>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</si>
  <si>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</si>
  <si>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</si>
  <si>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</si>
  <si>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</si>
  <si>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</si>
  <si>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</si>
  <si>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</si>
  <si>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</si>
  <si>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</si>
  <si>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</si>
  <si>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</si>
  <si>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</si>
  <si>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</si>
  <si>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</si>
  <si>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</si>
  <si>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</si>
  <si>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</si>
  <si>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</si>
  <si>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</si>
  <si>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</si>
  <si>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</si>
  <si>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</si>
  <si>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</si>
  <si>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</si>
  <si>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</si>
  <si>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</si>
  <si>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</si>
  <si>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</si>
  <si>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</si>
  <si>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</si>
  <si>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</si>
  <si>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</si>
  <si>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</si>
  <si>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</si>
  <si>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</si>
  <si>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</si>
  <si>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</si>
  <si>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</si>
  <si>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</si>
  <si>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</si>
  <si>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</si>
  <si>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</si>
  <si>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</si>
  <si>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</si>
  <si>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</si>
  <si>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</si>
  <si>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</si>
  <si>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</si>
  <si>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</si>
  <si>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</si>
  <si>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</si>
  <si>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</si>
  <si>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</si>
  <si>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</si>
  <si>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</si>
  <si>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</si>
  <si>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</si>
  <si>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</si>
  <si>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</si>
  <si>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</si>
  <si>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</si>
  <si>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</si>
  <si>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</si>
  <si>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</si>
  <si>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</si>
  <si>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</si>
  <si>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</si>
  <si>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</si>
  <si>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</si>
  <si>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</si>
  <si>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</si>
  <si>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</si>
  <si>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</si>
  <si>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</si>
  <si>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</si>
  <si>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</si>
  <si>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</si>
  <si>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</si>
  <si>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</si>
  <si>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</si>
  <si>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</si>
  <si>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</si>
  <si>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</si>
  <si>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</si>
  <si>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</si>
  <si>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</si>
  <si>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</si>
  <si>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</si>
  <si>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</si>
  <si>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</si>
  <si>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</si>
  <si>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</si>
  <si>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</si>
  <si>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</si>
  <si>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</si>
  <si>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</si>
  <si>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</si>
  <si>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</si>
  <si>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</si>
  <si>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</si>
  <si>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</si>
  <si>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</si>
  <si>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</si>
  <si>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</si>
  <si>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</si>
  <si>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</si>
  <si>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</si>
  <si>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</si>
  <si>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</si>
  <si>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</si>
  <si>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</si>
  <si>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</si>
  <si>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</si>
  <si>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</si>
  <si>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</si>
  <si>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</si>
  <si>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</si>
  <si>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</si>
  <si>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</si>
  <si>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</si>
  <si>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</si>
  <si>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</si>
  <si>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</si>
  <si>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</si>
  <si>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</si>
  <si>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</si>
  <si>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</si>
  <si>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</si>
  <si>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</si>
  <si>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</si>
  <si>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</si>
  <si>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</si>
  <si>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</si>
  <si>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</si>
  <si>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</si>
  <si>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</si>
  <si>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</si>
  <si>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</si>
  <si>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</si>
  <si>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</si>
  <si>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</si>
  <si>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</si>
  <si>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</si>
  <si>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</si>
  <si>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</si>
  <si>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</si>
  <si>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</si>
  <si>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</si>
  <si>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</si>
  <si>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</si>
  <si>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</si>
  <si>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</si>
  <si>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</si>
  <si>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</si>
  <si>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</si>
  <si>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</si>
  <si>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</si>
  <si>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</si>
  <si>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</si>
  <si>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</si>
  <si>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</si>
  <si>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</si>
  <si>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</si>
  <si>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</si>
  <si>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</si>
  <si>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</si>
  <si>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</si>
  <si>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</si>
  <si>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</si>
  <si>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</si>
  <si>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</si>
  <si>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</si>
  <si>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</si>
  <si>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</si>
  <si>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</si>
  <si>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</si>
  <si>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</si>
  <si>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</si>
  <si>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</si>
  <si>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</si>
  <si>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</si>
  <si>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</si>
  <si>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</si>
  <si>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</si>
  <si>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</si>
  <si>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</si>
  <si>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</si>
  <si>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</si>
  <si>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</si>
  <si>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</si>
  <si>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</si>
  <si>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</si>
  <si>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</si>
  <si>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</si>
  <si>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</si>
  <si>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</si>
  <si>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</si>
  <si>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</si>
  <si>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</si>
  <si>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</si>
  <si>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</si>
  <si>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</si>
  <si>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</si>
  <si>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</si>
  <si>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</si>
  <si>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</si>
  <si>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</si>
  <si>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</si>
  <si>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</si>
  <si>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</si>
  <si>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</si>
  <si>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</si>
  <si>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</si>
  <si>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</si>
  <si>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</si>
  <si>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</si>
  <si>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</si>
  <si>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</si>
  <si>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</si>
  <si>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</si>
  <si>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</si>
  <si>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</si>
  <si>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</si>
  <si>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</si>
  <si>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</si>
  <si>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</si>
  <si>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</si>
  <si>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</si>
  <si>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</si>
  <si>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</si>
  <si>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</si>
  <si>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</si>
  <si>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</si>
  <si>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</si>
  <si>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</si>
  <si>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</si>
  <si>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</si>
  <si>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</si>
  <si>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</si>
  <si>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</si>
  <si>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</si>
  <si>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</si>
  <si>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</si>
  <si>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</si>
  <si>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</si>
  <si>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</si>
  <si>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</si>
  <si>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</si>
  <si>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</si>
  <si>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</si>
  <si>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</si>
  <si>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</si>
  <si>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</si>
  <si>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</si>
  <si>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</si>
  <si>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</si>
  <si>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</si>
  <si>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</si>
  <si>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</si>
  <si>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</si>
  <si>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</si>
  <si>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</si>
  <si>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</si>
  <si>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</si>
  <si>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</si>
  <si>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</si>
  <si>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</si>
  <si>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</si>
  <si>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</si>
  <si>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</si>
  <si>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</si>
  <si>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</si>
  <si>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</si>
  <si>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</si>
  <si>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</si>
  <si>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</si>
  <si>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</si>
  <si>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</si>
  <si>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</si>
  <si>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</si>
  <si>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</si>
  <si>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</si>
  <si>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</si>
  <si>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</si>
  <si>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</si>
  <si>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State Totals</t>
  </si>
  <si>
    <t>WISCONSIN DEPARTMENT OF PUBLIC INSTRUCTION</t>
  </si>
  <si>
    <t>2009-10 FINAL GENERAL AID ELIGIBILITY ADJUSTMENTS</t>
  </si>
  <si>
    <t>TYPEMESS</t>
  </si>
  <si>
    <t>2009-10 FINAL GENERAL AID</t>
  </si>
  <si>
    <t>2009-10 OCTOBER GENERAL AID</t>
  </si>
  <si>
    <t>PRIMARY COST CEILING:</t>
  </si>
  <si>
    <t>SECONDARY COST CEILING:</t>
  </si>
  <si>
    <t>PRIMARY GUARANTEE:</t>
  </si>
  <si>
    <t>SECONDARY GUARANTEE:</t>
  </si>
  <si>
    <t>TERTIARY GUARANTEE:</t>
  </si>
  <si>
    <t>----------&gt; DISTRICT 08-09 DATA FACTORS</t>
  </si>
  <si>
    <t>SHARED COST</t>
  </si>
  <si>
    <t>AID MEMBERSHIP</t>
  </si>
  <si>
    <t>SHARED COST PER MEMBER</t>
  </si>
  <si>
    <t>EQUAL VALUE PER MEMBER</t>
  </si>
  <si>
    <t>DIFFERENCE (FINAL MINUS OCT)</t>
  </si>
  <si>
    <t>DIFFERENCE:</t>
  </si>
  <si>
    <t>09-10 FINAL GENERAL AID:</t>
  </si>
  <si>
    <t>09-10 OCTOBER GENERAL AID:</t>
  </si>
  <si>
    <t>TOTAL OCT/FINAL ADJ:</t>
  </si>
  <si>
    <t xml:space="preserve"> </t>
  </si>
  <si>
    <t>------&gt; STATE FACTORS FOR K-12 DISTRICTS</t>
  </si>
  <si>
    <t>------&gt; STATE FACTORS FOR K-8 DISTRICTS</t>
  </si>
  <si>
    <t>------&gt; STATE FACTORS FOR UHS DISTRICTS</t>
  </si>
  <si>
    <t>TO BE INCLUDED IN 2010-11 OCTOBER 15 GENERAL AID CERTIFICATION*</t>
  </si>
  <si>
    <t>* AID ADJUSTMENTS ARE APPLIED TO THE SEPTEMBER 2010-11 PAYMENT.</t>
  </si>
  <si>
    <t>TOTADJ09</t>
  </si>
  <si>
    <t>OJ09DIFF</t>
  </si>
  <si>
    <t>act28_adj1</t>
  </si>
  <si>
    <t>act28_adj2</t>
  </si>
  <si>
    <t>ACT28DIF</t>
  </si>
  <si>
    <t>MPCPEQ2C</t>
  </si>
  <si>
    <t>MPCPEQ1C</t>
  </si>
  <si>
    <t>citydif</t>
  </si>
  <si>
    <t>08-09 OCT/FINAL ADJSTS (TOTAL)</t>
  </si>
  <si>
    <t>final</t>
  </si>
  <si>
    <t>oct</t>
  </si>
  <si>
    <t>EQUALIZATION AID ADJ (rounded)</t>
  </si>
  <si>
    <t>INTRA-DISTRICT AID ADJ (rounded)</t>
  </si>
  <si>
    <t>INTER-DISTRICT AID ADJ (rounded)</t>
  </si>
  <si>
    <t>SPECIAL ADJUSTMENT AID ADJ (rounded)</t>
  </si>
  <si>
    <t>AID CORRECTION ADJ (rounded)</t>
  </si>
  <si>
    <t>MILW CHOICE DED ADJ (rounded)</t>
  </si>
  <si>
    <t>MILW CHARTER DED ADJ (rounded)</t>
  </si>
  <si>
    <t>OCT/FINAL ADJ (rounded)</t>
  </si>
  <si>
    <t>ACT 28 ADJUSTMENT ADJ (rounded)</t>
  </si>
  <si>
    <t>eq dif</t>
  </si>
  <si>
    <t>intra</t>
  </si>
  <si>
    <t>inter</t>
  </si>
  <si>
    <t>spad</t>
  </si>
  <si>
    <t>aidadj</t>
  </si>
  <si>
    <t>mcpc</t>
  </si>
  <si>
    <t>mcp</t>
  </si>
  <si>
    <t>act 28</t>
  </si>
  <si>
    <t>round at end</t>
  </si>
  <si>
    <t>EQUALIZATION AID (rounded)</t>
  </si>
  <si>
    <t>INTRA-DISTRICT AID (rounded)</t>
  </si>
  <si>
    <t>INTER-DISTRICT AID (rounded)</t>
  </si>
  <si>
    <t>SPECIAL ADJUSTMENT AID (rounded)</t>
  </si>
  <si>
    <t>PRIOR YEAR AID CORRECTION (rounded)</t>
  </si>
  <si>
    <t>MILW CHOICE DEDUCTION (rounded)</t>
  </si>
  <si>
    <t>MILW CHARTER DEDUCTION (rounded)</t>
  </si>
  <si>
    <t>ACT 28 ADJUSTMENT (rounded)</t>
  </si>
  <si>
    <t>----------&gt; DISTRICT 09-10 GENERAL AID AMOUNTS (all totals have been rounded)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</si>
</sst>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u val="single"/>
      <sz val="11"/>
      <color indexed="8"/>
      <name val="Arial"/>
      <family val="2"/>
    </font>
    <font>
      <b/>
      <sz val="13"/>
      <color indexed="8"/>
      <name val="Arial"/>
      <family val="2"/>
    </font>
    <font>
      <sz val="8"/>
      <name val="MS Shell Dlg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u val="single"/>
      <sz val="11"/>
      <color theme="1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top"/>
    </xf>
    <xf numFmtId="0" fontId="45" fillId="0" borderId="0" xfId="0" applyFont="1" applyAlignment="1" quotePrefix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/>
    </xf>
    <xf numFmtId="0" fontId="45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0" fontId="46" fillId="0" borderId="0" xfId="0" applyFont="1" applyAlignment="1">
      <alignment vertical="top"/>
    </xf>
    <xf numFmtId="4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3" zoomScaleNormal="73" zoomScalePageLayoutView="0" workbookViewId="0" topLeftCell="A1">
      <selection activeCell="A33" sqref="A33"/>
    </sheetView>
  </sheetViews>
  <sheetFormatPr defaultColWidth="9.140625" defaultRowHeight="15"/>
  <cols>
    <col min="1" max="1" width="6.00390625" style="3" customWidth="1"/>
    <col min="2" max="2" width="5.7109375" style="3" customWidth="1"/>
    <col min="3" max="3" width="35.7109375" style="3" customWidth="1"/>
    <col min="4" max="4" width="17.7109375" style="3" customWidth="1"/>
    <col min="5" max="5" width="4.7109375" style="3" customWidth="1"/>
    <col min="6" max="6" width="5.7109375" style="3" customWidth="1"/>
    <col min="7" max="7" width="36.28125" style="3" customWidth="1"/>
    <col min="8" max="8" width="17.7109375" style="3" customWidth="1"/>
    <col min="9" max="9" width="4.7109375" style="3" customWidth="1"/>
    <col min="10" max="10" width="5.7109375" style="3" customWidth="1"/>
    <col min="11" max="11" width="37.00390625" style="3" customWidth="1"/>
    <col min="12" max="12" width="15.140625" style="3" customWidth="1"/>
    <col min="13" max="16384" width="9.140625" style="3" customWidth="1"/>
  </cols>
  <sheetData>
    <row r="1" spans="1:12" s="5" customFormat="1" ht="18">
      <c r="A1" s="19" t="s">
        <v>479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5" customFormat="1" ht="18">
      <c r="A2" s="19" t="s">
        <v>480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5" customFormat="1" ht="18">
      <c r="A3" s="19" t="s">
        <v>503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">
      <c r="A4" s="19" t="str">
        <f>INDEX(Data!B2:B430,Data!A1)</f>
        <v>Use arrow at right to select district.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14.25"/>
    <row r="6" ht="14.25"/>
    <row r="7" spans="10:12" ht="15.75" thickBot="1">
      <c r="J7" s="6"/>
      <c r="K7" s="6"/>
      <c r="L7" s="6"/>
    </row>
    <row r="8" spans="2:12" s="13" customFormat="1" ht="17.25" thickBot="1">
      <c r="B8" s="23" t="s">
        <v>482</v>
      </c>
      <c r="C8" s="24"/>
      <c r="D8" s="25"/>
      <c r="F8" s="23" t="s">
        <v>483</v>
      </c>
      <c r="G8" s="24"/>
      <c r="H8" s="25"/>
      <c r="J8" s="23" t="s">
        <v>494</v>
      </c>
      <c r="K8" s="24"/>
      <c r="L8" s="25"/>
    </row>
    <row r="11" ht="15">
      <c r="A11" s="7">
        <f>INDEX(Data!BB2:BB430,Data!A1)</f>
        <v>0</v>
      </c>
    </row>
    <row r="13" spans="2:12" ht="15" customHeight="1">
      <c r="B13" s="27" t="s">
        <v>484</v>
      </c>
      <c r="C13" s="27"/>
      <c r="D13" s="8">
        <f>INDEX(Data!C2:C430,Data!A1)</f>
        <v>0</v>
      </c>
      <c r="F13" s="27" t="s">
        <v>484</v>
      </c>
      <c r="G13" s="27"/>
      <c r="H13" s="8">
        <f>INDEX(Data!E2:E430,Data!A1)</f>
        <v>0</v>
      </c>
      <c r="J13" s="26" t="s">
        <v>495</v>
      </c>
      <c r="K13" s="26"/>
      <c r="L13" s="8">
        <f>D13-H13</f>
        <v>0</v>
      </c>
    </row>
    <row r="14" spans="2:12" ht="15" customHeight="1">
      <c r="B14" s="27" t="s">
        <v>485</v>
      </c>
      <c r="C14" s="27"/>
      <c r="D14" s="8">
        <f>INDEX(Data!D2:D430,Data!A1)</f>
        <v>0</v>
      </c>
      <c r="F14" s="27" t="s">
        <v>485</v>
      </c>
      <c r="G14" s="27"/>
      <c r="H14" s="8">
        <f>INDEX(Data!F2:F430,Data!A1)</f>
        <v>0</v>
      </c>
      <c r="J14" s="26" t="s">
        <v>495</v>
      </c>
      <c r="K14" s="26"/>
      <c r="L14" s="8">
        <f>D14-H14</f>
        <v>0</v>
      </c>
    </row>
    <row r="15" spans="2:7" ht="14.25">
      <c r="B15" s="9"/>
      <c r="C15" s="9"/>
      <c r="F15" s="9"/>
      <c r="G15" s="9"/>
    </row>
    <row r="16" spans="2:12" ht="15" customHeight="1">
      <c r="B16" s="27" t="s">
        <v>486</v>
      </c>
      <c r="C16" s="27"/>
      <c r="D16" s="8">
        <f>INDEX(Data!G2:G430,Data!A1)</f>
        <v>0</v>
      </c>
      <c r="F16" s="27" t="s">
        <v>486</v>
      </c>
      <c r="G16" s="27"/>
      <c r="H16" s="8">
        <f>INDEX(Data!H2:H430,Data!A1)</f>
        <v>0</v>
      </c>
      <c r="J16" s="26" t="s">
        <v>495</v>
      </c>
      <c r="K16" s="26"/>
      <c r="L16" s="8">
        <f>D16-H16</f>
        <v>0</v>
      </c>
    </row>
    <row r="17" spans="2:12" ht="15" customHeight="1">
      <c r="B17" s="27" t="s">
        <v>487</v>
      </c>
      <c r="C17" s="27"/>
      <c r="D17" s="8">
        <f>INDEX(Data!J2:J430,Data!A1)</f>
        <v>0</v>
      </c>
      <c r="F17" s="27" t="s">
        <v>487</v>
      </c>
      <c r="G17" s="27"/>
      <c r="H17" s="8">
        <f>INDEX(Data!K2:K430,Data!A1)</f>
        <v>0</v>
      </c>
      <c r="J17" s="26" t="s">
        <v>495</v>
      </c>
      <c r="K17" s="26"/>
      <c r="L17" s="8">
        <f>D17-H17</f>
        <v>0</v>
      </c>
    </row>
    <row r="18" spans="2:12" ht="15" customHeight="1">
      <c r="B18" s="27" t="s">
        <v>488</v>
      </c>
      <c r="C18" s="27"/>
      <c r="D18" s="8">
        <f>INDEX(Data!M2:M430,Data!A1)</f>
        <v>0</v>
      </c>
      <c r="F18" s="27" t="s">
        <v>488</v>
      </c>
      <c r="G18" s="27"/>
      <c r="H18" s="8">
        <f>INDEX(Data!N2:N430,Data!A1)</f>
        <v>0</v>
      </c>
      <c r="J18" s="26" t="s">
        <v>495</v>
      </c>
      <c r="K18" s="26"/>
      <c r="L18" s="8">
        <f>D18-H18</f>
        <v>0</v>
      </c>
    </row>
    <row r="21" ht="15">
      <c r="A21" s="7" t="s">
        <v>489</v>
      </c>
    </row>
    <row r="23" spans="2:12" ht="14.25">
      <c r="B23" s="3" t="s">
        <v>490</v>
      </c>
      <c r="D23" s="10">
        <f>INDEX(Data!P2:P430,Data!A1)</f>
        <v>0</v>
      </c>
      <c r="F23" s="3" t="s">
        <v>490</v>
      </c>
      <c r="H23" s="10">
        <f>INDEX(Data!Q2:Q430,Data!A1)</f>
        <v>0</v>
      </c>
      <c r="J23" s="3" t="s">
        <v>490</v>
      </c>
      <c r="L23" s="10">
        <f>D23-H23</f>
        <v>0</v>
      </c>
    </row>
    <row r="25" spans="2:12" ht="14.25">
      <c r="B25" s="3" t="s">
        <v>491</v>
      </c>
      <c r="D25" s="8">
        <f>INDEX(Data!S2:S430,Data!A1)</f>
        <v>0</v>
      </c>
      <c r="F25" s="3" t="s">
        <v>491</v>
      </c>
      <c r="H25" s="8">
        <f>INDEX(Data!T2:T430,Data!A1)</f>
        <v>0</v>
      </c>
      <c r="J25" s="3" t="s">
        <v>491</v>
      </c>
      <c r="L25" s="8">
        <f>D25-H25</f>
        <v>0</v>
      </c>
    </row>
    <row r="27" spans="2:12" ht="14.25">
      <c r="B27" s="3" t="s">
        <v>492</v>
      </c>
      <c r="D27" s="10">
        <f>INDEX(Data!V2:V430,Data!A1)</f>
        <v>0</v>
      </c>
      <c r="F27" s="3" t="s">
        <v>492</v>
      </c>
      <c r="H27" s="10">
        <f>INDEX(Data!W2:W430,Data!A1)</f>
        <v>0</v>
      </c>
      <c r="J27" s="3" t="s">
        <v>492</v>
      </c>
      <c r="L27" s="10">
        <f>D27-H27</f>
        <v>0</v>
      </c>
    </row>
    <row r="29" spans="2:12" ht="14.25">
      <c r="B29" s="3" t="s">
        <v>493</v>
      </c>
      <c r="D29" s="8">
        <f>INDEX(Data!Y2:Y430,Data!A1)</f>
        <v>0</v>
      </c>
      <c r="F29" s="3" t="s">
        <v>493</v>
      </c>
      <c r="H29" s="8">
        <f>INDEX(Data!Z2:Z430,Data!A1)</f>
        <v>0</v>
      </c>
      <c r="J29" s="3" t="s">
        <v>493</v>
      </c>
      <c r="L29" s="8">
        <f>D29-H29</f>
        <v>0</v>
      </c>
    </row>
    <row r="32" ht="15">
      <c r="A32" s="7" t="s">
        <v>542</v>
      </c>
    </row>
    <row r="34" spans="2:12" ht="14.25">
      <c r="B34" s="3" t="s">
        <v>534</v>
      </c>
      <c r="D34" s="10">
        <f>ROUND(INDEX(Data!AB2:AB430,Data!A1),0)</f>
        <v>0</v>
      </c>
      <c r="F34" s="3" t="s">
        <v>534</v>
      </c>
      <c r="H34" s="10">
        <f>ROUND((INDEX(Data!AC2:AC430,Data!A1)),0)</f>
        <v>0</v>
      </c>
      <c r="J34" s="3" t="s">
        <v>516</v>
      </c>
      <c r="L34" s="10">
        <f>ROUND((D34-H34),0)</f>
        <v>0</v>
      </c>
    </row>
    <row r="35" spans="4:12" ht="14.25">
      <c r="D35" s="10"/>
      <c r="H35" s="10"/>
      <c r="L35" s="10"/>
    </row>
    <row r="36" spans="2:12" ht="14.25">
      <c r="B36" s="3" t="s">
        <v>535</v>
      </c>
      <c r="D36" s="10">
        <f>ROUND((INDEX(Data!AE2:AE430,Data!A1)),0)</f>
        <v>0</v>
      </c>
      <c r="F36" s="3" t="s">
        <v>535</v>
      </c>
      <c r="H36" s="10">
        <f>ROUND((INDEX(Data!AF2:AF430,Data!A1)),0)</f>
        <v>0</v>
      </c>
      <c r="J36" s="3" t="s">
        <v>517</v>
      </c>
      <c r="L36" s="10">
        <f>ROUND((D36-H36),0)</f>
        <v>0</v>
      </c>
    </row>
    <row r="37" spans="4:12" ht="14.25">
      <c r="D37" s="10"/>
      <c r="H37" s="10"/>
      <c r="L37" s="10"/>
    </row>
    <row r="38" spans="2:12" ht="14.25">
      <c r="B38" s="3" t="s">
        <v>536</v>
      </c>
      <c r="D38" s="10">
        <f>ROUND((INDEX(Data!AH2:AH430,Data!A1)),0)</f>
        <v>0</v>
      </c>
      <c r="F38" s="3" t="s">
        <v>536</v>
      </c>
      <c r="H38" s="10">
        <f>ROUND((INDEX(Data!AI2:AI430,Data!A1)),0)</f>
        <v>0</v>
      </c>
      <c r="J38" s="3" t="s">
        <v>518</v>
      </c>
      <c r="L38" s="10">
        <f>ROUND((D38-H38),0)</f>
        <v>0</v>
      </c>
    </row>
    <row r="39" spans="4:12" ht="14.25">
      <c r="D39" s="10"/>
      <c r="H39" s="10"/>
      <c r="L39" s="10"/>
    </row>
    <row r="40" spans="2:12" ht="14.25">
      <c r="B40" s="3" t="s">
        <v>537</v>
      </c>
      <c r="D40" s="10">
        <f>ROUND((INDEX(Data!AK2:AK430,Data!A1)),0)</f>
        <v>0</v>
      </c>
      <c r="F40" s="3" t="s">
        <v>537</v>
      </c>
      <c r="H40" s="10">
        <f>ROUND((INDEX(Data!AL2:AL430,Data!A1)),0)</f>
        <v>0</v>
      </c>
      <c r="J40" s="3" t="s">
        <v>519</v>
      </c>
      <c r="L40" s="10">
        <f>ROUND((D40-H40),0)</f>
        <v>0</v>
      </c>
    </row>
    <row r="41" spans="4:12" ht="14.25">
      <c r="D41" s="10"/>
      <c r="H41" s="10"/>
      <c r="L41" s="10"/>
    </row>
    <row r="42" spans="2:12" ht="14.25">
      <c r="B42" s="3" t="s">
        <v>538</v>
      </c>
      <c r="D42" s="10">
        <f>ROUND((INDEX(Data!AN2:AN430,Data!A1)),0)</f>
        <v>0</v>
      </c>
      <c r="F42" s="3" t="s">
        <v>538</v>
      </c>
      <c r="H42" s="10">
        <f>ROUND((INDEX(Data!AO2:AO430,Data!A1)),0)</f>
        <v>0</v>
      </c>
      <c r="J42" s="3" t="s">
        <v>520</v>
      </c>
      <c r="L42" s="10">
        <f>ROUND((D42-H42),0)</f>
        <v>0</v>
      </c>
    </row>
    <row r="43" spans="4:12" ht="14.25">
      <c r="D43" s="10"/>
      <c r="H43" s="10"/>
      <c r="L43" s="10"/>
    </row>
    <row r="44" spans="2:12" ht="14.25">
      <c r="B44" s="3" t="s">
        <v>539</v>
      </c>
      <c r="D44" s="10">
        <f>ROUND((INDEX(Data!AQ2:AQ430,Data!A1)),0)</f>
        <v>0</v>
      </c>
      <c r="F44" s="3" t="s">
        <v>539</v>
      </c>
      <c r="H44" s="10">
        <f>ROUND((INDEX(Data!AR2:AR430,Data!A1)),0)</f>
        <v>0</v>
      </c>
      <c r="J44" s="3" t="s">
        <v>521</v>
      </c>
      <c r="L44" s="10">
        <f>ROUND((D44-H44),0)</f>
        <v>0</v>
      </c>
    </row>
    <row r="45" spans="4:12" ht="14.25">
      <c r="D45" s="10"/>
      <c r="H45" s="10"/>
      <c r="L45" s="10" t="s">
        <v>499</v>
      </c>
    </row>
    <row r="46" spans="2:12" ht="14.25">
      <c r="B46" s="3" t="s">
        <v>540</v>
      </c>
      <c r="D46" s="10">
        <f>ROUND((INDEX(Data!AT2:AT430,Data!A1)),0)</f>
        <v>0</v>
      </c>
      <c r="F46" s="3" t="s">
        <v>540</v>
      </c>
      <c r="H46" s="10">
        <f>ROUND((INDEX(Data!AU2:AU430,Data!A1)),0)</f>
        <v>0</v>
      </c>
      <c r="J46" s="3" t="s">
        <v>522</v>
      </c>
      <c r="L46" s="10">
        <f>ROUND((D46-H46),0)</f>
        <v>0</v>
      </c>
    </row>
    <row r="47" spans="4:12" ht="14.25">
      <c r="D47" s="10"/>
      <c r="H47" s="10"/>
      <c r="L47" s="10"/>
    </row>
    <row r="48" spans="2:12" ht="14.25">
      <c r="B48" s="3" t="s">
        <v>513</v>
      </c>
      <c r="D48" s="15">
        <f>ROUND((INDEX(Data!AW2:AW430,Data!A1)),0)</f>
        <v>0</v>
      </c>
      <c r="F48" s="3" t="s">
        <v>513</v>
      </c>
      <c r="H48" s="15">
        <f>ROUND((INDEX(Data!AW2:AW430,Data!A1)),0)</f>
        <v>0</v>
      </c>
      <c r="J48" s="3" t="s">
        <v>523</v>
      </c>
      <c r="L48" s="10">
        <f>ROUND((D48-H48),0)</f>
        <v>0</v>
      </c>
    </row>
    <row r="49" spans="4:12" ht="14.25">
      <c r="D49" s="14"/>
      <c r="H49" s="14"/>
      <c r="L49" s="14"/>
    </row>
    <row r="50" spans="2:12" ht="14.25">
      <c r="B50" s="3" t="s">
        <v>541</v>
      </c>
      <c r="D50" s="17">
        <f>ROUND((INDEX(Data!BD2:BD430,Data!A1)),0)</f>
        <v>0</v>
      </c>
      <c r="F50" s="3" t="s">
        <v>541</v>
      </c>
      <c r="H50" s="17">
        <f>ROUND((INDEX(Data!BC2:BC430,Data!A1)),0)</f>
        <v>0</v>
      </c>
      <c r="J50" s="3" t="s">
        <v>524</v>
      </c>
      <c r="L50" s="10">
        <f>ROUND((D50-H50),0)</f>
        <v>0</v>
      </c>
    </row>
    <row r="51" spans="4:12" ht="14.25">
      <c r="D51" s="14"/>
      <c r="H51" s="14"/>
      <c r="L51" s="14"/>
    </row>
    <row r="52" spans="4:12" ht="15" thickBot="1">
      <c r="D52" s="10"/>
      <c r="H52" s="10"/>
      <c r="L52" s="10"/>
    </row>
    <row r="53" spans="1:12" ht="15.75" thickBot="1">
      <c r="A53" s="11"/>
      <c r="B53" s="20" t="s">
        <v>496</v>
      </c>
      <c r="C53" s="20"/>
      <c r="D53" s="16">
        <f>ROUND((SUM(D34:D50)),0)</f>
        <v>0</v>
      </c>
      <c r="E53" s="11"/>
      <c r="F53" s="20" t="s">
        <v>497</v>
      </c>
      <c r="G53" s="20"/>
      <c r="H53" s="16">
        <f>ROUND((SUM(H34:H50)),0)</f>
        <v>0</v>
      </c>
      <c r="I53" s="11"/>
      <c r="J53" s="21" t="s">
        <v>498</v>
      </c>
      <c r="K53" s="22"/>
      <c r="L53" s="12">
        <f>ROUND((SUM(L34:L50)),0)</f>
        <v>0</v>
      </c>
    </row>
    <row r="54" s="4" customFormat="1" ht="12.75"/>
    <row r="55" s="4" customFormat="1" ht="14.25">
      <c r="A55" s="3" t="s">
        <v>504</v>
      </c>
    </row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</sheetData>
  <sheetProtection/>
  <mergeCells count="25">
    <mergeCell ref="B16:C16"/>
    <mergeCell ref="B17:C17"/>
    <mergeCell ref="B18:C18"/>
    <mergeCell ref="B8:D8"/>
    <mergeCell ref="B13:C13"/>
    <mergeCell ref="B14:C14"/>
    <mergeCell ref="J16:K16"/>
    <mergeCell ref="F18:G18"/>
    <mergeCell ref="F8:H8"/>
    <mergeCell ref="F13:G13"/>
    <mergeCell ref="F14:G14"/>
    <mergeCell ref="F16:G16"/>
    <mergeCell ref="F17:G17"/>
    <mergeCell ref="J17:K17"/>
    <mergeCell ref="J18:K18"/>
    <mergeCell ref="A1:L1"/>
    <mergeCell ref="A2:L2"/>
    <mergeCell ref="A3:L3"/>
    <mergeCell ref="B53:C53"/>
    <mergeCell ref="F53:G53"/>
    <mergeCell ref="J53:K53"/>
    <mergeCell ref="A4:L4"/>
    <mergeCell ref="J8:L8"/>
    <mergeCell ref="J13:K13"/>
    <mergeCell ref="J14:K14"/>
  </mergeCells>
  <printOptions/>
  <pageMargins left="0.41" right="0.33" top="0.25" bottom="0.28" header="0.17" footer="0.17"/>
  <pageSetup fitToHeight="1" fitToWidth="1" horizontalDpi="600" verticalDpi="600" orientation="landscape" scale="68" r:id="rId2"/>
  <headerFooter>
    <oddHeader>&amp;RMay 2010</oddHeader>
  </headerFooter>
  <ignoredErrors>
    <ignoredError sqref="L29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4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8515625" style="0" bestFit="1" customWidth="1"/>
    <col min="2" max="2" width="32.421875" style="0" bestFit="1" customWidth="1"/>
    <col min="3" max="3" width="8.8515625" style="0" customWidth="1"/>
    <col min="4" max="4" width="9.8515625" style="0" customWidth="1"/>
    <col min="5" max="5" width="8.8515625" style="0" customWidth="1"/>
    <col min="6" max="6" width="9.8515625" style="0" customWidth="1"/>
    <col min="7" max="7" width="8.57421875" style="0" customWidth="1"/>
    <col min="8" max="8" width="9.140625" style="0" customWidth="1"/>
    <col min="9" max="9" width="8.421875" style="0" customWidth="1"/>
    <col min="10" max="15" width="8.00390625" style="0" customWidth="1"/>
    <col min="16" max="17" width="15.421875" style="0" bestFit="1" customWidth="1"/>
    <col min="18" max="18" width="11.7109375" style="0" bestFit="1" customWidth="1"/>
    <col min="19" max="20" width="10.140625" style="0" bestFit="1" customWidth="1"/>
    <col min="21" max="21" width="11.00390625" style="0" customWidth="1"/>
    <col min="22" max="23" width="9.140625" style="0" bestFit="1" customWidth="1"/>
    <col min="24" max="24" width="10.140625" style="0" customWidth="1"/>
    <col min="25" max="26" width="10.57421875" style="0" customWidth="1"/>
    <col min="27" max="27" width="9.140625" style="0" customWidth="1"/>
    <col min="28" max="29" width="15.421875" style="0" bestFit="1" customWidth="1"/>
    <col min="30" max="30" width="10.7109375" style="0" customWidth="1"/>
    <col min="31" max="32" width="12.7109375" style="0" bestFit="1" customWidth="1"/>
    <col min="33" max="33" width="9.28125" style="0" customWidth="1"/>
    <col min="34" max="35" width="12.7109375" style="0" bestFit="1" customWidth="1"/>
    <col min="36" max="36" width="9.00390625" style="0" customWidth="1"/>
    <col min="37" max="38" width="12.7109375" style="0" bestFit="1" customWidth="1"/>
    <col min="39" max="39" width="9.140625" style="0" bestFit="1" customWidth="1"/>
    <col min="40" max="41" width="10.140625" style="0" customWidth="1"/>
    <col min="42" max="42" width="7.421875" style="0" customWidth="1"/>
    <col min="43" max="44" width="13.57421875" style="0" bestFit="1" customWidth="1"/>
    <col min="45" max="45" width="9.00390625" style="0" customWidth="1"/>
    <col min="46" max="47" width="13.57421875" style="0" bestFit="1" customWidth="1"/>
    <col min="48" max="48" width="8.00390625" style="0" customWidth="1"/>
    <col min="49" max="49" width="9.7109375" style="0" customWidth="1"/>
    <col min="50" max="50" width="9.00390625" style="0" customWidth="1"/>
    <col min="51" max="52" width="15.421875" style="0" bestFit="1" customWidth="1"/>
    <col min="53" max="53" width="10.7109375" style="0" customWidth="1"/>
    <col min="54" max="54" width="38.8515625" style="0" customWidth="1"/>
    <col min="55" max="56" width="10.28125" style="0" customWidth="1"/>
    <col min="57" max="57" width="9.7109375" style="0" bestFit="1" customWidth="1"/>
    <col min="58" max="59" width="10.7109375" style="0" customWidth="1"/>
    <col min="60" max="60" width="6.57421875" style="0" customWidth="1"/>
    <col min="61" max="61" width="9.140625" style="0" customWidth="1"/>
    <col min="64" max="65" width="12.00390625" style="0" bestFit="1" customWidth="1"/>
    <col min="67" max="67" width="7.7109375" style="0" bestFit="1" customWidth="1"/>
    <col min="69" max="69" width="1.421875" style="0" bestFit="1" customWidth="1"/>
    <col min="70" max="70" width="6.140625" style="0" bestFit="1" customWidth="1"/>
    <col min="71" max="71" width="5.140625" style="0" bestFit="1" customWidth="1"/>
    <col min="72" max="72" width="5.28125" style="0" bestFit="1" customWidth="1"/>
    <col min="73" max="73" width="5.140625" style="0" bestFit="1" customWidth="1"/>
    <col min="74" max="74" width="6.421875" style="0" bestFit="1" customWidth="1"/>
    <col min="75" max="75" width="5.57421875" style="0" bestFit="1" customWidth="1"/>
    <col min="76" max="76" width="5.7109375" style="0" bestFit="1" customWidth="1"/>
    <col min="77" max="77" width="6.00390625" style="0" bestFit="1" customWidth="1"/>
    <col min="79" max="80" width="13.7109375" style="0" customWidth="1"/>
  </cols>
  <sheetData>
    <row r="1" spans="1:79" ht="15">
      <c r="A1">
        <v>1</v>
      </c>
      <c r="B1" s="1" t="s">
        <v>1</v>
      </c>
      <c r="C1" s="1" t="s">
        <v>4</v>
      </c>
      <c r="D1" s="1" t="s">
        <v>5</v>
      </c>
      <c r="E1" s="1" t="s">
        <v>2</v>
      </c>
      <c r="F1" s="1" t="s">
        <v>3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505</v>
      </c>
      <c r="AX1" s="1" t="s">
        <v>506</v>
      </c>
      <c r="AY1" s="1" t="s">
        <v>48</v>
      </c>
      <c r="AZ1" s="1" t="s">
        <v>49</v>
      </c>
      <c r="BA1" s="1" t="s">
        <v>50</v>
      </c>
      <c r="BB1" s="1" t="s">
        <v>481</v>
      </c>
      <c r="BC1" s="1" t="s">
        <v>507</v>
      </c>
      <c r="BD1" s="1" t="s">
        <v>508</v>
      </c>
      <c r="BE1" s="1" t="s">
        <v>509</v>
      </c>
      <c r="BF1" s="1" t="s">
        <v>510</v>
      </c>
      <c r="BG1" s="1" t="s">
        <v>511</v>
      </c>
      <c r="BH1" s="1" t="s">
        <v>512</v>
      </c>
      <c r="BL1" t="s">
        <v>514</v>
      </c>
      <c r="BM1" t="s">
        <v>515</v>
      </c>
      <c r="BQ1" t="s">
        <v>499</v>
      </c>
      <c r="BU1" t="s">
        <v>499</v>
      </c>
      <c r="CA1" t="s">
        <v>533</v>
      </c>
    </row>
    <row r="2" spans="1:89" ht="15">
      <c r="A2" s="1" t="s">
        <v>0</v>
      </c>
      <c r="B2" s="2" t="s">
        <v>477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R2" t="s">
        <v>525</v>
      </c>
      <c r="BS2" t="s">
        <v>526</v>
      </c>
      <c r="BT2" t="s">
        <v>527</v>
      </c>
      <c r="BU2" t="s">
        <v>528</v>
      </c>
      <c r="BV2" t="s">
        <v>529</v>
      </c>
      <c r="BW2" t="s">
        <v>530</v>
      </c>
      <c r="BX2" t="s">
        <v>531</v>
      </c>
      <c r="BY2" t="s">
        <v>532</v>
      </c>
      <c r="CD2" t="s">
        <v>525</v>
      </c>
      <c r="CE2" t="s">
        <v>526</v>
      </c>
      <c r="CF2" t="s">
        <v>527</v>
      </c>
      <c r="CG2" t="s">
        <v>528</v>
      </c>
      <c r="CH2" t="s">
        <v>529</v>
      </c>
      <c r="CI2" t="s">
        <v>530</v>
      </c>
      <c r="CJ2" t="s">
        <v>531</v>
      </c>
      <c r="CK2" t="s">
        <v>532</v>
      </c>
    </row>
    <row r="3" spans="1:89" ht="15">
      <c r="A3" s="1">
        <v>7</v>
      </c>
      <c r="B3" s="1" t="s">
        <v>51</v>
      </c>
      <c r="C3" s="1">
        <v>1000</v>
      </c>
      <c r="D3" s="1">
        <v>9206</v>
      </c>
      <c r="E3" s="1">
        <v>1000</v>
      </c>
      <c r="F3" s="1">
        <v>9205</v>
      </c>
      <c r="G3" s="1">
        <v>1930000</v>
      </c>
      <c r="H3" s="1">
        <v>1930000</v>
      </c>
      <c r="I3" s="1">
        <v>0</v>
      </c>
      <c r="J3" s="1">
        <v>1255691</v>
      </c>
      <c r="K3" s="1">
        <v>1255824</v>
      </c>
      <c r="L3" s="1">
        <v>-133</v>
      </c>
      <c r="M3" s="1">
        <v>582588</v>
      </c>
      <c r="N3" s="1">
        <v>582588</v>
      </c>
      <c r="O3" s="1">
        <v>0</v>
      </c>
      <c r="P3" s="1">
        <v>6564323.21</v>
      </c>
      <c r="Q3" s="1">
        <v>6564323.21</v>
      </c>
      <c r="R3" s="1">
        <v>0</v>
      </c>
      <c r="S3" s="1">
        <v>673</v>
      </c>
      <c r="T3" s="1">
        <v>673</v>
      </c>
      <c r="U3" s="1">
        <v>0</v>
      </c>
      <c r="V3" s="1">
        <v>9753.82</v>
      </c>
      <c r="W3" s="1">
        <v>9753.82</v>
      </c>
      <c r="X3" s="1">
        <v>0</v>
      </c>
      <c r="Y3" s="1">
        <v>270098</v>
      </c>
      <c r="Z3" s="1">
        <v>270098</v>
      </c>
      <c r="AA3" s="1">
        <v>0</v>
      </c>
      <c r="AB3" s="1">
        <v>5111291</v>
      </c>
      <c r="AC3" s="1">
        <v>5111247</v>
      </c>
      <c r="AD3" s="1">
        <v>44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-54592</v>
      </c>
      <c r="AU3" s="1">
        <v>-54592</v>
      </c>
      <c r="AV3" s="1">
        <v>0</v>
      </c>
      <c r="AW3" s="1">
        <v>390</v>
      </c>
      <c r="AX3" s="1">
        <v>0</v>
      </c>
      <c r="AY3" s="1">
        <v>5056697</v>
      </c>
      <c r="AZ3" s="1">
        <v>5056602</v>
      </c>
      <c r="BA3" s="1">
        <v>95</v>
      </c>
      <c r="BB3" s="1" t="s">
        <v>500</v>
      </c>
      <c r="BC3" s="1">
        <v>-443</v>
      </c>
      <c r="BD3" s="1">
        <v>-392</v>
      </c>
      <c r="BE3" s="1">
        <v>51</v>
      </c>
      <c r="BF3" s="1">
        <v>0</v>
      </c>
      <c r="BG3" s="1">
        <v>0</v>
      </c>
      <c r="BH3" s="1">
        <v>0</v>
      </c>
      <c r="BL3">
        <f>AB3+AE3+AH3+AK3+AN3+AQ3+AT3+AW3+BD3+BF3</f>
        <v>5056697</v>
      </c>
      <c r="BM3">
        <f>AC3+AF3+AI3+AL3+AO3+AR3+AU3+AW3+BC3+BG3</f>
        <v>5056602</v>
      </c>
      <c r="BO3">
        <f>ROUND((BL3-BM3),0)</f>
        <v>95</v>
      </c>
      <c r="BR3">
        <f>AD3</f>
        <v>44</v>
      </c>
      <c r="BS3">
        <f>AG3</f>
        <v>0</v>
      </c>
      <c r="BT3">
        <f>AJ3</f>
        <v>0</v>
      </c>
      <c r="BU3">
        <f>AM3</f>
        <v>0</v>
      </c>
      <c r="BV3">
        <f>AP3</f>
        <v>0</v>
      </c>
      <c r="BW3">
        <f>AS3</f>
        <v>0</v>
      </c>
      <c r="BX3">
        <f>AV3</f>
        <v>0</v>
      </c>
      <c r="BY3">
        <f>BE3</f>
        <v>51</v>
      </c>
      <c r="CA3">
        <f>ROUND((SUM(BR3:BZ3)),0)</f>
        <v>95</v>
      </c>
      <c r="CB3">
        <f>CC3-CA3</f>
        <v>0</v>
      </c>
      <c r="CC3">
        <f>SUM(CD3:CK3)</f>
        <v>95</v>
      </c>
      <c r="CD3">
        <f aca="true" t="shared" si="0" ref="CD3:CK3">ROUND(BR3,0)</f>
        <v>44</v>
      </c>
      <c r="CE3">
        <f t="shared" si="0"/>
        <v>0</v>
      </c>
      <c r="CF3">
        <f t="shared" si="0"/>
        <v>0</v>
      </c>
      <c r="CG3">
        <f t="shared" si="0"/>
        <v>0</v>
      </c>
      <c r="CH3">
        <f t="shared" si="0"/>
        <v>0</v>
      </c>
      <c r="CI3">
        <f t="shared" si="0"/>
        <v>0</v>
      </c>
      <c r="CJ3">
        <f t="shared" si="0"/>
        <v>0</v>
      </c>
      <c r="CK3">
        <f t="shared" si="0"/>
        <v>51</v>
      </c>
    </row>
    <row r="4" spans="1:89" ht="15">
      <c r="A4" s="1">
        <v>14</v>
      </c>
      <c r="B4" s="1" t="s">
        <v>52</v>
      </c>
      <c r="C4" s="1">
        <v>1000</v>
      </c>
      <c r="D4" s="1">
        <v>9206</v>
      </c>
      <c r="E4" s="1">
        <v>1000</v>
      </c>
      <c r="F4" s="1">
        <v>9205</v>
      </c>
      <c r="G4" s="1">
        <v>1930000</v>
      </c>
      <c r="H4" s="1">
        <v>1930000</v>
      </c>
      <c r="I4" s="1">
        <v>0</v>
      </c>
      <c r="J4" s="1">
        <v>1255691</v>
      </c>
      <c r="K4" s="1">
        <v>1255824</v>
      </c>
      <c r="L4" s="1">
        <v>-133</v>
      </c>
      <c r="M4" s="1">
        <v>582588</v>
      </c>
      <c r="N4" s="1">
        <v>582588</v>
      </c>
      <c r="O4" s="1">
        <v>0</v>
      </c>
      <c r="P4" s="1">
        <v>19364259.7</v>
      </c>
      <c r="Q4" s="1">
        <v>19364259.7</v>
      </c>
      <c r="R4" s="1">
        <v>0</v>
      </c>
      <c r="S4" s="1">
        <v>1874</v>
      </c>
      <c r="T4" s="1">
        <v>1874</v>
      </c>
      <c r="U4" s="1">
        <v>0</v>
      </c>
      <c r="V4" s="1">
        <v>10333.12</v>
      </c>
      <c r="W4" s="1">
        <v>10333.12</v>
      </c>
      <c r="X4" s="1">
        <v>0</v>
      </c>
      <c r="Y4" s="1">
        <v>834028</v>
      </c>
      <c r="Z4" s="1">
        <v>834028</v>
      </c>
      <c r="AA4" s="1">
        <v>0</v>
      </c>
      <c r="AB4" s="1">
        <v>5316517</v>
      </c>
      <c r="AC4" s="1">
        <v>5316157</v>
      </c>
      <c r="AD4" s="1">
        <v>360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966933</v>
      </c>
      <c r="AL4" s="1">
        <v>967293</v>
      </c>
      <c r="AM4" s="1">
        <v>-360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-67112</v>
      </c>
      <c r="AU4" s="1">
        <v>-67111</v>
      </c>
      <c r="AV4" s="1">
        <v>-1</v>
      </c>
      <c r="AW4" s="1">
        <v>0</v>
      </c>
      <c r="AX4" s="1">
        <v>0</v>
      </c>
      <c r="AY4" s="1">
        <v>6215856</v>
      </c>
      <c r="AZ4" s="1">
        <v>6215795</v>
      </c>
      <c r="BA4" s="1">
        <v>61</v>
      </c>
      <c r="BB4" s="1" t="s">
        <v>500</v>
      </c>
      <c r="BC4" s="1">
        <v>-544</v>
      </c>
      <c r="BD4" s="1">
        <v>-482</v>
      </c>
      <c r="BE4" s="1">
        <v>62</v>
      </c>
      <c r="BF4" s="1">
        <v>0</v>
      </c>
      <c r="BG4" s="1">
        <v>0</v>
      </c>
      <c r="BH4" s="1">
        <v>0</v>
      </c>
      <c r="BL4">
        <f aca="true" t="shared" si="1" ref="BL4:BL67">AB4+AE4+AH4+AK4+AN4+AQ4+AT4+AW4+BD4+BF4</f>
        <v>6215856</v>
      </c>
      <c r="BM4">
        <f aca="true" t="shared" si="2" ref="BM4:BM67">AC4+AF4+AI4+AL4+AO4+AR4+AU4+AW4+BC4+BG4</f>
        <v>6215795</v>
      </c>
      <c r="BO4">
        <f aca="true" t="shared" si="3" ref="BO4:BO67">ROUND((BL4-BM4),0)</f>
        <v>61</v>
      </c>
      <c r="BR4">
        <f aca="true" t="shared" si="4" ref="BR4:BR67">AD4</f>
        <v>360</v>
      </c>
      <c r="BS4">
        <f aca="true" t="shared" si="5" ref="BS4:BS67">AG4</f>
        <v>0</v>
      </c>
      <c r="BT4">
        <f aca="true" t="shared" si="6" ref="BT4:BT67">AJ4</f>
        <v>0</v>
      </c>
      <c r="BU4">
        <f aca="true" t="shared" si="7" ref="BU4:BU67">AM4</f>
        <v>-360</v>
      </c>
      <c r="BV4">
        <f aca="true" t="shared" si="8" ref="BV4:BV67">AP4</f>
        <v>0</v>
      </c>
      <c r="BW4">
        <f aca="true" t="shared" si="9" ref="BW4:BW67">AS4</f>
        <v>0</v>
      </c>
      <c r="BX4">
        <f aca="true" t="shared" si="10" ref="BX4:BX67">AV4</f>
        <v>-1</v>
      </c>
      <c r="BY4">
        <f aca="true" t="shared" si="11" ref="BY4:BY67">BE4</f>
        <v>62</v>
      </c>
      <c r="CA4">
        <f aca="true" t="shared" si="12" ref="CA4:CA67">ROUND((SUM(BR4:BZ4)),0)</f>
        <v>61</v>
      </c>
      <c r="CB4">
        <f aca="true" t="shared" si="13" ref="CB4:CB67">CC4-CA4</f>
        <v>0</v>
      </c>
      <c r="CC4">
        <f aca="true" t="shared" si="14" ref="CC4:CC67">SUM(CD4:CK4)</f>
        <v>61</v>
      </c>
      <c r="CD4">
        <f aca="true" t="shared" si="15" ref="CD4:CD67">ROUND(BR4,0)</f>
        <v>360</v>
      </c>
      <c r="CE4">
        <f aca="true" t="shared" si="16" ref="CE4:CE67">ROUND(BS4,0)</f>
        <v>0</v>
      </c>
      <c r="CF4">
        <f aca="true" t="shared" si="17" ref="CF4:CF67">ROUND(BT4,0)</f>
        <v>0</v>
      </c>
      <c r="CG4">
        <f aca="true" t="shared" si="18" ref="CG4:CG67">ROUND(BU4,0)</f>
        <v>-360</v>
      </c>
      <c r="CH4">
        <f aca="true" t="shared" si="19" ref="CH4:CH67">ROUND(BV4,0)</f>
        <v>0</v>
      </c>
      <c r="CI4">
        <f aca="true" t="shared" si="20" ref="CI4:CI67">ROUND(BW4,0)</f>
        <v>0</v>
      </c>
      <c r="CJ4">
        <f aca="true" t="shared" si="21" ref="CJ4:CJ67">ROUND(BX4,0)</f>
        <v>-1</v>
      </c>
      <c r="CK4">
        <f aca="true" t="shared" si="22" ref="CK4:CK67">ROUND(BY4,0)</f>
        <v>62</v>
      </c>
    </row>
    <row r="5" spans="1:89" ht="15">
      <c r="A5" s="1">
        <v>63</v>
      </c>
      <c r="B5" s="1" t="s">
        <v>53</v>
      </c>
      <c r="C5" s="1">
        <v>1000</v>
      </c>
      <c r="D5" s="1">
        <v>9206</v>
      </c>
      <c r="E5" s="1">
        <v>1000</v>
      </c>
      <c r="F5" s="1">
        <v>9205</v>
      </c>
      <c r="G5" s="1">
        <v>1930000</v>
      </c>
      <c r="H5" s="1">
        <v>1930000</v>
      </c>
      <c r="I5" s="1">
        <v>0</v>
      </c>
      <c r="J5" s="1">
        <v>1255691</v>
      </c>
      <c r="K5" s="1">
        <v>1255824</v>
      </c>
      <c r="L5" s="1">
        <v>-133</v>
      </c>
      <c r="M5" s="1">
        <v>582588</v>
      </c>
      <c r="N5" s="1">
        <v>582588</v>
      </c>
      <c r="O5" s="1">
        <v>0</v>
      </c>
      <c r="P5" s="1">
        <v>4761222</v>
      </c>
      <c r="Q5" s="1">
        <v>4761222</v>
      </c>
      <c r="R5" s="1">
        <v>0</v>
      </c>
      <c r="S5" s="1">
        <v>470</v>
      </c>
      <c r="T5" s="1">
        <v>470</v>
      </c>
      <c r="U5" s="1">
        <v>0</v>
      </c>
      <c r="V5" s="1">
        <v>10130.26</v>
      </c>
      <c r="W5" s="1">
        <v>10130.26</v>
      </c>
      <c r="X5" s="1">
        <v>0</v>
      </c>
      <c r="Y5" s="1">
        <v>478068</v>
      </c>
      <c r="Z5" s="1">
        <v>478068</v>
      </c>
      <c r="AA5" s="1">
        <v>0</v>
      </c>
      <c r="AB5" s="1">
        <v>2819959</v>
      </c>
      <c r="AC5" s="1">
        <v>2819908</v>
      </c>
      <c r="AD5" s="1">
        <v>51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-30119</v>
      </c>
      <c r="AU5" s="1">
        <v>-30119</v>
      </c>
      <c r="AV5" s="1">
        <v>0</v>
      </c>
      <c r="AW5" s="1">
        <v>-158</v>
      </c>
      <c r="AX5" s="1">
        <v>0</v>
      </c>
      <c r="AY5" s="1">
        <v>2789466</v>
      </c>
      <c r="AZ5" s="1">
        <v>2789387</v>
      </c>
      <c r="BA5" s="1">
        <v>79</v>
      </c>
      <c r="BB5" s="1" t="s">
        <v>500</v>
      </c>
      <c r="BC5" s="1">
        <v>-244</v>
      </c>
      <c r="BD5" s="1">
        <v>-216</v>
      </c>
      <c r="BE5" s="1">
        <v>28</v>
      </c>
      <c r="BF5" s="1">
        <v>0</v>
      </c>
      <c r="BG5" s="1">
        <v>0</v>
      </c>
      <c r="BH5" s="1">
        <v>0</v>
      </c>
      <c r="BL5">
        <f t="shared" si="1"/>
        <v>2789466</v>
      </c>
      <c r="BM5">
        <f t="shared" si="2"/>
        <v>2789387</v>
      </c>
      <c r="BO5">
        <f t="shared" si="3"/>
        <v>79</v>
      </c>
      <c r="BR5">
        <f t="shared" si="4"/>
        <v>51</v>
      </c>
      <c r="BS5">
        <f t="shared" si="5"/>
        <v>0</v>
      </c>
      <c r="BT5">
        <f t="shared" si="6"/>
        <v>0</v>
      </c>
      <c r="BU5">
        <f t="shared" si="7"/>
        <v>0</v>
      </c>
      <c r="BV5">
        <f t="shared" si="8"/>
        <v>0</v>
      </c>
      <c r="BW5">
        <f t="shared" si="9"/>
        <v>0</v>
      </c>
      <c r="BX5">
        <f t="shared" si="10"/>
        <v>0</v>
      </c>
      <c r="BY5">
        <f t="shared" si="11"/>
        <v>28</v>
      </c>
      <c r="CA5">
        <f t="shared" si="12"/>
        <v>79</v>
      </c>
      <c r="CB5">
        <f t="shared" si="13"/>
        <v>0</v>
      </c>
      <c r="CC5">
        <f t="shared" si="14"/>
        <v>79</v>
      </c>
      <c r="CD5">
        <f t="shared" si="15"/>
        <v>51</v>
      </c>
      <c r="CE5">
        <f t="shared" si="16"/>
        <v>0</v>
      </c>
      <c r="CF5">
        <f t="shared" si="17"/>
        <v>0</v>
      </c>
      <c r="CG5">
        <f t="shared" si="18"/>
        <v>0</v>
      </c>
      <c r="CH5">
        <f t="shared" si="19"/>
        <v>0</v>
      </c>
      <c r="CI5">
        <f t="shared" si="20"/>
        <v>0</v>
      </c>
      <c r="CJ5">
        <f t="shared" si="21"/>
        <v>0</v>
      </c>
      <c r="CK5">
        <f t="shared" si="22"/>
        <v>28</v>
      </c>
    </row>
    <row r="6" spans="1:89" ht="15">
      <c r="A6" s="1">
        <v>70</v>
      </c>
      <c r="B6" s="1" t="s">
        <v>54</v>
      </c>
      <c r="C6" s="1">
        <v>1000</v>
      </c>
      <c r="D6" s="1">
        <v>9206</v>
      </c>
      <c r="E6" s="1">
        <v>1000</v>
      </c>
      <c r="F6" s="1">
        <v>9205</v>
      </c>
      <c r="G6" s="1">
        <v>1930000</v>
      </c>
      <c r="H6" s="1">
        <v>1930000</v>
      </c>
      <c r="I6" s="1">
        <v>0</v>
      </c>
      <c r="J6" s="1">
        <v>1255691</v>
      </c>
      <c r="K6" s="1">
        <v>1255824</v>
      </c>
      <c r="L6" s="1">
        <v>-133</v>
      </c>
      <c r="M6" s="1">
        <v>582588</v>
      </c>
      <c r="N6" s="1">
        <v>582588</v>
      </c>
      <c r="O6" s="1">
        <v>0</v>
      </c>
      <c r="P6" s="1">
        <v>6065804.02</v>
      </c>
      <c r="Q6" s="1">
        <v>6065804.02</v>
      </c>
      <c r="R6" s="1">
        <v>0</v>
      </c>
      <c r="S6" s="1">
        <v>625</v>
      </c>
      <c r="T6" s="1">
        <v>625</v>
      </c>
      <c r="U6" s="1">
        <v>0</v>
      </c>
      <c r="V6" s="1">
        <v>9705.29</v>
      </c>
      <c r="W6" s="1">
        <v>9705.29</v>
      </c>
      <c r="X6" s="1">
        <v>0</v>
      </c>
      <c r="Y6" s="1">
        <v>571414</v>
      </c>
      <c r="Z6" s="1">
        <v>571414</v>
      </c>
      <c r="AA6" s="1">
        <v>0</v>
      </c>
      <c r="AB6" s="1">
        <v>3240805</v>
      </c>
      <c r="AC6" s="1">
        <v>3240723</v>
      </c>
      <c r="AD6" s="1">
        <v>82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-34614</v>
      </c>
      <c r="AU6" s="1">
        <v>-34613</v>
      </c>
      <c r="AV6" s="1">
        <v>-1</v>
      </c>
      <c r="AW6" s="1">
        <v>-228</v>
      </c>
      <c r="AX6" s="1">
        <v>0</v>
      </c>
      <c r="AY6" s="1">
        <v>3205714</v>
      </c>
      <c r="AZ6" s="1">
        <v>3205601</v>
      </c>
      <c r="BA6" s="1">
        <v>113</v>
      </c>
      <c r="BB6" s="1" t="s">
        <v>500</v>
      </c>
      <c r="BC6" s="1">
        <v>-281</v>
      </c>
      <c r="BD6" s="1">
        <v>-249</v>
      </c>
      <c r="BE6" s="1">
        <v>32</v>
      </c>
      <c r="BF6" s="1">
        <v>0</v>
      </c>
      <c r="BG6" s="1">
        <v>0</v>
      </c>
      <c r="BH6" s="1">
        <v>0</v>
      </c>
      <c r="BL6">
        <f t="shared" si="1"/>
        <v>3205714</v>
      </c>
      <c r="BM6">
        <f t="shared" si="2"/>
        <v>3205601</v>
      </c>
      <c r="BO6">
        <f t="shared" si="3"/>
        <v>113</v>
      </c>
      <c r="BR6">
        <f t="shared" si="4"/>
        <v>82</v>
      </c>
      <c r="BS6">
        <f t="shared" si="5"/>
        <v>0</v>
      </c>
      <c r="BT6">
        <f t="shared" si="6"/>
        <v>0</v>
      </c>
      <c r="BU6">
        <f t="shared" si="7"/>
        <v>0</v>
      </c>
      <c r="BV6">
        <f t="shared" si="8"/>
        <v>0</v>
      </c>
      <c r="BW6">
        <f t="shared" si="9"/>
        <v>0</v>
      </c>
      <c r="BX6">
        <f t="shared" si="10"/>
        <v>-1</v>
      </c>
      <c r="BY6">
        <f t="shared" si="11"/>
        <v>32</v>
      </c>
      <c r="CA6">
        <f t="shared" si="12"/>
        <v>113</v>
      </c>
      <c r="CB6">
        <f t="shared" si="13"/>
        <v>0</v>
      </c>
      <c r="CC6">
        <f t="shared" si="14"/>
        <v>113</v>
      </c>
      <c r="CD6">
        <f t="shared" si="15"/>
        <v>82</v>
      </c>
      <c r="CE6">
        <f t="shared" si="16"/>
        <v>0</v>
      </c>
      <c r="CF6">
        <f t="shared" si="17"/>
        <v>0</v>
      </c>
      <c r="CG6">
        <f t="shared" si="18"/>
        <v>0</v>
      </c>
      <c r="CH6">
        <f t="shared" si="19"/>
        <v>0</v>
      </c>
      <c r="CI6">
        <f t="shared" si="20"/>
        <v>0</v>
      </c>
      <c r="CJ6">
        <f t="shared" si="21"/>
        <v>-1</v>
      </c>
      <c r="CK6">
        <f t="shared" si="22"/>
        <v>32</v>
      </c>
    </row>
    <row r="7" spans="1:89" ht="15">
      <c r="A7" s="1">
        <v>84</v>
      </c>
      <c r="B7" s="1" t="s">
        <v>55</v>
      </c>
      <c r="C7" s="1">
        <v>1000</v>
      </c>
      <c r="D7" s="1">
        <v>9206</v>
      </c>
      <c r="E7" s="1">
        <v>1000</v>
      </c>
      <c r="F7" s="1">
        <v>9205</v>
      </c>
      <c r="G7" s="1">
        <v>1930000</v>
      </c>
      <c r="H7" s="1">
        <v>1930000</v>
      </c>
      <c r="I7" s="1">
        <v>0</v>
      </c>
      <c r="J7" s="1">
        <v>1255691</v>
      </c>
      <c r="K7" s="1">
        <v>1255824</v>
      </c>
      <c r="L7" s="1">
        <v>-133</v>
      </c>
      <c r="M7" s="1">
        <v>582588</v>
      </c>
      <c r="N7" s="1">
        <v>582588</v>
      </c>
      <c r="O7" s="1">
        <v>0</v>
      </c>
      <c r="P7" s="1">
        <v>2858376.25</v>
      </c>
      <c r="Q7" s="1">
        <v>2858376.25</v>
      </c>
      <c r="R7" s="1">
        <v>0</v>
      </c>
      <c r="S7" s="1">
        <v>270</v>
      </c>
      <c r="T7" s="1">
        <v>270</v>
      </c>
      <c r="U7" s="1">
        <v>0</v>
      </c>
      <c r="V7" s="1">
        <v>10586.58</v>
      </c>
      <c r="W7" s="1">
        <v>10586.58</v>
      </c>
      <c r="X7" s="1">
        <v>0</v>
      </c>
      <c r="Y7" s="1">
        <v>588057</v>
      </c>
      <c r="Z7" s="1">
        <v>588057</v>
      </c>
      <c r="AA7" s="1">
        <v>0</v>
      </c>
      <c r="AB7" s="1">
        <v>1362248</v>
      </c>
      <c r="AC7" s="1">
        <v>1362212</v>
      </c>
      <c r="AD7" s="1">
        <v>36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44974</v>
      </c>
      <c r="AL7" s="1">
        <v>45011</v>
      </c>
      <c r="AM7" s="1">
        <v>-37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-15030</v>
      </c>
      <c r="AU7" s="1">
        <v>-15030</v>
      </c>
      <c r="AV7" s="1">
        <v>0</v>
      </c>
      <c r="AW7" s="1">
        <v>-107</v>
      </c>
      <c r="AX7" s="1">
        <v>0</v>
      </c>
      <c r="AY7" s="1">
        <v>1391977</v>
      </c>
      <c r="AZ7" s="1">
        <v>1391964</v>
      </c>
      <c r="BA7" s="1">
        <v>13</v>
      </c>
      <c r="BB7" s="1" t="s">
        <v>500</v>
      </c>
      <c r="BC7" s="1">
        <v>-122</v>
      </c>
      <c r="BD7" s="1">
        <v>-108</v>
      </c>
      <c r="BE7" s="1">
        <v>14</v>
      </c>
      <c r="BF7" s="1">
        <v>0</v>
      </c>
      <c r="BG7" s="1">
        <v>0</v>
      </c>
      <c r="BH7" s="1">
        <v>0</v>
      </c>
      <c r="BL7">
        <f t="shared" si="1"/>
        <v>1391977</v>
      </c>
      <c r="BM7">
        <f t="shared" si="2"/>
        <v>1391964</v>
      </c>
      <c r="BO7">
        <f t="shared" si="3"/>
        <v>13</v>
      </c>
      <c r="BR7">
        <f t="shared" si="4"/>
        <v>36</v>
      </c>
      <c r="BS7">
        <f t="shared" si="5"/>
        <v>0</v>
      </c>
      <c r="BT7">
        <f t="shared" si="6"/>
        <v>0</v>
      </c>
      <c r="BU7">
        <f t="shared" si="7"/>
        <v>-37</v>
      </c>
      <c r="BV7">
        <f t="shared" si="8"/>
        <v>0</v>
      </c>
      <c r="BW7">
        <f t="shared" si="9"/>
        <v>0</v>
      </c>
      <c r="BX7">
        <f t="shared" si="10"/>
        <v>0</v>
      </c>
      <c r="BY7">
        <f t="shared" si="11"/>
        <v>14</v>
      </c>
      <c r="CA7">
        <f t="shared" si="12"/>
        <v>13</v>
      </c>
      <c r="CB7">
        <f t="shared" si="13"/>
        <v>0</v>
      </c>
      <c r="CC7">
        <f t="shared" si="14"/>
        <v>13</v>
      </c>
      <c r="CD7">
        <f t="shared" si="15"/>
        <v>36</v>
      </c>
      <c r="CE7">
        <f t="shared" si="16"/>
        <v>0</v>
      </c>
      <c r="CF7">
        <f t="shared" si="17"/>
        <v>0</v>
      </c>
      <c r="CG7">
        <f t="shared" si="18"/>
        <v>-37</v>
      </c>
      <c r="CH7">
        <f t="shared" si="19"/>
        <v>0</v>
      </c>
      <c r="CI7">
        <f t="shared" si="20"/>
        <v>0</v>
      </c>
      <c r="CJ7">
        <f t="shared" si="21"/>
        <v>0</v>
      </c>
      <c r="CK7">
        <f t="shared" si="22"/>
        <v>14</v>
      </c>
    </row>
    <row r="8" spans="1:89" ht="15">
      <c r="A8" s="1">
        <v>91</v>
      </c>
      <c r="B8" s="1" t="s">
        <v>56</v>
      </c>
      <c r="C8" s="1">
        <v>1000</v>
      </c>
      <c r="D8" s="1">
        <v>9206</v>
      </c>
      <c r="E8" s="1">
        <v>1000</v>
      </c>
      <c r="F8" s="1">
        <v>9205</v>
      </c>
      <c r="G8" s="1">
        <v>1930000</v>
      </c>
      <c r="H8" s="1">
        <v>1930000</v>
      </c>
      <c r="I8" s="1">
        <v>0</v>
      </c>
      <c r="J8" s="1">
        <v>1255691</v>
      </c>
      <c r="K8" s="1">
        <v>1255824</v>
      </c>
      <c r="L8" s="1">
        <v>-133</v>
      </c>
      <c r="M8" s="1">
        <v>582588</v>
      </c>
      <c r="N8" s="1">
        <v>582588</v>
      </c>
      <c r="O8" s="1">
        <v>0</v>
      </c>
      <c r="P8" s="1">
        <v>6236318.11</v>
      </c>
      <c r="Q8" s="1">
        <v>6236318.11</v>
      </c>
      <c r="R8" s="1">
        <v>0</v>
      </c>
      <c r="S8" s="1">
        <v>597</v>
      </c>
      <c r="T8" s="1">
        <v>597</v>
      </c>
      <c r="U8" s="1">
        <v>0</v>
      </c>
      <c r="V8" s="1">
        <v>10446.09</v>
      </c>
      <c r="W8" s="1">
        <v>10446.09</v>
      </c>
      <c r="X8" s="1">
        <v>0</v>
      </c>
      <c r="Y8" s="1">
        <v>271772</v>
      </c>
      <c r="Z8" s="1">
        <v>271772</v>
      </c>
      <c r="AA8" s="1">
        <v>0</v>
      </c>
      <c r="AB8" s="1">
        <v>4746590</v>
      </c>
      <c r="AC8" s="1">
        <v>4746551</v>
      </c>
      <c r="AD8" s="1">
        <v>39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-50697</v>
      </c>
      <c r="AU8" s="1">
        <v>-50696</v>
      </c>
      <c r="AV8" s="1">
        <v>-1</v>
      </c>
      <c r="AW8" s="1">
        <v>-105</v>
      </c>
      <c r="AX8" s="1">
        <v>0</v>
      </c>
      <c r="AY8" s="1">
        <v>4695424</v>
      </c>
      <c r="AZ8" s="1">
        <v>4695339</v>
      </c>
      <c r="BA8" s="1">
        <v>85</v>
      </c>
      <c r="BB8" s="1" t="s">
        <v>500</v>
      </c>
      <c r="BC8" s="1">
        <v>-411</v>
      </c>
      <c r="BD8" s="1">
        <v>-364</v>
      </c>
      <c r="BE8" s="1">
        <v>47</v>
      </c>
      <c r="BF8" s="1">
        <v>0</v>
      </c>
      <c r="BG8" s="1">
        <v>0</v>
      </c>
      <c r="BH8" s="1">
        <v>0</v>
      </c>
      <c r="BL8">
        <f t="shared" si="1"/>
        <v>4695424</v>
      </c>
      <c r="BM8">
        <f t="shared" si="2"/>
        <v>4695339</v>
      </c>
      <c r="BO8">
        <f t="shared" si="3"/>
        <v>85</v>
      </c>
      <c r="BR8">
        <f t="shared" si="4"/>
        <v>39</v>
      </c>
      <c r="BS8">
        <f t="shared" si="5"/>
        <v>0</v>
      </c>
      <c r="BT8">
        <f t="shared" si="6"/>
        <v>0</v>
      </c>
      <c r="BU8">
        <f t="shared" si="7"/>
        <v>0</v>
      </c>
      <c r="BV8">
        <f t="shared" si="8"/>
        <v>0</v>
      </c>
      <c r="BW8">
        <f t="shared" si="9"/>
        <v>0</v>
      </c>
      <c r="BX8">
        <f t="shared" si="10"/>
        <v>-1</v>
      </c>
      <c r="BY8">
        <f t="shared" si="11"/>
        <v>47</v>
      </c>
      <c r="CA8">
        <f t="shared" si="12"/>
        <v>85</v>
      </c>
      <c r="CB8">
        <f t="shared" si="13"/>
        <v>0</v>
      </c>
      <c r="CC8">
        <f t="shared" si="14"/>
        <v>85</v>
      </c>
      <c r="CD8">
        <f t="shared" si="15"/>
        <v>39</v>
      </c>
      <c r="CE8">
        <f t="shared" si="16"/>
        <v>0</v>
      </c>
      <c r="CF8">
        <f t="shared" si="17"/>
        <v>0</v>
      </c>
      <c r="CG8">
        <f t="shared" si="18"/>
        <v>0</v>
      </c>
      <c r="CH8">
        <f t="shared" si="19"/>
        <v>0</v>
      </c>
      <c r="CI8">
        <f t="shared" si="20"/>
        <v>0</v>
      </c>
      <c r="CJ8">
        <f t="shared" si="21"/>
        <v>-1</v>
      </c>
      <c r="CK8">
        <f t="shared" si="22"/>
        <v>47</v>
      </c>
    </row>
    <row r="9" spans="1:89" ht="15">
      <c r="A9" s="1">
        <v>105</v>
      </c>
      <c r="B9" s="1" t="s">
        <v>57</v>
      </c>
      <c r="C9" s="1">
        <v>1000</v>
      </c>
      <c r="D9" s="1">
        <v>9206</v>
      </c>
      <c r="E9" s="1">
        <v>1000</v>
      </c>
      <c r="F9" s="1">
        <v>9205</v>
      </c>
      <c r="G9" s="1">
        <v>1930000</v>
      </c>
      <c r="H9" s="1">
        <v>1930000</v>
      </c>
      <c r="I9" s="1">
        <v>0</v>
      </c>
      <c r="J9" s="1">
        <v>1255691</v>
      </c>
      <c r="K9" s="1">
        <v>1255824</v>
      </c>
      <c r="L9" s="1">
        <v>-133</v>
      </c>
      <c r="M9" s="1">
        <v>582588</v>
      </c>
      <c r="N9" s="1">
        <v>582588</v>
      </c>
      <c r="O9" s="1">
        <v>0</v>
      </c>
      <c r="P9" s="1">
        <v>4864760.31</v>
      </c>
      <c r="Q9" s="1">
        <v>4864760.31</v>
      </c>
      <c r="R9" s="1">
        <v>0</v>
      </c>
      <c r="S9" s="1">
        <v>491</v>
      </c>
      <c r="T9" s="1">
        <v>491</v>
      </c>
      <c r="U9" s="1">
        <v>0</v>
      </c>
      <c r="V9" s="1">
        <v>9907.86</v>
      </c>
      <c r="W9" s="1">
        <v>9907.86</v>
      </c>
      <c r="X9" s="1">
        <v>0</v>
      </c>
      <c r="Y9" s="1">
        <v>370955</v>
      </c>
      <c r="Z9" s="1">
        <v>370955</v>
      </c>
      <c r="AA9" s="1">
        <v>0</v>
      </c>
      <c r="AB9" s="1">
        <v>3360670</v>
      </c>
      <c r="AC9" s="1">
        <v>3360628</v>
      </c>
      <c r="AD9" s="1">
        <v>42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-35894</v>
      </c>
      <c r="AU9" s="1">
        <v>-35894</v>
      </c>
      <c r="AV9" s="1">
        <v>0</v>
      </c>
      <c r="AW9" s="1">
        <v>-121</v>
      </c>
      <c r="AX9" s="1">
        <v>0</v>
      </c>
      <c r="AY9" s="1">
        <v>3324397</v>
      </c>
      <c r="AZ9" s="1">
        <v>3324322</v>
      </c>
      <c r="BA9" s="1">
        <v>75</v>
      </c>
      <c r="BB9" s="1" t="s">
        <v>500</v>
      </c>
      <c r="BC9" s="1">
        <v>-291</v>
      </c>
      <c r="BD9" s="1">
        <v>-258</v>
      </c>
      <c r="BE9" s="1">
        <v>33</v>
      </c>
      <c r="BF9" s="1">
        <v>0</v>
      </c>
      <c r="BG9" s="1">
        <v>0</v>
      </c>
      <c r="BH9" s="1">
        <v>0</v>
      </c>
      <c r="BL9">
        <f t="shared" si="1"/>
        <v>3324397</v>
      </c>
      <c r="BM9">
        <f t="shared" si="2"/>
        <v>3324322</v>
      </c>
      <c r="BO9">
        <f t="shared" si="3"/>
        <v>75</v>
      </c>
      <c r="BR9">
        <f t="shared" si="4"/>
        <v>42</v>
      </c>
      <c r="BS9">
        <f t="shared" si="5"/>
        <v>0</v>
      </c>
      <c r="BT9">
        <f t="shared" si="6"/>
        <v>0</v>
      </c>
      <c r="BU9">
        <f t="shared" si="7"/>
        <v>0</v>
      </c>
      <c r="BV9">
        <f t="shared" si="8"/>
        <v>0</v>
      </c>
      <c r="BW9">
        <f t="shared" si="9"/>
        <v>0</v>
      </c>
      <c r="BX9">
        <f t="shared" si="10"/>
        <v>0</v>
      </c>
      <c r="BY9">
        <f t="shared" si="11"/>
        <v>33</v>
      </c>
      <c r="CA9">
        <f t="shared" si="12"/>
        <v>75</v>
      </c>
      <c r="CB9">
        <f t="shared" si="13"/>
        <v>0</v>
      </c>
      <c r="CC9">
        <f t="shared" si="14"/>
        <v>75</v>
      </c>
      <c r="CD9">
        <f t="shared" si="15"/>
        <v>42</v>
      </c>
      <c r="CE9">
        <f t="shared" si="16"/>
        <v>0</v>
      </c>
      <c r="CF9">
        <f t="shared" si="17"/>
        <v>0</v>
      </c>
      <c r="CG9">
        <f t="shared" si="18"/>
        <v>0</v>
      </c>
      <c r="CH9">
        <f t="shared" si="19"/>
        <v>0</v>
      </c>
      <c r="CI9">
        <f t="shared" si="20"/>
        <v>0</v>
      </c>
      <c r="CJ9">
        <f t="shared" si="21"/>
        <v>0</v>
      </c>
      <c r="CK9">
        <f t="shared" si="22"/>
        <v>33</v>
      </c>
    </row>
    <row r="10" spans="1:89" ht="15">
      <c r="A10" s="1">
        <v>112</v>
      </c>
      <c r="B10" s="1" t="s">
        <v>58</v>
      </c>
      <c r="C10" s="1">
        <v>1000</v>
      </c>
      <c r="D10" s="1">
        <v>9206</v>
      </c>
      <c r="E10" s="1">
        <v>1000</v>
      </c>
      <c r="F10" s="1">
        <v>9205</v>
      </c>
      <c r="G10" s="1">
        <v>1930000</v>
      </c>
      <c r="H10" s="1">
        <v>1930000</v>
      </c>
      <c r="I10" s="1">
        <v>0</v>
      </c>
      <c r="J10" s="1">
        <v>1255691</v>
      </c>
      <c r="K10" s="1">
        <v>1255824</v>
      </c>
      <c r="L10" s="1">
        <v>-133</v>
      </c>
      <c r="M10" s="1">
        <v>582588</v>
      </c>
      <c r="N10" s="1">
        <v>582588</v>
      </c>
      <c r="O10" s="1">
        <v>0</v>
      </c>
      <c r="P10" s="1">
        <v>15641765.6</v>
      </c>
      <c r="Q10" s="1">
        <v>15641765.6</v>
      </c>
      <c r="R10" s="1">
        <v>0</v>
      </c>
      <c r="S10" s="1">
        <v>1482</v>
      </c>
      <c r="T10" s="1">
        <v>1482</v>
      </c>
      <c r="U10" s="1">
        <v>0</v>
      </c>
      <c r="V10" s="1">
        <v>10554.5</v>
      </c>
      <c r="W10" s="1">
        <v>10554.5</v>
      </c>
      <c r="X10" s="1">
        <v>0</v>
      </c>
      <c r="Y10" s="1">
        <v>351822</v>
      </c>
      <c r="Z10" s="1">
        <v>351822</v>
      </c>
      <c r="AA10" s="1">
        <v>0</v>
      </c>
      <c r="AB10" s="1">
        <v>10757364</v>
      </c>
      <c r="AC10" s="1">
        <v>10757241</v>
      </c>
      <c r="AD10" s="1">
        <v>123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-114896</v>
      </c>
      <c r="AU10" s="1">
        <v>-114895</v>
      </c>
      <c r="AV10" s="1">
        <v>-1</v>
      </c>
      <c r="AW10" s="1">
        <v>-347</v>
      </c>
      <c r="AX10" s="1">
        <v>0</v>
      </c>
      <c r="AY10" s="1">
        <v>10641295</v>
      </c>
      <c r="AZ10" s="1">
        <v>10641067</v>
      </c>
      <c r="BA10" s="1">
        <v>228</v>
      </c>
      <c r="BB10" s="1" t="s">
        <v>500</v>
      </c>
      <c r="BC10" s="1">
        <v>-932</v>
      </c>
      <c r="BD10" s="1">
        <v>-826</v>
      </c>
      <c r="BE10" s="1">
        <v>106</v>
      </c>
      <c r="BF10" s="1">
        <v>0</v>
      </c>
      <c r="BG10" s="1">
        <v>0</v>
      </c>
      <c r="BH10" s="1">
        <v>0</v>
      </c>
      <c r="BL10">
        <f t="shared" si="1"/>
        <v>10641295</v>
      </c>
      <c r="BM10">
        <f t="shared" si="2"/>
        <v>10641067</v>
      </c>
      <c r="BO10">
        <f t="shared" si="3"/>
        <v>228</v>
      </c>
      <c r="BR10">
        <f t="shared" si="4"/>
        <v>123</v>
      </c>
      <c r="BS10">
        <f t="shared" si="5"/>
        <v>0</v>
      </c>
      <c r="BT10">
        <f t="shared" si="6"/>
        <v>0</v>
      </c>
      <c r="BU10">
        <f t="shared" si="7"/>
        <v>0</v>
      </c>
      <c r="BV10">
        <f t="shared" si="8"/>
        <v>0</v>
      </c>
      <c r="BW10">
        <f t="shared" si="9"/>
        <v>0</v>
      </c>
      <c r="BX10">
        <f t="shared" si="10"/>
        <v>-1</v>
      </c>
      <c r="BY10">
        <f t="shared" si="11"/>
        <v>106</v>
      </c>
      <c r="CA10">
        <f t="shared" si="12"/>
        <v>228</v>
      </c>
      <c r="CB10">
        <f t="shared" si="13"/>
        <v>0</v>
      </c>
      <c r="CC10">
        <f t="shared" si="14"/>
        <v>228</v>
      </c>
      <c r="CD10">
        <f t="shared" si="15"/>
        <v>123</v>
      </c>
      <c r="CE10">
        <f t="shared" si="16"/>
        <v>0</v>
      </c>
      <c r="CF10">
        <f t="shared" si="17"/>
        <v>0</v>
      </c>
      <c r="CG10">
        <f t="shared" si="18"/>
        <v>0</v>
      </c>
      <c r="CH10">
        <f t="shared" si="19"/>
        <v>0</v>
      </c>
      <c r="CI10">
        <f t="shared" si="20"/>
        <v>0</v>
      </c>
      <c r="CJ10">
        <f t="shared" si="21"/>
        <v>-1</v>
      </c>
      <c r="CK10">
        <f t="shared" si="22"/>
        <v>106</v>
      </c>
    </row>
    <row r="11" spans="1:89" ht="15">
      <c r="A11" s="1">
        <v>119</v>
      </c>
      <c r="B11" s="1" t="s">
        <v>59</v>
      </c>
      <c r="C11" s="1">
        <v>1000</v>
      </c>
      <c r="D11" s="1">
        <v>9206</v>
      </c>
      <c r="E11" s="1">
        <v>1000</v>
      </c>
      <c r="F11" s="1">
        <v>9205</v>
      </c>
      <c r="G11" s="1">
        <v>1930000</v>
      </c>
      <c r="H11" s="1">
        <v>1930000</v>
      </c>
      <c r="I11" s="1">
        <v>0</v>
      </c>
      <c r="J11" s="1">
        <v>1255691</v>
      </c>
      <c r="K11" s="1">
        <v>1255824</v>
      </c>
      <c r="L11" s="1">
        <v>-133</v>
      </c>
      <c r="M11" s="1">
        <v>582588</v>
      </c>
      <c r="N11" s="1">
        <v>582588</v>
      </c>
      <c r="O11" s="1">
        <v>0</v>
      </c>
      <c r="P11" s="1">
        <v>18935619.44</v>
      </c>
      <c r="Q11" s="1">
        <v>18935619.44</v>
      </c>
      <c r="R11" s="1">
        <v>0</v>
      </c>
      <c r="S11" s="1">
        <v>1744</v>
      </c>
      <c r="T11" s="1">
        <v>1744</v>
      </c>
      <c r="U11" s="1">
        <v>0</v>
      </c>
      <c r="V11" s="1">
        <v>10857.58</v>
      </c>
      <c r="W11" s="1">
        <v>10857.58</v>
      </c>
      <c r="X11" s="1">
        <v>0</v>
      </c>
      <c r="Y11" s="1">
        <v>568990</v>
      </c>
      <c r="Z11" s="1">
        <v>568990</v>
      </c>
      <c r="AA11" s="1">
        <v>0</v>
      </c>
      <c r="AB11" s="1">
        <v>9123481</v>
      </c>
      <c r="AC11" s="1">
        <v>9123253</v>
      </c>
      <c r="AD11" s="1">
        <v>228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-97445</v>
      </c>
      <c r="AU11" s="1">
        <v>-97443</v>
      </c>
      <c r="AV11" s="1">
        <v>-2</v>
      </c>
      <c r="AW11" s="1">
        <v>-749</v>
      </c>
      <c r="AX11" s="1">
        <v>0</v>
      </c>
      <c r="AY11" s="1">
        <v>9024587</v>
      </c>
      <c r="AZ11" s="1">
        <v>9024271</v>
      </c>
      <c r="BA11" s="1">
        <v>316</v>
      </c>
      <c r="BB11" s="1" t="s">
        <v>500</v>
      </c>
      <c r="BC11" s="1">
        <v>-790</v>
      </c>
      <c r="BD11" s="1">
        <v>-700</v>
      </c>
      <c r="BE11" s="1">
        <v>90</v>
      </c>
      <c r="BF11" s="1">
        <v>0</v>
      </c>
      <c r="BG11" s="1">
        <v>0</v>
      </c>
      <c r="BH11" s="1">
        <v>0</v>
      </c>
      <c r="BL11">
        <f t="shared" si="1"/>
        <v>9024587</v>
      </c>
      <c r="BM11">
        <f t="shared" si="2"/>
        <v>9024271</v>
      </c>
      <c r="BO11">
        <f t="shared" si="3"/>
        <v>316</v>
      </c>
      <c r="BR11">
        <f t="shared" si="4"/>
        <v>228</v>
      </c>
      <c r="BS11">
        <f t="shared" si="5"/>
        <v>0</v>
      </c>
      <c r="BT11">
        <f t="shared" si="6"/>
        <v>0</v>
      </c>
      <c r="BU11">
        <f t="shared" si="7"/>
        <v>0</v>
      </c>
      <c r="BV11">
        <f t="shared" si="8"/>
        <v>0</v>
      </c>
      <c r="BW11">
        <f t="shared" si="9"/>
        <v>0</v>
      </c>
      <c r="BX11">
        <f t="shared" si="10"/>
        <v>-2</v>
      </c>
      <c r="BY11">
        <f t="shared" si="11"/>
        <v>90</v>
      </c>
      <c r="CA11">
        <f t="shared" si="12"/>
        <v>316</v>
      </c>
      <c r="CB11">
        <f t="shared" si="13"/>
        <v>0</v>
      </c>
      <c r="CC11">
        <f t="shared" si="14"/>
        <v>316</v>
      </c>
      <c r="CD11">
        <f t="shared" si="15"/>
        <v>228</v>
      </c>
      <c r="CE11">
        <f t="shared" si="16"/>
        <v>0</v>
      </c>
      <c r="CF11">
        <f t="shared" si="17"/>
        <v>0</v>
      </c>
      <c r="CG11">
        <f t="shared" si="18"/>
        <v>0</v>
      </c>
      <c r="CH11">
        <f t="shared" si="19"/>
        <v>0</v>
      </c>
      <c r="CI11">
        <f t="shared" si="20"/>
        <v>0</v>
      </c>
      <c r="CJ11">
        <f t="shared" si="21"/>
        <v>-2</v>
      </c>
      <c r="CK11">
        <f t="shared" si="22"/>
        <v>90</v>
      </c>
    </row>
    <row r="12" spans="1:89" ht="15">
      <c r="A12" s="1">
        <v>140</v>
      </c>
      <c r="B12" s="1" t="s">
        <v>61</v>
      </c>
      <c r="C12" s="1">
        <v>1000</v>
      </c>
      <c r="D12" s="1">
        <v>9206</v>
      </c>
      <c r="E12" s="1">
        <v>1000</v>
      </c>
      <c r="F12" s="1">
        <v>9205</v>
      </c>
      <c r="G12" s="1">
        <v>1930000</v>
      </c>
      <c r="H12" s="1">
        <v>1930000</v>
      </c>
      <c r="I12" s="1">
        <v>0</v>
      </c>
      <c r="J12" s="1">
        <v>1255691</v>
      </c>
      <c r="K12" s="1">
        <v>1255824</v>
      </c>
      <c r="L12" s="1">
        <v>-133</v>
      </c>
      <c r="M12" s="1">
        <v>582588</v>
      </c>
      <c r="N12" s="1">
        <v>582588</v>
      </c>
      <c r="O12" s="1">
        <v>0</v>
      </c>
      <c r="P12" s="1">
        <v>25466706.84</v>
      </c>
      <c r="Q12" s="1">
        <v>25466706.84</v>
      </c>
      <c r="R12" s="1">
        <v>0</v>
      </c>
      <c r="S12" s="1">
        <v>2617</v>
      </c>
      <c r="T12" s="1">
        <v>2617</v>
      </c>
      <c r="U12" s="1">
        <v>0</v>
      </c>
      <c r="V12" s="1">
        <v>9731.26</v>
      </c>
      <c r="W12" s="1">
        <v>9731.26</v>
      </c>
      <c r="X12" s="1">
        <v>0</v>
      </c>
      <c r="Y12" s="1">
        <v>411331</v>
      </c>
      <c r="Z12" s="1">
        <v>411331</v>
      </c>
      <c r="AA12" s="1">
        <v>0</v>
      </c>
      <c r="AB12" s="1">
        <v>16903757</v>
      </c>
      <c r="AC12" s="1">
        <v>16903505</v>
      </c>
      <c r="AD12" s="1">
        <v>252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-180544</v>
      </c>
      <c r="AU12" s="1">
        <v>-180541</v>
      </c>
      <c r="AV12" s="1">
        <v>-3</v>
      </c>
      <c r="AW12" s="1">
        <v>-724</v>
      </c>
      <c r="AX12" s="1">
        <v>0</v>
      </c>
      <c r="AY12" s="1">
        <v>16721192</v>
      </c>
      <c r="AZ12" s="1">
        <v>16720776</v>
      </c>
      <c r="BA12" s="1">
        <v>416</v>
      </c>
      <c r="BB12" s="1" t="s">
        <v>500</v>
      </c>
      <c r="BC12" s="1">
        <v>-1464</v>
      </c>
      <c r="BD12" s="1">
        <v>-1297</v>
      </c>
      <c r="BE12" s="1">
        <v>167</v>
      </c>
      <c r="BF12" s="1">
        <v>0</v>
      </c>
      <c r="BG12" s="1">
        <v>0</v>
      </c>
      <c r="BH12" s="1">
        <v>0</v>
      </c>
      <c r="BL12">
        <f t="shared" si="1"/>
        <v>16721192</v>
      </c>
      <c r="BM12">
        <f t="shared" si="2"/>
        <v>16720776</v>
      </c>
      <c r="BO12">
        <f t="shared" si="3"/>
        <v>416</v>
      </c>
      <c r="BR12">
        <f t="shared" si="4"/>
        <v>252</v>
      </c>
      <c r="BS12">
        <f t="shared" si="5"/>
        <v>0</v>
      </c>
      <c r="BT12">
        <f t="shared" si="6"/>
        <v>0</v>
      </c>
      <c r="BU12">
        <f t="shared" si="7"/>
        <v>0</v>
      </c>
      <c r="BV12">
        <f t="shared" si="8"/>
        <v>0</v>
      </c>
      <c r="BW12">
        <f t="shared" si="9"/>
        <v>0</v>
      </c>
      <c r="BX12">
        <f t="shared" si="10"/>
        <v>-3</v>
      </c>
      <c r="BY12">
        <f t="shared" si="11"/>
        <v>167</v>
      </c>
      <c r="CA12">
        <f t="shared" si="12"/>
        <v>416</v>
      </c>
      <c r="CB12">
        <f t="shared" si="13"/>
        <v>0</v>
      </c>
      <c r="CC12">
        <f t="shared" si="14"/>
        <v>416</v>
      </c>
      <c r="CD12">
        <f t="shared" si="15"/>
        <v>252</v>
      </c>
      <c r="CE12">
        <f t="shared" si="16"/>
        <v>0</v>
      </c>
      <c r="CF12">
        <f t="shared" si="17"/>
        <v>0</v>
      </c>
      <c r="CG12">
        <f t="shared" si="18"/>
        <v>0</v>
      </c>
      <c r="CH12">
        <f t="shared" si="19"/>
        <v>0</v>
      </c>
      <c r="CI12">
        <f t="shared" si="20"/>
        <v>0</v>
      </c>
      <c r="CJ12">
        <f t="shared" si="21"/>
        <v>-3</v>
      </c>
      <c r="CK12">
        <f t="shared" si="22"/>
        <v>167</v>
      </c>
    </row>
    <row r="13" spans="1:89" ht="15">
      <c r="A13" s="1">
        <v>147</v>
      </c>
      <c r="B13" s="1" t="s">
        <v>62</v>
      </c>
      <c r="C13" s="1">
        <v>1000</v>
      </c>
      <c r="D13" s="1">
        <v>9206</v>
      </c>
      <c r="E13" s="1">
        <v>1000</v>
      </c>
      <c r="F13" s="1">
        <v>9205</v>
      </c>
      <c r="G13" s="1">
        <v>1930000</v>
      </c>
      <c r="H13" s="1">
        <v>1930000</v>
      </c>
      <c r="I13" s="1">
        <v>0</v>
      </c>
      <c r="J13" s="1">
        <v>1255691</v>
      </c>
      <c r="K13" s="1">
        <v>1255824</v>
      </c>
      <c r="L13" s="1">
        <v>-133</v>
      </c>
      <c r="M13" s="1">
        <v>582588</v>
      </c>
      <c r="N13" s="1">
        <v>582588</v>
      </c>
      <c r="O13" s="1">
        <v>0</v>
      </c>
      <c r="P13" s="1">
        <v>142574246.67</v>
      </c>
      <c r="Q13" s="1">
        <v>142574246.67</v>
      </c>
      <c r="R13" s="1">
        <v>0</v>
      </c>
      <c r="S13" s="1">
        <v>14472</v>
      </c>
      <c r="T13" s="1">
        <v>14472</v>
      </c>
      <c r="U13" s="1">
        <v>0</v>
      </c>
      <c r="V13" s="1">
        <v>9851.73</v>
      </c>
      <c r="W13" s="1">
        <v>9851.73</v>
      </c>
      <c r="X13" s="1">
        <v>0</v>
      </c>
      <c r="Y13" s="1">
        <v>482025</v>
      </c>
      <c r="Z13" s="1">
        <v>482025</v>
      </c>
      <c r="AA13" s="1">
        <v>0</v>
      </c>
      <c r="AB13" s="1">
        <v>85640166</v>
      </c>
      <c r="AC13" s="1">
        <v>85638562</v>
      </c>
      <c r="AD13" s="1">
        <v>1604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-914696</v>
      </c>
      <c r="AU13" s="1">
        <v>-914678</v>
      </c>
      <c r="AV13" s="1">
        <v>-18</v>
      </c>
      <c r="AW13" s="1">
        <v>-4628</v>
      </c>
      <c r="AX13" s="1">
        <v>0</v>
      </c>
      <c r="AY13" s="1">
        <v>84714269</v>
      </c>
      <c r="AZ13" s="1">
        <v>84711838</v>
      </c>
      <c r="BA13" s="1">
        <v>2431</v>
      </c>
      <c r="BB13" s="1" t="s">
        <v>500</v>
      </c>
      <c r="BC13" s="1">
        <v>-7418</v>
      </c>
      <c r="BD13" s="1">
        <v>-6573</v>
      </c>
      <c r="BE13" s="1">
        <v>845</v>
      </c>
      <c r="BF13" s="1">
        <v>0</v>
      </c>
      <c r="BG13" s="1">
        <v>0</v>
      </c>
      <c r="BH13" s="1">
        <v>0</v>
      </c>
      <c r="BL13">
        <f t="shared" si="1"/>
        <v>84714269</v>
      </c>
      <c r="BM13">
        <f t="shared" si="2"/>
        <v>84711838</v>
      </c>
      <c r="BO13">
        <f t="shared" si="3"/>
        <v>2431</v>
      </c>
      <c r="BR13">
        <f t="shared" si="4"/>
        <v>1604</v>
      </c>
      <c r="BS13">
        <f t="shared" si="5"/>
        <v>0</v>
      </c>
      <c r="BT13">
        <f t="shared" si="6"/>
        <v>0</v>
      </c>
      <c r="BU13">
        <f t="shared" si="7"/>
        <v>0</v>
      </c>
      <c r="BV13">
        <f t="shared" si="8"/>
        <v>0</v>
      </c>
      <c r="BW13">
        <f t="shared" si="9"/>
        <v>0</v>
      </c>
      <c r="BX13">
        <f t="shared" si="10"/>
        <v>-18</v>
      </c>
      <c r="BY13">
        <f t="shared" si="11"/>
        <v>845</v>
      </c>
      <c r="CA13">
        <f t="shared" si="12"/>
        <v>2431</v>
      </c>
      <c r="CB13">
        <f t="shared" si="13"/>
        <v>0</v>
      </c>
      <c r="CC13">
        <f t="shared" si="14"/>
        <v>2431</v>
      </c>
      <c r="CD13">
        <f t="shared" si="15"/>
        <v>1604</v>
      </c>
      <c r="CE13">
        <f t="shared" si="16"/>
        <v>0</v>
      </c>
      <c r="CF13">
        <f t="shared" si="17"/>
        <v>0</v>
      </c>
      <c r="CG13">
        <f t="shared" si="18"/>
        <v>0</v>
      </c>
      <c r="CH13">
        <f t="shared" si="19"/>
        <v>0</v>
      </c>
      <c r="CI13">
        <f t="shared" si="20"/>
        <v>0</v>
      </c>
      <c r="CJ13">
        <f t="shared" si="21"/>
        <v>-18</v>
      </c>
      <c r="CK13">
        <f t="shared" si="22"/>
        <v>845</v>
      </c>
    </row>
    <row r="14" spans="1:89" ht="15">
      <c r="A14" s="1">
        <v>154</v>
      </c>
      <c r="B14" s="1" t="s">
        <v>63</v>
      </c>
      <c r="C14" s="1">
        <v>1000</v>
      </c>
      <c r="D14" s="1">
        <v>9206</v>
      </c>
      <c r="E14" s="1">
        <v>1000</v>
      </c>
      <c r="F14" s="1">
        <v>9205</v>
      </c>
      <c r="G14" s="1">
        <v>1930000</v>
      </c>
      <c r="H14" s="1">
        <v>1930000</v>
      </c>
      <c r="I14" s="1">
        <v>0</v>
      </c>
      <c r="J14" s="1">
        <v>1255691</v>
      </c>
      <c r="K14" s="1">
        <v>1255824</v>
      </c>
      <c r="L14" s="1">
        <v>-133</v>
      </c>
      <c r="M14" s="1">
        <v>582588</v>
      </c>
      <c r="N14" s="1">
        <v>582588</v>
      </c>
      <c r="O14" s="1">
        <v>0</v>
      </c>
      <c r="P14" s="1">
        <v>11055362.61</v>
      </c>
      <c r="Q14" s="1">
        <v>11055362.61</v>
      </c>
      <c r="R14" s="1">
        <v>0</v>
      </c>
      <c r="S14" s="1">
        <v>1020</v>
      </c>
      <c r="T14" s="1">
        <v>1020</v>
      </c>
      <c r="U14" s="1">
        <v>0</v>
      </c>
      <c r="V14" s="1">
        <v>10838.59</v>
      </c>
      <c r="W14" s="1">
        <v>10838.59</v>
      </c>
      <c r="X14" s="1">
        <v>0</v>
      </c>
      <c r="Y14" s="1">
        <v>333764</v>
      </c>
      <c r="Z14" s="1">
        <v>333764</v>
      </c>
      <c r="AA14" s="1">
        <v>0</v>
      </c>
      <c r="AB14" s="1">
        <v>7700161</v>
      </c>
      <c r="AC14" s="1">
        <v>7700080</v>
      </c>
      <c r="AD14" s="1">
        <v>81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-82243</v>
      </c>
      <c r="AU14" s="1">
        <v>-82242</v>
      </c>
      <c r="AV14" s="1">
        <v>-1</v>
      </c>
      <c r="AW14" s="1">
        <v>-245</v>
      </c>
      <c r="AX14" s="1">
        <v>0</v>
      </c>
      <c r="AY14" s="1">
        <v>7617082</v>
      </c>
      <c r="AZ14" s="1">
        <v>7616926</v>
      </c>
      <c r="BA14" s="1">
        <v>156</v>
      </c>
      <c r="BB14" s="1" t="s">
        <v>500</v>
      </c>
      <c r="BC14" s="1">
        <v>-667</v>
      </c>
      <c r="BD14" s="1">
        <v>-591</v>
      </c>
      <c r="BE14" s="1">
        <v>76</v>
      </c>
      <c r="BF14" s="1">
        <v>0</v>
      </c>
      <c r="BG14" s="1">
        <v>0</v>
      </c>
      <c r="BH14" s="1">
        <v>0</v>
      </c>
      <c r="BL14">
        <f t="shared" si="1"/>
        <v>7617082</v>
      </c>
      <c r="BM14">
        <f t="shared" si="2"/>
        <v>7616926</v>
      </c>
      <c r="BO14">
        <f t="shared" si="3"/>
        <v>156</v>
      </c>
      <c r="BR14">
        <f t="shared" si="4"/>
        <v>81</v>
      </c>
      <c r="BS14">
        <f t="shared" si="5"/>
        <v>0</v>
      </c>
      <c r="BT14">
        <f t="shared" si="6"/>
        <v>0</v>
      </c>
      <c r="BU14">
        <f t="shared" si="7"/>
        <v>0</v>
      </c>
      <c r="BV14">
        <f t="shared" si="8"/>
        <v>0</v>
      </c>
      <c r="BW14">
        <f t="shared" si="9"/>
        <v>0</v>
      </c>
      <c r="BX14">
        <f t="shared" si="10"/>
        <v>-1</v>
      </c>
      <c r="BY14">
        <f t="shared" si="11"/>
        <v>76</v>
      </c>
      <c r="CA14">
        <f t="shared" si="12"/>
        <v>156</v>
      </c>
      <c r="CB14">
        <f t="shared" si="13"/>
        <v>0</v>
      </c>
      <c r="CC14">
        <f t="shared" si="14"/>
        <v>156</v>
      </c>
      <c r="CD14">
        <f t="shared" si="15"/>
        <v>81</v>
      </c>
      <c r="CE14">
        <f t="shared" si="16"/>
        <v>0</v>
      </c>
      <c r="CF14">
        <f t="shared" si="17"/>
        <v>0</v>
      </c>
      <c r="CG14">
        <f t="shared" si="18"/>
        <v>0</v>
      </c>
      <c r="CH14">
        <f t="shared" si="19"/>
        <v>0</v>
      </c>
      <c r="CI14">
        <f t="shared" si="20"/>
        <v>0</v>
      </c>
      <c r="CJ14">
        <f t="shared" si="21"/>
        <v>-1</v>
      </c>
      <c r="CK14">
        <f t="shared" si="22"/>
        <v>76</v>
      </c>
    </row>
    <row r="15" spans="1:89" ht="15">
      <c r="A15" s="1">
        <v>161</v>
      </c>
      <c r="B15" s="1" t="s">
        <v>64</v>
      </c>
      <c r="C15" s="1">
        <v>1000</v>
      </c>
      <c r="D15" s="1">
        <v>9206</v>
      </c>
      <c r="E15" s="1">
        <v>1000</v>
      </c>
      <c r="F15" s="1">
        <v>9205</v>
      </c>
      <c r="G15" s="1">
        <v>1930000</v>
      </c>
      <c r="H15" s="1">
        <v>1930000</v>
      </c>
      <c r="I15" s="1">
        <v>0</v>
      </c>
      <c r="J15" s="1">
        <v>1255691</v>
      </c>
      <c r="K15" s="1">
        <v>1255824</v>
      </c>
      <c r="L15" s="1">
        <v>-133</v>
      </c>
      <c r="M15" s="1">
        <v>582588</v>
      </c>
      <c r="N15" s="1">
        <v>582588</v>
      </c>
      <c r="O15" s="1">
        <v>0</v>
      </c>
      <c r="P15" s="1">
        <v>3562138.79</v>
      </c>
      <c r="Q15" s="1">
        <v>3562138.79</v>
      </c>
      <c r="R15" s="1">
        <v>0</v>
      </c>
      <c r="S15" s="1">
        <v>343</v>
      </c>
      <c r="T15" s="1">
        <v>343</v>
      </c>
      <c r="U15" s="1">
        <v>0</v>
      </c>
      <c r="V15" s="1">
        <v>10385.24</v>
      </c>
      <c r="W15" s="1">
        <v>10385.24</v>
      </c>
      <c r="X15" s="1">
        <v>0</v>
      </c>
      <c r="Y15" s="1">
        <v>372387</v>
      </c>
      <c r="Z15" s="1">
        <v>372387</v>
      </c>
      <c r="AA15" s="1">
        <v>0</v>
      </c>
      <c r="AB15" s="1">
        <v>2402702</v>
      </c>
      <c r="AC15" s="1">
        <v>2402672</v>
      </c>
      <c r="AD15" s="1">
        <v>30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-25663</v>
      </c>
      <c r="AU15" s="1">
        <v>-25662</v>
      </c>
      <c r="AV15" s="1">
        <v>-1</v>
      </c>
      <c r="AW15" s="1">
        <v>-84</v>
      </c>
      <c r="AX15" s="1">
        <v>0</v>
      </c>
      <c r="AY15" s="1">
        <v>2376771</v>
      </c>
      <c r="AZ15" s="1">
        <v>2376718</v>
      </c>
      <c r="BA15" s="1">
        <v>53</v>
      </c>
      <c r="BB15" s="1" t="s">
        <v>500</v>
      </c>
      <c r="BC15" s="1">
        <v>-208</v>
      </c>
      <c r="BD15" s="1">
        <v>-184</v>
      </c>
      <c r="BE15" s="1">
        <v>24</v>
      </c>
      <c r="BF15" s="1">
        <v>0</v>
      </c>
      <c r="BG15" s="1">
        <v>0</v>
      </c>
      <c r="BH15" s="1">
        <v>0</v>
      </c>
      <c r="BL15">
        <f t="shared" si="1"/>
        <v>2376771</v>
      </c>
      <c r="BM15">
        <f t="shared" si="2"/>
        <v>2376718</v>
      </c>
      <c r="BO15">
        <f t="shared" si="3"/>
        <v>53</v>
      </c>
      <c r="BR15">
        <f t="shared" si="4"/>
        <v>30</v>
      </c>
      <c r="BS15">
        <f t="shared" si="5"/>
        <v>0</v>
      </c>
      <c r="BT15">
        <f t="shared" si="6"/>
        <v>0</v>
      </c>
      <c r="BU15">
        <f t="shared" si="7"/>
        <v>0</v>
      </c>
      <c r="BV15">
        <f t="shared" si="8"/>
        <v>0</v>
      </c>
      <c r="BW15">
        <f t="shared" si="9"/>
        <v>0</v>
      </c>
      <c r="BX15">
        <f t="shared" si="10"/>
        <v>-1</v>
      </c>
      <c r="BY15">
        <f t="shared" si="11"/>
        <v>24</v>
      </c>
      <c r="CA15">
        <f t="shared" si="12"/>
        <v>53</v>
      </c>
      <c r="CB15">
        <f t="shared" si="13"/>
        <v>0</v>
      </c>
      <c r="CC15">
        <f t="shared" si="14"/>
        <v>53</v>
      </c>
      <c r="CD15">
        <f t="shared" si="15"/>
        <v>30</v>
      </c>
      <c r="CE15">
        <f t="shared" si="16"/>
        <v>0</v>
      </c>
      <c r="CF15">
        <f t="shared" si="17"/>
        <v>0</v>
      </c>
      <c r="CG15">
        <f t="shared" si="18"/>
        <v>0</v>
      </c>
      <c r="CH15">
        <f t="shared" si="19"/>
        <v>0</v>
      </c>
      <c r="CI15">
        <f t="shared" si="20"/>
        <v>0</v>
      </c>
      <c r="CJ15">
        <f t="shared" si="21"/>
        <v>-1</v>
      </c>
      <c r="CK15">
        <f t="shared" si="22"/>
        <v>24</v>
      </c>
    </row>
    <row r="16" spans="1:89" ht="15">
      <c r="A16" s="1">
        <v>2450</v>
      </c>
      <c r="B16" s="1" t="s">
        <v>200</v>
      </c>
      <c r="C16" s="1">
        <v>1000</v>
      </c>
      <c r="D16" s="1">
        <v>9206</v>
      </c>
      <c r="E16" s="1">
        <v>1000</v>
      </c>
      <c r="F16" s="1">
        <v>9205</v>
      </c>
      <c r="G16" s="1">
        <v>5790000</v>
      </c>
      <c r="H16" s="1">
        <v>5790000</v>
      </c>
      <c r="I16" s="1">
        <v>0</v>
      </c>
      <c r="J16" s="1">
        <v>3767073</v>
      </c>
      <c r="K16" s="1">
        <v>3767472</v>
      </c>
      <c r="L16" s="1">
        <v>-399</v>
      </c>
      <c r="M16" s="1">
        <v>1747764</v>
      </c>
      <c r="N16" s="1">
        <v>1747764</v>
      </c>
      <c r="O16" s="1">
        <v>0</v>
      </c>
      <c r="P16" s="1">
        <v>25421733.09</v>
      </c>
      <c r="Q16" s="1">
        <v>25421733.09</v>
      </c>
      <c r="R16" s="1">
        <v>0</v>
      </c>
      <c r="S16" s="1">
        <v>2184</v>
      </c>
      <c r="T16" s="1">
        <v>2184</v>
      </c>
      <c r="U16" s="1">
        <v>0</v>
      </c>
      <c r="V16" s="1">
        <v>11639.99</v>
      </c>
      <c r="W16" s="1">
        <v>11639.99</v>
      </c>
      <c r="X16" s="1">
        <v>0</v>
      </c>
      <c r="Y16" s="1">
        <v>2706122</v>
      </c>
      <c r="Z16" s="1">
        <v>2706122</v>
      </c>
      <c r="AA16" s="1">
        <v>0</v>
      </c>
      <c r="AB16" s="1">
        <v>3295876</v>
      </c>
      <c r="AC16" s="1">
        <v>3295423</v>
      </c>
      <c r="AD16" s="1">
        <v>453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2457823</v>
      </c>
      <c r="AL16" s="1">
        <v>2458277</v>
      </c>
      <c r="AM16" s="1">
        <v>-454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-61453</v>
      </c>
      <c r="AU16" s="1">
        <v>-61453</v>
      </c>
      <c r="AV16" s="1">
        <v>0</v>
      </c>
      <c r="AW16" s="1">
        <v>-1429</v>
      </c>
      <c r="AX16" s="1">
        <v>0</v>
      </c>
      <c r="AY16" s="1">
        <v>5690375</v>
      </c>
      <c r="AZ16" s="1">
        <v>5690320</v>
      </c>
      <c r="BA16" s="1">
        <v>55</v>
      </c>
      <c r="BB16" s="1" t="s">
        <v>502</v>
      </c>
      <c r="BC16" s="1">
        <v>-498</v>
      </c>
      <c r="BD16" s="1">
        <v>-442</v>
      </c>
      <c r="BE16" s="1">
        <v>56</v>
      </c>
      <c r="BF16" s="1">
        <v>0</v>
      </c>
      <c r="BG16" s="1">
        <v>0</v>
      </c>
      <c r="BH16" s="1">
        <v>0</v>
      </c>
      <c r="BL16">
        <f t="shared" si="1"/>
        <v>5690375</v>
      </c>
      <c r="BM16">
        <f t="shared" si="2"/>
        <v>5690320</v>
      </c>
      <c r="BO16">
        <f t="shared" si="3"/>
        <v>55</v>
      </c>
      <c r="BR16">
        <f t="shared" si="4"/>
        <v>453</v>
      </c>
      <c r="BS16">
        <f t="shared" si="5"/>
        <v>0</v>
      </c>
      <c r="BT16">
        <f t="shared" si="6"/>
        <v>0</v>
      </c>
      <c r="BU16">
        <f t="shared" si="7"/>
        <v>-454</v>
      </c>
      <c r="BV16">
        <f t="shared" si="8"/>
        <v>0</v>
      </c>
      <c r="BW16">
        <f t="shared" si="9"/>
        <v>0</v>
      </c>
      <c r="BX16">
        <f t="shared" si="10"/>
        <v>0</v>
      </c>
      <c r="BY16">
        <f t="shared" si="11"/>
        <v>56</v>
      </c>
      <c r="CA16">
        <f t="shared" si="12"/>
        <v>55</v>
      </c>
      <c r="CB16">
        <f t="shared" si="13"/>
        <v>0</v>
      </c>
      <c r="CC16">
        <f t="shared" si="14"/>
        <v>55</v>
      </c>
      <c r="CD16">
        <f t="shared" si="15"/>
        <v>453</v>
      </c>
      <c r="CE16">
        <f t="shared" si="16"/>
        <v>0</v>
      </c>
      <c r="CF16">
        <f t="shared" si="17"/>
        <v>0</v>
      </c>
      <c r="CG16">
        <f t="shared" si="18"/>
        <v>-454</v>
      </c>
      <c r="CH16">
        <f t="shared" si="19"/>
        <v>0</v>
      </c>
      <c r="CI16">
        <f t="shared" si="20"/>
        <v>0</v>
      </c>
      <c r="CJ16">
        <f t="shared" si="21"/>
        <v>0</v>
      </c>
      <c r="CK16">
        <f t="shared" si="22"/>
        <v>56</v>
      </c>
    </row>
    <row r="17" spans="1:89" ht="15">
      <c r="A17" s="1">
        <v>170</v>
      </c>
      <c r="B17" s="1" t="s">
        <v>65</v>
      </c>
      <c r="C17" s="1">
        <v>1000</v>
      </c>
      <c r="D17" s="1">
        <v>9206</v>
      </c>
      <c r="E17" s="1">
        <v>1000</v>
      </c>
      <c r="F17" s="1">
        <v>9205</v>
      </c>
      <c r="G17" s="1">
        <v>1930000</v>
      </c>
      <c r="H17" s="1">
        <v>1930000</v>
      </c>
      <c r="I17" s="1">
        <v>0</v>
      </c>
      <c r="J17" s="1">
        <v>1255691</v>
      </c>
      <c r="K17" s="1">
        <v>1255824</v>
      </c>
      <c r="L17" s="1">
        <v>-133</v>
      </c>
      <c r="M17" s="1">
        <v>582588</v>
      </c>
      <c r="N17" s="1">
        <v>582588</v>
      </c>
      <c r="O17" s="1">
        <v>0</v>
      </c>
      <c r="P17" s="1">
        <v>20949343.69</v>
      </c>
      <c r="Q17" s="1">
        <v>20949343.69</v>
      </c>
      <c r="R17" s="1">
        <v>0</v>
      </c>
      <c r="S17" s="1">
        <v>2249</v>
      </c>
      <c r="T17" s="1">
        <v>2249</v>
      </c>
      <c r="U17" s="1">
        <v>0</v>
      </c>
      <c r="V17" s="1">
        <v>9314.96</v>
      </c>
      <c r="W17" s="1">
        <v>9314.96</v>
      </c>
      <c r="X17" s="1">
        <v>0</v>
      </c>
      <c r="Y17" s="1">
        <v>313853</v>
      </c>
      <c r="Z17" s="1">
        <v>313853</v>
      </c>
      <c r="AA17" s="1">
        <v>0</v>
      </c>
      <c r="AB17" s="1">
        <v>15838794</v>
      </c>
      <c r="AC17" s="1">
        <v>15838626</v>
      </c>
      <c r="AD17" s="1">
        <v>168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-169169</v>
      </c>
      <c r="AU17" s="1">
        <v>-169167</v>
      </c>
      <c r="AV17" s="1">
        <v>-2</v>
      </c>
      <c r="AW17" s="1">
        <v>-463</v>
      </c>
      <c r="AX17" s="1">
        <v>0</v>
      </c>
      <c r="AY17" s="1">
        <v>15667946</v>
      </c>
      <c r="AZ17" s="1">
        <v>15667624</v>
      </c>
      <c r="BA17" s="1">
        <v>322</v>
      </c>
      <c r="BB17" s="1" t="s">
        <v>500</v>
      </c>
      <c r="BC17" s="1">
        <v>-1372</v>
      </c>
      <c r="BD17" s="1">
        <v>-1216</v>
      </c>
      <c r="BE17" s="1">
        <v>156</v>
      </c>
      <c r="BF17" s="1">
        <v>0</v>
      </c>
      <c r="BG17" s="1">
        <v>0</v>
      </c>
      <c r="BH17" s="1">
        <v>0</v>
      </c>
      <c r="BL17">
        <f t="shared" si="1"/>
        <v>15667946</v>
      </c>
      <c r="BM17">
        <f t="shared" si="2"/>
        <v>15667624</v>
      </c>
      <c r="BO17">
        <f t="shared" si="3"/>
        <v>322</v>
      </c>
      <c r="BR17">
        <f t="shared" si="4"/>
        <v>168</v>
      </c>
      <c r="BS17">
        <f t="shared" si="5"/>
        <v>0</v>
      </c>
      <c r="BT17">
        <f t="shared" si="6"/>
        <v>0</v>
      </c>
      <c r="BU17">
        <f t="shared" si="7"/>
        <v>0</v>
      </c>
      <c r="BV17">
        <f t="shared" si="8"/>
        <v>0</v>
      </c>
      <c r="BW17">
        <f t="shared" si="9"/>
        <v>0</v>
      </c>
      <c r="BX17">
        <f t="shared" si="10"/>
        <v>-2</v>
      </c>
      <c r="BY17">
        <f t="shared" si="11"/>
        <v>156</v>
      </c>
      <c r="CA17">
        <f t="shared" si="12"/>
        <v>322</v>
      </c>
      <c r="CB17">
        <f t="shared" si="13"/>
        <v>0</v>
      </c>
      <c r="CC17">
        <f t="shared" si="14"/>
        <v>322</v>
      </c>
      <c r="CD17">
        <f t="shared" si="15"/>
        <v>168</v>
      </c>
      <c r="CE17">
        <f t="shared" si="16"/>
        <v>0</v>
      </c>
      <c r="CF17">
        <f t="shared" si="17"/>
        <v>0</v>
      </c>
      <c r="CG17">
        <f t="shared" si="18"/>
        <v>0</v>
      </c>
      <c r="CH17">
        <f t="shared" si="19"/>
        <v>0</v>
      </c>
      <c r="CI17">
        <f t="shared" si="20"/>
        <v>0</v>
      </c>
      <c r="CJ17">
        <f t="shared" si="21"/>
        <v>-2</v>
      </c>
      <c r="CK17">
        <f t="shared" si="22"/>
        <v>156</v>
      </c>
    </row>
    <row r="18" spans="1:89" ht="15">
      <c r="A18" s="1">
        <v>182</v>
      </c>
      <c r="B18" s="1" t="s">
        <v>66</v>
      </c>
      <c r="C18" s="1">
        <v>1000</v>
      </c>
      <c r="D18" s="1">
        <v>9206</v>
      </c>
      <c r="E18" s="1">
        <v>1000</v>
      </c>
      <c r="F18" s="1">
        <v>9205</v>
      </c>
      <c r="G18" s="1">
        <v>1930000</v>
      </c>
      <c r="H18" s="1">
        <v>1930000</v>
      </c>
      <c r="I18" s="1">
        <v>0</v>
      </c>
      <c r="J18" s="1">
        <v>1255691</v>
      </c>
      <c r="K18" s="1">
        <v>1255824</v>
      </c>
      <c r="L18" s="1">
        <v>-133</v>
      </c>
      <c r="M18" s="1">
        <v>582588</v>
      </c>
      <c r="N18" s="1">
        <v>582588</v>
      </c>
      <c r="O18" s="1">
        <v>0</v>
      </c>
      <c r="P18" s="1">
        <v>27100371.63</v>
      </c>
      <c r="Q18" s="1">
        <v>27100371.63</v>
      </c>
      <c r="R18" s="1">
        <v>0</v>
      </c>
      <c r="S18" s="1">
        <v>2707</v>
      </c>
      <c r="T18" s="1">
        <v>2707</v>
      </c>
      <c r="U18" s="1">
        <v>0</v>
      </c>
      <c r="V18" s="1">
        <v>10011.22</v>
      </c>
      <c r="W18" s="1">
        <v>10011.22</v>
      </c>
      <c r="X18" s="1">
        <v>0</v>
      </c>
      <c r="Y18" s="1">
        <v>653763</v>
      </c>
      <c r="Z18" s="1">
        <v>653763</v>
      </c>
      <c r="AA18" s="1">
        <v>0</v>
      </c>
      <c r="AB18" s="1">
        <v>12172059</v>
      </c>
      <c r="AC18" s="1">
        <v>12171652</v>
      </c>
      <c r="AD18" s="1">
        <v>407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-130006</v>
      </c>
      <c r="AU18" s="1">
        <v>-130002</v>
      </c>
      <c r="AV18" s="1">
        <v>-4</v>
      </c>
      <c r="AW18" s="1">
        <v>-1262</v>
      </c>
      <c r="AX18" s="1">
        <v>0</v>
      </c>
      <c r="AY18" s="1">
        <v>12039857</v>
      </c>
      <c r="AZ18" s="1">
        <v>12039334</v>
      </c>
      <c r="BA18" s="1">
        <v>523</v>
      </c>
      <c r="BB18" s="1" t="s">
        <v>500</v>
      </c>
      <c r="BC18" s="1">
        <v>-1054</v>
      </c>
      <c r="BD18" s="1">
        <v>-934</v>
      </c>
      <c r="BE18" s="1">
        <v>120</v>
      </c>
      <c r="BF18" s="1">
        <v>0</v>
      </c>
      <c r="BG18" s="1">
        <v>0</v>
      </c>
      <c r="BH18" s="1">
        <v>0</v>
      </c>
      <c r="BL18">
        <f t="shared" si="1"/>
        <v>12039857</v>
      </c>
      <c r="BM18">
        <f t="shared" si="2"/>
        <v>12039334</v>
      </c>
      <c r="BO18">
        <f t="shared" si="3"/>
        <v>523</v>
      </c>
      <c r="BR18">
        <f t="shared" si="4"/>
        <v>407</v>
      </c>
      <c r="BS18">
        <f t="shared" si="5"/>
        <v>0</v>
      </c>
      <c r="BT18">
        <f t="shared" si="6"/>
        <v>0</v>
      </c>
      <c r="BU18">
        <f t="shared" si="7"/>
        <v>0</v>
      </c>
      <c r="BV18">
        <f t="shared" si="8"/>
        <v>0</v>
      </c>
      <c r="BW18">
        <f t="shared" si="9"/>
        <v>0</v>
      </c>
      <c r="BX18">
        <f t="shared" si="10"/>
        <v>-4</v>
      </c>
      <c r="BY18">
        <f t="shared" si="11"/>
        <v>120</v>
      </c>
      <c r="CA18">
        <f t="shared" si="12"/>
        <v>523</v>
      </c>
      <c r="CB18">
        <f t="shared" si="13"/>
        <v>0</v>
      </c>
      <c r="CC18">
        <f t="shared" si="14"/>
        <v>523</v>
      </c>
      <c r="CD18">
        <f t="shared" si="15"/>
        <v>407</v>
      </c>
      <c r="CE18">
        <f t="shared" si="16"/>
        <v>0</v>
      </c>
      <c r="CF18">
        <f t="shared" si="17"/>
        <v>0</v>
      </c>
      <c r="CG18">
        <f t="shared" si="18"/>
        <v>0</v>
      </c>
      <c r="CH18">
        <f t="shared" si="19"/>
        <v>0</v>
      </c>
      <c r="CI18">
        <f t="shared" si="20"/>
        <v>0</v>
      </c>
      <c r="CJ18">
        <f t="shared" si="21"/>
        <v>-4</v>
      </c>
      <c r="CK18">
        <f t="shared" si="22"/>
        <v>120</v>
      </c>
    </row>
    <row r="19" spans="1:89" ht="15">
      <c r="A19" s="1">
        <v>196</v>
      </c>
      <c r="B19" s="1" t="s">
        <v>67</v>
      </c>
      <c r="C19" s="1">
        <v>1000</v>
      </c>
      <c r="D19" s="1">
        <v>9206</v>
      </c>
      <c r="E19" s="1">
        <v>1000</v>
      </c>
      <c r="F19" s="1">
        <v>9205</v>
      </c>
      <c r="G19" s="1">
        <v>1930000</v>
      </c>
      <c r="H19" s="1">
        <v>1930000</v>
      </c>
      <c r="I19" s="1">
        <v>0</v>
      </c>
      <c r="J19" s="1">
        <v>1255691</v>
      </c>
      <c r="K19" s="1">
        <v>1255824</v>
      </c>
      <c r="L19" s="1">
        <v>-133</v>
      </c>
      <c r="M19" s="1">
        <v>582588</v>
      </c>
      <c r="N19" s="1">
        <v>582588</v>
      </c>
      <c r="O19" s="1">
        <v>0</v>
      </c>
      <c r="P19" s="1">
        <v>6010209.51</v>
      </c>
      <c r="Q19" s="1">
        <v>6010209.51</v>
      </c>
      <c r="R19" s="1">
        <v>0</v>
      </c>
      <c r="S19" s="1">
        <v>536</v>
      </c>
      <c r="T19" s="1">
        <v>536</v>
      </c>
      <c r="U19" s="1">
        <v>0</v>
      </c>
      <c r="V19" s="1">
        <v>11213.08</v>
      </c>
      <c r="W19" s="1">
        <v>11213.08</v>
      </c>
      <c r="X19" s="1">
        <v>0</v>
      </c>
      <c r="Y19" s="1">
        <v>374957</v>
      </c>
      <c r="Z19" s="1">
        <v>374957</v>
      </c>
      <c r="AA19" s="1">
        <v>0</v>
      </c>
      <c r="AB19" s="1">
        <v>3900292</v>
      </c>
      <c r="AC19" s="1">
        <v>3900245</v>
      </c>
      <c r="AD19" s="1">
        <v>47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-41658</v>
      </c>
      <c r="AU19" s="1">
        <v>-41657</v>
      </c>
      <c r="AV19" s="1">
        <v>-1</v>
      </c>
      <c r="AW19" s="1">
        <v>-148</v>
      </c>
      <c r="AX19" s="1">
        <v>0</v>
      </c>
      <c r="AY19" s="1">
        <v>3858187</v>
      </c>
      <c r="AZ19" s="1">
        <v>3858102</v>
      </c>
      <c r="BA19" s="1">
        <v>85</v>
      </c>
      <c r="BB19" s="1" t="s">
        <v>500</v>
      </c>
      <c r="BC19" s="1">
        <v>-338</v>
      </c>
      <c r="BD19" s="1">
        <v>-299</v>
      </c>
      <c r="BE19" s="1">
        <v>39</v>
      </c>
      <c r="BF19" s="1">
        <v>0</v>
      </c>
      <c r="BG19" s="1">
        <v>0</v>
      </c>
      <c r="BH19" s="1">
        <v>0</v>
      </c>
      <c r="BL19">
        <f t="shared" si="1"/>
        <v>3858187</v>
      </c>
      <c r="BM19">
        <f t="shared" si="2"/>
        <v>3858102</v>
      </c>
      <c r="BO19">
        <f t="shared" si="3"/>
        <v>85</v>
      </c>
      <c r="BR19">
        <f t="shared" si="4"/>
        <v>47</v>
      </c>
      <c r="BS19">
        <f t="shared" si="5"/>
        <v>0</v>
      </c>
      <c r="BT19">
        <f t="shared" si="6"/>
        <v>0</v>
      </c>
      <c r="BU19">
        <f t="shared" si="7"/>
        <v>0</v>
      </c>
      <c r="BV19">
        <f t="shared" si="8"/>
        <v>0</v>
      </c>
      <c r="BW19">
        <f t="shared" si="9"/>
        <v>0</v>
      </c>
      <c r="BX19">
        <f t="shared" si="10"/>
        <v>-1</v>
      </c>
      <c r="BY19">
        <f t="shared" si="11"/>
        <v>39</v>
      </c>
      <c r="CA19">
        <f t="shared" si="12"/>
        <v>85</v>
      </c>
      <c r="CB19">
        <f t="shared" si="13"/>
        <v>0</v>
      </c>
      <c r="CC19">
        <f t="shared" si="14"/>
        <v>85</v>
      </c>
      <c r="CD19">
        <f t="shared" si="15"/>
        <v>47</v>
      </c>
      <c r="CE19">
        <f t="shared" si="16"/>
        <v>0</v>
      </c>
      <c r="CF19">
        <f t="shared" si="17"/>
        <v>0</v>
      </c>
      <c r="CG19">
        <f t="shared" si="18"/>
        <v>0</v>
      </c>
      <c r="CH19">
        <f t="shared" si="19"/>
        <v>0</v>
      </c>
      <c r="CI19">
        <f t="shared" si="20"/>
        <v>0</v>
      </c>
      <c r="CJ19">
        <f t="shared" si="21"/>
        <v>-1</v>
      </c>
      <c r="CK19">
        <f t="shared" si="22"/>
        <v>39</v>
      </c>
    </row>
    <row r="20" spans="1:89" ht="15">
      <c r="A20" s="1">
        <v>203</v>
      </c>
      <c r="B20" s="1" t="s">
        <v>68</v>
      </c>
      <c r="C20" s="1">
        <v>1000</v>
      </c>
      <c r="D20" s="1">
        <v>9206</v>
      </c>
      <c r="E20" s="1">
        <v>1000</v>
      </c>
      <c r="F20" s="1">
        <v>9205</v>
      </c>
      <c r="G20" s="1">
        <v>1930000</v>
      </c>
      <c r="H20" s="1">
        <v>1930000</v>
      </c>
      <c r="I20" s="1">
        <v>0</v>
      </c>
      <c r="J20" s="1">
        <v>1255691</v>
      </c>
      <c r="K20" s="1">
        <v>1255824</v>
      </c>
      <c r="L20" s="1">
        <v>-133</v>
      </c>
      <c r="M20" s="1">
        <v>582588</v>
      </c>
      <c r="N20" s="1">
        <v>582588</v>
      </c>
      <c r="O20" s="1">
        <v>0</v>
      </c>
      <c r="P20" s="1">
        <v>8132775.46</v>
      </c>
      <c r="Q20" s="1">
        <v>8132775.46</v>
      </c>
      <c r="R20" s="1">
        <v>0</v>
      </c>
      <c r="S20" s="1">
        <v>856</v>
      </c>
      <c r="T20" s="1">
        <v>856</v>
      </c>
      <c r="U20" s="1">
        <v>0</v>
      </c>
      <c r="V20" s="1">
        <v>9500.91</v>
      </c>
      <c r="W20" s="1">
        <v>9500.91</v>
      </c>
      <c r="X20" s="1">
        <v>0</v>
      </c>
      <c r="Y20" s="1">
        <v>301206</v>
      </c>
      <c r="Z20" s="1">
        <v>301206</v>
      </c>
      <c r="AA20" s="1">
        <v>0</v>
      </c>
      <c r="AB20" s="1">
        <v>6183721</v>
      </c>
      <c r="AC20" s="1">
        <v>6183661</v>
      </c>
      <c r="AD20" s="1">
        <v>60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-66046</v>
      </c>
      <c r="AU20" s="1">
        <v>-66046</v>
      </c>
      <c r="AV20" s="1">
        <v>0</v>
      </c>
      <c r="AW20" s="1">
        <v>-166</v>
      </c>
      <c r="AX20" s="1">
        <v>0</v>
      </c>
      <c r="AY20" s="1">
        <v>6117034</v>
      </c>
      <c r="AZ20" s="1">
        <v>6116913</v>
      </c>
      <c r="BA20" s="1">
        <v>121</v>
      </c>
      <c r="BB20" s="1" t="s">
        <v>500</v>
      </c>
      <c r="BC20" s="1">
        <v>-536</v>
      </c>
      <c r="BD20" s="1">
        <v>-475</v>
      </c>
      <c r="BE20" s="1">
        <v>61</v>
      </c>
      <c r="BF20" s="1">
        <v>0</v>
      </c>
      <c r="BG20" s="1">
        <v>0</v>
      </c>
      <c r="BH20" s="1">
        <v>0</v>
      </c>
      <c r="BL20">
        <f t="shared" si="1"/>
        <v>6117034</v>
      </c>
      <c r="BM20">
        <f t="shared" si="2"/>
        <v>6116913</v>
      </c>
      <c r="BO20">
        <f t="shared" si="3"/>
        <v>121</v>
      </c>
      <c r="BR20">
        <f t="shared" si="4"/>
        <v>60</v>
      </c>
      <c r="BS20">
        <f t="shared" si="5"/>
        <v>0</v>
      </c>
      <c r="BT20">
        <f t="shared" si="6"/>
        <v>0</v>
      </c>
      <c r="BU20">
        <f t="shared" si="7"/>
        <v>0</v>
      </c>
      <c r="BV20">
        <f t="shared" si="8"/>
        <v>0</v>
      </c>
      <c r="BW20">
        <f t="shared" si="9"/>
        <v>0</v>
      </c>
      <c r="BX20">
        <f t="shared" si="10"/>
        <v>0</v>
      </c>
      <c r="BY20">
        <f t="shared" si="11"/>
        <v>61</v>
      </c>
      <c r="CA20">
        <f t="shared" si="12"/>
        <v>121</v>
      </c>
      <c r="CB20">
        <f t="shared" si="13"/>
        <v>0</v>
      </c>
      <c r="CC20">
        <f t="shared" si="14"/>
        <v>121</v>
      </c>
      <c r="CD20">
        <f t="shared" si="15"/>
        <v>60</v>
      </c>
      <c r="CE20">
        <f t="shared" si="16"/>
        <v>0</v>
      </c>
      <c r="CF20">
        <f t="shared" si="17"/>
        <v>0</v>
      </c>
      <c r="CG20">
        <f t="shared" si="18"/>
        <v>0</v>
      </c>
      <c r="CH20">
        <f t="shared" si="19"/>
        <v>0</v>
      </c>
      <c r="CI20">
        <f t="shared" si="20"/>
        <v>0</v>
      </c>
      <c r="CJ20">
        <f t="shared" si="21"/>
        <v>0</v>
      </c>
      <c r="CK20">
        <f t="shared" si="22"/>
        <v>61</v>
      </c>
    </row>
    <row r="21" spans="1:89" ht="15">
      <c r="A21" s="1">
        <v>217</v>
      </c>
      <c r="B21" s="1" t="s">
        <v>69</v>
      </c>
      <c r="C21" s="1">
        <v>1000</v>
      </c>
      <c r="D21" s="1">
        <v>9206</v>
      </c>
      <c r="E21" s="1">
        <v>1000</v>
      </c>
      <c r="F21" s="1">
        <v>9205</v>
      </c>
      <c r="G21" s="1">
        <v>1930000</v>
      </c>
      <c r="H21" s="1">
        <v>1930000</v>
      </c>
      <c r="I21" s="1">
        <v>0</v>
      </c>
      <c r="J21" s="1">
        <v>1255691</v>
      </c>
      <c r="K21" s="1">
        <v>1255824</v>
      </c>
      <c r="L21" s="1">
        <v>-133</v>
      </c>
      <c r="M21" s="1">
        <v>582588</v>
      </c>
      <c r="N21" s="1">
        <v>582588</v>
      </c>
      <c r="O21" s="1">
        <v>0</v>
      </c>
      <c r="P21" s="1">
        <v>7210093.51</v>
      </c>
      <c r="Q21" s="1">
        <v>7163827.13</v>
      </c>
      <c r="R21" s="1">
        <v>46266.37999999989</v>
      </c>
      <c r="S21" s="1">
        <v>657</v>
      </c>
      <c r="T21" s="1">
        <v>657</v>
      </c>
      <c r="U21" s="1">
        <v>0</v>
      </c>
      <c r="V21" s="1">
        <v>10974.27</v>
      </c>
      <c r="W21" s="1">
        <v>10903.85</v>
      </c>
      <c r="X21" s="1">
        <v>70.42000000000007</v>
      </c>
      <c r="Y21" s="1">
        <v>394321</v>
      </c>
      <c r="Z21" s="1">
        <v>394321</v>
      </c>
      <c r="AA21" s="1">
        <v>0</v>
      </c>
      <c r="AB21" s="1">
        <v>4596509</v>
      </c>
      <c r="AC21" s="1">
        <v>4581497</v>
      </c>
      <c r="AD21" s="1">
        <v>15012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-49094</v>
      </c>
      <c r="AU21" s="1">
        <v>-48934</v>
      </c>
      <c r="AV21" s="1">
        <v>-160</v>
      </c>
      <c r="AW21" s="1">
        <v>-182</v>
      </c>
      <c r="AX21" s="1">
        <v>0</v>
      </c>
      <c r="AY21" s="1">
        <v>4546880</v>
      </c>
      <c r="AZ21" s="1">
        <v>4531984</v>
      </c>
      <c r="BA21" s="1">
        <v>14896</v>
      </c>
      <c r="BB21" s="1" t="s">
        <v>500</v>
      </c>
      <c r="BC21" s="1">
        <v>-397</v>
      </c>
      <c r="BD21" s="1">
        <v>-353</v>
      </c>
      <c r="BE21" s="1">
        <v>44</v>
      </c>
      <c r="BF21" s="1">
        <v>0</v>
      </c>
      <c r="BG21" s="1">
        <v>0</v>
      </c>
      <c r="BH21" s="1">
        <v>0</v>
      </c>
      <c r="BL21">
        <f t="shared" si="1"/>
        <v>4546880</v>
      </c>
      <c r="BM21">
        <f t="shared" si="2"/>
        <v>4531984</v>
      </c>
      <c r="BO21">
        <f t="shared" si="3"/>
        <v>14896</v>
      </c>
      <c r="BR21">
        <f t="shared" si="4"/>
        <v>15012</v>
      </c>
      <c r="BS21">
        <f t="shared" si="5"/>
        <v>0</v>
      </c>
      <c r="BT21">
        <f t="shared" si="6"/>
        <v>0</v>
      </c>
      <c r="BU21">
        <f t="shared" si="7"/>
        <v>0</v>
      </c>
      <c r="BV21">
        <f t="shared" si="8"/>
        <v>0</v>
      </c>
      <c r="BW21">
        <f t="shared" si="9"/>
        <v>0</v>
      </c>
      <c r="BX21">
        <f t="shared" si="10"/>
        <v>-160</v>
      </c>
      <c r="BY21">
        <f t="shared" si="11"/>
        <v>44</v>
      </c>
      <c r="CA21">
        <f t="shared" si="12"/>
        <v>14896</v>
      </c>
      <c r="CB21">
        <f t="shared" si="13"/>
        <v>0</v>
      </c>
      <c r="CC21">
        <f t="shared" si="14"/>
        <v>14896</v>
      </c>
      <c r="CD21">
        <f t="shared" si="15"/>
        <v>15012</v>
      </c>
      <c r="CE21">
        <f t="shared" si="16"/>
        <v>0</v>
      </c>
      <c r="CF21">
        <f t="shared" si="17"/>
        <v>0</v>
      </c>
      <c r="CG21">
        <f t="shared" si="18"/>
        <v>0</v>
      </c>
      <c r="CH21">
        <f t="shared" si="19"/>
        <v>0</v>
      </c>
      <c r="CI21">
        <f t="shared" si="20"/>
        <v>0</v>
      </c>
      <c r="CJ21">
        <f t="shared" si="21"/>
        <v>-160</v>
      </c>
      <c r="CK21">
        <f t="shared" si="22"/>
        <v>44</v>
      </c>
    </row>
    <row r="22" spans="1:89" ht="15">
      <c r="A22" s="1">
        <v>231</v>
      </c>
      <c r="B22" s="1" t="s">
        <v>70</v>
      </c>
      <c r="C22" s="1">
        <v>1000</v>
      </c>
      <c r="D22" s="1">
        <v>9206</v>
      </c>
      <c r="E22" s="1">
        <v>1000</v>
      </c>
      <c r="F22" s="1">
        <v>9205</v>
      </c>
      <c r="G22" s="1">
        <v>1930000</v>
      </c>
      <c r="H22" s="1">
        <v>1930000</v>
      </c>
      <c r="I22" s="1">
        <v>0</v>
      </c>
      <c r="J22" s="1">
        <v>1255691</v>
      </c>
      <c r="K22" s="1">
        <v>1255824</v>
      </c>
      <c r="L22" s="1">
        <v>-133</v>
      </c>
      <c r="M22" s="1">
        <v>582588</v>
      </c>
      <c r="N22" s="1">
        <v>582588</v>
      </c>
      <c r="O22" s="1">
        <v>0</v>
      </c>
      <c r="P22" s="1">
        <v>15952092.42</v>
      </c>
      <c r="Q22" s="1">
        <v>15952092.42</v>
      </c>
      <c r="R22" s="1">
        <v>0</v>
      </c>
      <c r="S22" s="1">
        <v>1574</v>
      </c>
      <c r="T22" s="1">
        <v>1574</v>
      </c>
      <c r="U22" s="1">
        <v>0</v>
      </c>
      <c r="V22" s="1">
        <v>10134.75</v>
      </c>
      <c r="W22" s="1">
        <v>10134.75</v>
      </c>
      <c r="X22" s="1">
        <v>0</v>
      </c>
      <c r="Y22" s="1">
        <v>412657</v>
      </c>
      <c r="Z22" s="1">
        <v>412657</v>
      </c>
      <c r="AA22" s="1">
        <v>0</v>
      </c>
      <c r="AB22" s="1">
        <v>10335435</v>
      </c>
      <c r="AC22" s="1">
        <v>10335283</v>
      </c>
      <c r="AD22" s="1">
        <v>152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-110390</v>
      </c>
      <c r="AU22" s="1">
        <v>-110388</v>
      </c>
      <c r="AV22" s="1">
        <v>-2</v>
      </c>
      <c r="AW22" s="1">
        <v>-485</v>
      </c>
      <c r="AX22" s="1">
        <v>0</v>
      </c>
      <c r="AY22" s="1">
        <v>10223767</v>
      </c>
      <c r="AZ22" s="1">
        <v>10223515</v>
      </c>
      <c r="BA22" s="1">
        <v>252</v>
      </c>
      <c r="BB22" s="1" t="s">
        <v>500</v>
      </c>
      <c r="BC22" s="1">
        <v>-895</v>
      </c>
      <c r="BD22" s="1">
        <v>-793</v>
      </c>
      <c r="BE22" s="1">
        <v>102</v>
      </c>
      <c r="BF22" s="1">
        <v>0</v>
      </c>
      <c r="BG22" s="1">
        <v>0</v>
      </c>
      <c r="BH22" s="1">
        <v>0</v>
      </c>
      <c r="BL22">
        <f t="shared" si="1"/>
        <v>10223767</v>
      </c>
      <c r="BM22">
        <f t="shared" si="2"/>
        <v>10223515</v>
      </c>
      <c r="BO22">
        <f t="shared" si="3"/>
        <v>252</v>
      </c>
      <c r="BR22">
        <f t="shared" si="4"/>
        <v>152</v>
      </c>
      <c r="BS22">
        <f t="shared" si="5"/>
        <v>0</v>
      </c>
      <c r="BT22">
        <f t="shared" si="6"/>
        <v>0</v>
      </c>
      <c r="BU22">
        <f t="shared" si="7"/>
        <v>0</v>
      </c>
      <c r="BV22">
        <f t="shared" si="8"/>
        <v>0</v>
      </c>
      <c r="BW22">
        <f t="shared" si="9"/>
        <v>0</v>
      </c>
      <c r="BX22">
        <f t="shared" si="10"/>
        <v>-2</v>
      </c>
      <c r="BY22">
        <f t="shared" si="11"/>
        <v>102</v>
      </c>
      <c r="CA22">
        <f t="shared" si="12"/>
        <v>252</v>
      </c>
      <c r="CB22">
        <f t="shared" si="13"/>
        <v>0</v>
      </c>
      <c r="CC22">
        <f t="shared" si="14"/>
        <v>252</v>
      </c>
      <c r="CD22">
        <f t="shared" si="15"/>
        <v>152</v>
      </c>
      <c r="CE22">
        <f t="shared" si="16"/>
        <v>0</v>
      </c>
      <c r="CF22">
        <f t="shared" si="17"/>
        <v>0</v>
      </c>
      <c r="CG22">
        <f t="shared" si="18"/>
        <v>0</v>
      </c>
      <c r="CH22">
        <f t="shared" si="19"/>
        <v>0</v>
      </c>
      <c r="CI22">
        <f t="shared" si="20"/>
        <v>0</v>
      </c>
      <c r="CJ22">
        <f t="shared" si="21"/>
        <v>-2</v>
      </c>
      <c r="CK22">
        <f t="shared" si="22"/>
        <v>102</v>
      </c>
    </row>
    <row r="23" spans="1:89" ht="15">
      <c r="A23" s="1">
        <v>245</v>
      </c>
      <c r="B23" s="1" t="s">
        <v>72</v>
      </c>
      <c r="C23" s="1">
        <v>1000</v>
      </c>
      <c r="D23" s="1">
        <v>9206</v>
      </c>
      <c r="E23" s="1">
        <v>1000</v>
      </c>
      <c r="F23" s="1">
        <v>9205</v>
      </c>
      <c r="G23" s="1">
        <v>1930000</v>
      </c>
      <c r="H23" s="1">
        <v>1930000</v>
      </c>
      <c r="I23" s="1">
        <v>0</v>
      </c>
      <c r="J23" s="1">
        <v>1255691</v>
      </c>
      <c r="K23" s="1">
        <v>1255824</v>
      </c>
      <c r="L23" s="1">
        <v>-133</v>
      </c>
      <c r="M23" s="1">
        <v>582588</v>
      </c>
      <c r="N23" s="1">
        <v>582588</v>
      </c>
      <c r="O23" s="1">
        <v>0</v>
      </c>
      <c r="P23" s="1">
        <v>6894191.13</v>
      </c>
      <c r="Q23" s="1">
        <v>6894191.13</v>
      </c>
      <c r="R23" s="1">
        <v>0</v>
      </c>
      <c r="S23" s="1">
        <v>637</v>
      </c>
      <c r="T23" s="1">
        <v>637</v>
      </c>
      <c r="U23" s="1">
        <v>0</v>
      </c>
      <c r="V23" s="1">
        <v>10822.91</v>
      </c>
      <c r="W23" s="1">
        <v>10822.91</v>
      </c>
      <c r="X23" s="1">
        <v>0</v>
      </c>
      <c r="Y23" s="1">
        <v>351799</v>
      </c>
      <c r="Z23" s="1">
        <v>351799</v>
      </c>
      <c r="AA23" s="1">
        <v>0</v>
      </c>
      <c r="AB23" s="1">
        <v>4691648</v>
      </c>
      <c r="AC23" s="1">
        <v>4691595</v>
      </c>
      <c r="AD23" s="1">
        <v>53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-50110</v>
      </c>
      <c r="AU23" s="1">
        <v>-50109</v>
      </c>
      <c r="AV23" s="1">
        <v>-1</v>
      </c>
      <c r="AW23" s="1">
        <v>-156</v>
      </c>
      <c r="AX23" s="1">
        <v>0</v>
      </c>
      <c r="AY23" s="1">
        <v>4641022</v>
      </c>
      <c r="AZ23" s="1">
        <v>4640924</v>
      </c>
      <c r="BA23" s="1">
        <v>98</v>
      </c>
      <c r="BB23" s="1" t="s">
        <v>500</v>
      </c>
      <c r="BC23" s="1">
        <v>-406</v>
      </c>
      <c r="BD23" s="1">
        <v>-360</v>
      </c>
      <c r="BE23" s="1">
        <v>46</v>
      </c>
      <c r="BF23" s="1">
        <v>0</v>
      </c>
      <c r="BG23" s="1">
        <v>0</v>
      </c>
      <c r="BH23" s="1">
        <v>0</v>
      </c>
      <c r="BL23">
        <f t="shared" si="1"/>
        <v>4641022</v>
      </c>
      <c r="BM23">
        <f t="shared" si="2"/>
        <v>4640924</v>
      </c>
      <c r="BO23">
        <f t="shared" si="3"/>
        <v>98</v>
      </c>
      <c r="BR23">
        <f t="shared" si="4"/>
        <v>53</v>
      </c>
      <c r="BS23">
        <f t="shared" si="5"/>
        <v>0</v>
      </c>
      <c r="BT23">
        <f t="shared" si="6"/>
        <v>0</v>
      </c>
      <c r="BU23">
        <f t="shared" si="7"/>
        <v>0</v>
      </c>
      <c r="BV23">
        <f t="shared" si="8"/>
        <v>0</v>
      </c>
      <c r="BW23">
        <f t="shared" si="9"/>
        <v>0</v>
      </c>
      <c r="BX23">
        <f t="shared" si="10"/>
        <v>-1</v>
      </c>
      <c r="BY23">
        <f t="shared" si="11"/>
        <v>46</v>
      </c>
      <c r="CA23">
        <f t="shared" si="12"/>
        <v>98</v>
      </c>
      <c r="CB23">
        <f t="shared" si="13"/>
        <v>0</v>
      </c>
      <c r="CC23">
        <f t="shared" si="14"/>
        <v>98</v>
      </c>
      <c r="CD23">
        <f t="shared" si="15"/>
        <v>53</v>
      </c>
      <c r="CE23">
        <f t="shared" si="16"/>
        <v>0</v>
      </c>
      <c r="CF23">
        <f t="shared" si="17"/>
        <v>0</v>
      </c>
      <c r="CG23">
        <f t="shared" si="18"/>
        <v>0</v>
      </c>
      <c r="CH23">
        <f t="shared" si="19"/>
        <v>0</v>
      </c>
      <c r="CI23">
        <f t="shared" si="20"/>
        <v>0</v>
      </c>
      <c r="CJ23">
        <f t="shared" si="21"/>
        <v>-1</v>
      </c>
      <c r="CK23">
        <f t="shared" si="22"/>
        <v>46</v>
      </c>
    </row>
    <row r="24" spans="1:89" ht="15">
      <c r="A24" s="1">
        <v>280</v>
      </c>
      <c r="B24" s="1" t="s">
        <v>73</v>
      </c>
      <c r="C24" s="1">
        <v>1000</v>
      </c>
      <c r="D24" s="1">
        <v>9206</v>
      </c>
      <c r="E24" s="1">
        <v>1000</v>
      </c>
      <c r="F24" s="1">
        <v>9205</v>
      </c>
      <c r="G24" s="1">
        <v>1930000</v>
      </c>
      <c r="H24" s="1">
        <v>1930000</v>
      </c>
      <c r="I24" s="1">
        <v>0</v>
      </c>
      <c r="J24" s="1">
        <v>1255691</v>
      </c>
      <c r="K24" s="1">
        <v>1255824</v>
      </c>
      <c r="L24" s="1">
        <v>-133</v>
      </c>
      <c r="M24" s="1">
        <v>582588</v>
      </c>
      <c r="N24" s="1">
        <v>582588</v>
      </c>
      <c r="O24" s="1">
        <v>0</v>
      </c>
      <c r="P24" s="1">
        <v>28713559.68</v>
      </c>
      <c r="Q24" s="1">
        <v>28713559.68</v>
      </c>
      <c r="R24" s="1">
        <v>0</v>
      </c>
      <c r="S24" s="1">
        <v>2963</v>
      </c>
      <c r="T24" s="1">
        <v>2963</v>
      </c>
      <c r="U24" s="1">
        <v>0</v>
      </c>
      <c r="V24" s="1">
        <v>9690.71</v>
      </c>
      <c r="W24" s="1">
        <v>9690.71</v>
      </c>
      <c r="X24" s="1">
        <v>0</v>
      </c>
      <c r="Y24" s="1">
        <v>573263</v>
      </c>
      <c r="Z24" s="1">
        <v>573263</v>
      </c>
      <c r="AA24" s="1">
        <v>0</v>
      </c>
      <c r="AB24" s="1">
        <v>15319968</v>
      </c>
      <c r="AC24" s="1">
        <v>15319577</v>
      </c>
      <c r="AD24" s="1">
        <v>391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-163628</v>
      </c>
      <c r="AU24" s="1">
        <v>-163624</v>
      </c>
      <c r="AV24" s="1">
        <v>-4</v>
      </c>
      <c r="AW24" s="1">
        <v>-1081</v>
      </c>
      <c r="AX24" s="1">
        <v>0</v>
      </c>
      <c r="AY24" s="1">
        <v>15154083</v>
      </c>
      <c r="AZ24" s="1">
        <v>15153545</v>
      </c>
      <c r="BA24" s="1">
        <v>538</v>
      </c>
      <c r="BB24" s="1" t="s">
        <v>500</v>
      </c>
      <c r="BC24" s="1">
        <v>-1327</v>
      </c>
      <c r="BD24" s="1">
        <v>-1176</v>
      </c>
      <c r="BE24" s="1">
        <v>151</v>
      </c>
      <c r="BF24" s="1">
        <v>0</v>
      </c>
      <c r="BG24" s="1">
        <v>0</v>
      </c>
      <c r="BH24" s="1">
        <v>0</v>
      </c>
      <c r="BL24">
        <f t="shared" si="1"/>
        <v>15154083</v>
      </c>
      <c r="BM24">
        <f t="shared" si="2"/>
        <v>15153545</v>
      </c>
      <c r="BO24">
        <f t="shared" si="3"/>
        <v>538</v>
      </c>
      <c r="BR24">
        <f t="shared" si="4"/>
        <v>391</v>
      </c>
      <c r="BS24">
        <f t="shared" si="5"/>
        <v>0</v>
      </c>
      <c r="BT24">
        <f t="shared" si="6"/>
        <v>0</v>
      </c>
      <c r="BU24">
        <f t="shared" si="7"/>
        <v>0</v>
      </c>
      <c r="BV24">
        <f t="shared" si="8"/>
        <v>0</v>
      </c>
      <c r="BW24">
        <f t="shared" si="9"/>
        <v>0</v>
      </c>
      <c r="BX24">
        <f t="shared" si="10"/>
        <v>-4</v>
      </c>
      <c r="BY24">
        <f t="shared" si="11"/>
        <v>151</v>
      </c>
      <c r="CA24">
        <f t="shared" si="12"/>
        <v>538</v>
      </c>
      <c r="CB24">
        <f t="shared" si="13"/>
        <v>0</v>
      </c>
      <c r="CC24">
        <f t="shared" si="14"/>
        <v>538</v>
      </c>
      <c r="CD24">
        <f t="shared" si="15"/>
        <v>391</v>
      </c>
      <c r="CE24">
        <f t="shared" si="16"/>
        <v>0</v>
      </c>
      <c r="CF24">
        <f t="shared" si="17"/>
        <v>0</v>
      </c>
      <c r="CG24">
        <f t="shared" si="18"/>
        <v>0</v>
      </c>
      <c r="CH24">
        <f t="shared" si="19"/>
        <v>0</v>
      </c>
      <c r="CI24">
        <f t="shared" si="20"/>
        <v>0</v>
      </c>
      <c r="CJ24">
        <f t="shared" si="21"/>
        <v>-4</v>
      </c>
      <c r="CK24">
        <f t="shared" si="22"/>
        <v>151</v>
      </c>
    </row>
    <row r="25" spans="1:89" ht="15">
      <c r="A25" s="1">
        <v>287</v>
      </c>
      <c r="B25" s="1" t="s">
        <v>74</v>
      </c>
      <c r="C25" s="1">
        <v>1000</v>
      </c>
      <c r="D25" s="1">
        <v>9206</v>
      </c>
      <c r="E25" s="1">
        <v>1000</v>
      </c>
      <c r="F25" s="1">
        <v>9205</v>
      </c>
      <c r="G25" s="1">
        <v>1930000</v>
      </c>
      <c r="H25" s="1">
        <v>1930000</v>
      </c>
      <c r="I25" s="1">
        <v>0</v>
      </c>
      <c r="J25" s="1">
        <v>1255691</v>
      </c>
      <c r="K25" s="1">
        <v>1255824</v>
      </c>
      <c r="L25" s="1">
        <v>-133</v>
      </c>
      <c r="M25" s="1">
        <v>582588</v>
      </c>
      <c r="N25" s="1">
        <v>582588</v>
      </c>
      <c r="O25" s="1">
        <v>0</v>
      </c>
      <c r="P25" s="1">
        <v>4326257.11</v>
      </c>
      <c r="Q25" s="1">
        <v>4326257.11</v>
      </c>
      <c r="R25" s="1">
        <v>0</v>
      </c>
      <c r="S25" s="1">
        <v>444</v>
      </c>
      <c r="T25" s="1">
        <v>444</v>
      </c>
      <c r="U25" s="1">
        <v>0</v>
      </c>
      <c r="V25" s="1">
        <v>9743.82</v>
      </c>
      <c r="W25" s="1">
        <v>9743.82</v>
      </c>
      <c r="X25" s="1">
        <v>0</v>
      </c>
      <c r="Y25" s="1">
        <v>438908</v>
      </c>
      <c r="Z25" s="1">
        <v>438908</v>
      </c>
      <c r="AA25" s="1">
        <v>0</v>
      </c>
      <c r="AB25" s="1">
        <v>2771863</v>
      </c>
      <c r="AC25" s="1">
        <v>2771819</v>
      </c>
      <c r="AD25" s="1">
        <v>44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-29605</v>
      </c>
      <c r="AU25" s="1">
        <v>-29605</v>
      </c>
      <c r="AV25" s="1">
        <v>0</v>
      </c>
      <c r="AW25" s="1">
        <v>-145</v>
      </c>
      <c r="AX25" s="1">
        <v>0</v>
      </c>
      <c r="AY25" s="1">
        <v>2741900</v>
      </c>
      <c r="AZ25" s="1">
        <v>2741829</v>
      </c>
      <c r="BA25" s="1">
        <v>71</v>
      </c>
      <c r="BB25" s="1" t="s">
        <v>500</v>
      </c>
      <c r="BC25" s="1">
        <v>-240</v>
      </c>
      <c r="BD25" s="1">
        <v>-213</v>
      </c>
      <c r="BE25" s="1">
        <v>27</v>
      </c>
      <c r="BF25" s="1">
        <v>0</v>
      </c>
      <c r="BG25" s="1">
        <v>0</v>
      </c>
      <c r="BH25" s="1">
        <v>0</v>
      </c>
      <c r="BL25">
        <f t="shared" si="1"/>
        <v>2741900</v>
      </c>
      <c r="BM25">
        <f t="shared" si="2"/>
        <v>2741829</v>
      </c>
      <c r="BO25">
        <f t="shared" si="3"/>
        <v>71</v>
      </c>
      <c r="BR25">
        <f t="shared" si="4"/>
        <v>44</v>
      </c>
      <c r="BS25">
        <f t="shared" si="5"/>
        <v>0</v>
      </c>
      <c r="BT25">
        <f t="shared" si="6"/>
        <v>0</v>
      </c>
      <c r="BU25">
        <f t="shared" si="7"/>
        <v>0</v>
      </c>
      <c r="BV25">
        <f t="shared" si="8"/>
        <v>0</v>
      </c>
      <c r="BW25">
        <f t="shared" si="9"/>
        <v>0</v>
      </c>
      <c r="BX25">
        <f t="shared" si="10"/>
        <v>0</v>
      </c>
      <c r="BY25">
        <f t="shared" si="11"/>
        <v>27</v>
      </c>
      <c r="CA25">
        <f t="shared" si="12"/>
        <v>71</v>
      </c>
      <c r="CB25">
        <f t="shared" si="13"/>
        <v>0</v>
      </c>
      <c r="CC25">
        <f t="shared" si="14"/>
        <v>71</v>
      </c>
      <c r="CD25">
        <f t="shared" si="15"/>
        <v>44</v>
      </c>
      <c r="CE25">
        <f t="shared" si="16"/>
        <v>0</v>
      </c>
      <c r="CF25">
        <f t="shared" si="17"/>
        <v>0</v>
      </c>
      <c r="CG25">
        <f t="shared" si="18"/>
        <v>0</v>
      </c>
      <c r="CH25">
        <f t="shared" si="19"/>
        <v>0</v>
      </c>
      <c r="CI25">
        <f t="shared" si="20"/>
        <v>0</v>
      </c>
      <c r="CJ25">
        <f t="shared" si="21"/>
        <v>0</v>
      </c>
      <c r="CK25">
        <f t="shared" si="22"/>
        <v>27</v>
      </c>
    </row>
    <row r="26" spans="1:89" ht="15">
      <c r="A26" s="1">
        <v>308</v>
      </c>
      <c r="B26" s="1" t="s">
        <v>75</v>
      </c>
      <c r="C26" s="1">
        <v>1000</v>
      </c>
      <c r="D26" s="1">
        <v>9206</v>
      </c>
      <c r="E26" s="1">
        <v>1000</v>
      </c>
      <c r="F26" s="1">
        <v>9205</v>
      </c>
      <c r="G26" s="1">
        <v>1930000</v>
      </c>
      <c r="H26" s="1">
        <v>1930000</v>
      </c>
      <c r="I26" s="1">
        <v>0</v>
      </c>
      <c r="J26" s="1">
        <v>1255691</v>
      </c>
      <c r="K26" s="1">
        <v>1255824</v>
      </c>
      <c r="L26" s="1">
        <v>-133</v>
      </c>
      <c r="M26" s="1">
        <v>582588</v>
      </c>
      <c r="N26" s="1">
        <v>582588</v>
      </c>
      <c r="O26" s="1">
        <v>0</v>
      </c>
      <c r="P26" s="1">
        <v>15426552.44</v>
      </c>
      <c r="Q26" s="1">
        <v>15426552.44</v>
      </c>
      <c r="R26" s="1">
        <v>0</v>
      </c>
      <c r="S26" s="1">
        <v>1443</v>
      </c>
      <c r="T26" s="1">
        <v>1443</v>
      </c>
      <c r="U26" s="1">
        <v>0</v>
      </c>
      <c r="V26" s="1">
        <v>10690.61</v>
      </c>
      <c r="W26" s="1">
        <v>10690.61</v>
      </c>
      <c r="X26" s="1">
        <v>0</v>
      </c>
      <c r="Y26" s="1">
        <v>303203</v>
      </c>
      <c r="Z26" s="1">
        <v>303203</v>
      </c>
      <c r="AA26" s="1">
        <v>0</v>
      </c>
      <c r="AB26" s="1">
        <v>11225687</v>
      </c>
      <c r="AC26" s="1">
        <v>11225586</v>
      </c>
      <c r="AD26" s="1">
        <v>101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-119898</v>
      </c>
      <c r="AU26" s="1">
        <v>-119897</v>
      </c>
      <c r="AV26" s="1">
        <v>-1</v>
      </c>
      <c r="AW26" s="1">
        <v>-320</v>
      </c>
      <c r="AX26" s="1">
        <v>0</v>
      </c>
      <c r="AY26" s="1">
        <v>11104607</v>
      </c>
      <c r="AZ26" s="1">
        <v>11104397</v>
      </c>
      <c r="BA26" s="1">
        <v>210</v>
      </c>
      <c r="BB26" s="1" t="s">
        <v>500</v>
      </c>
      <c r="BC26" s="1">
        <v>-972</v>
      </c>
      <c r="BD26" s="1">
        <v>-862</v>
      </c>
      <c r="BE26" s="1">
        <v>110</v>
      </c>
      <c r="BF26" s="1">
        <v>0</v>
      </c>
      <c r="BG26" s="1">
        <v>0</v>
      </c>
      <c r="BH26" s="1">
        <v>0</v>
      </c>
      <c r="BL26">
        <f t="shared" si="1"/>
        <v>11104607</v>
      </c>
      <c r="BM26">
        <f t="shared" si="2"/>
        <v>11104397</v>
      </c>
      <c r="BO26">
        <f t="shared" si="3"/>
        <v>210</v>
      </c>
      <c r="BR26">
        <f t="shared" si="4"/>
        <v>101</v>
      </c>
      <c r="BS26">
        <f t="shared" si="5"/>
        <v>0</v>
      </c>
      <c r="BT26">
        <f t="shared" si="6"/>
        <v>0</v>
      </c>
      <c r="BU26">
        <f t="shared" si="7"/>
        <v>0</v>
      </c>
      <c r="BV26">
        <f t="shared" si="8"/>
        <v>0</v>
      </c>
      <c r="BW26">
        <f t="shared" si="9"/>
        <v>0</v>
      </c>
      <c r="BX26">
        <f t="shared" si="10"/>
        <v>-1</v>
      </c>
      <c r="BY26">
        <f t="shared" si="11"/>
        <v>110</v>
      </c>
      <c r="CA26">
        <f t="shared" si="12"/>
        <v>210</v>
      </c>
      <c r="CB26">
        <f t="shared" si="13"/>
        <v>0</v>
      </c>
      <c r="CC26">
        <f t="shared" si="14"/>
        <v>210</v>
      </c>
      <c r="CD26">
        <f t="shared" si="15"/>
        <v>101</v>
      </c>
      <c r="CE26">
        <f t="shared" si="16"/>
        <v>0</v>
      </c>
      <c r="CF26">
        <f t="shared" si="17"/>
        <v>0</v>
      </c>
      <c r="CG26">
        <f t="shared" si="18"/>
        <v>0</v>
      </c>
      <c r="CH26">
        <f t="shared" si="19"/>
        <v>0</v>
      </c>
      <c r="CI26">
        <f t="shared" si="20"/>
        <v>0</v>
      </c>
      <c r="CJ26">
        <f t="shared" si="21"/>
        <v>-1</v>
      </c>
      <c r="CK26">
        <f t="shared" si="22"/>
        <v>110</v>
      </c>
    </row>
    <row r="27" spans="1:89" ht="15">
      <c r="A27" s="1">
        <v>315</v>
      </c>
      <c r="B27" s="1" t="s">
        <v>76</v>
      </c>
      <c r="C27" s="1">
        <v>1000</v>
      </c>
      <c r="D27" s="1">
        <v>9206</v>
      </c>
      <c r="E27" s="1">
        <v>1000</v>
      </c>
      <c r="F27" s="1">
        <v>9205</v>
      </c>
      <c r="G27" s="1">
        <v>1930000</v>
      </c>
      <c r="H27" s="1">
        <v>1930000</v>
      </c>
      <c r="I27" s="1">
        <v>0</v>
      </c>
      <c r="J27" s="1">
        <v>1255691</v>
      </c>
      <c r="K27" s="1">
        <v>1255824</v>
      </c>
      <c r="L27" s="1">
        <v>-133</v>
      </c>
      <c r="M27" s="1">
        <v>582588</v>
      </c>
      <c r="N27" s="1">
        <v>582588</v>
      </c>
      <c r="O27" s="1">
        <v>0</v>
      </c>
      <c r="P27" s="1">
        <v>5353153.75</v>
      </c>
      <c r="Q27" s="1">
        <v>5353153.75</v>
      </c>
      <c r="R27" s="1">
        <v>0</v>
      </c>
      <c r="S27" s="1">
        <v>425</v>
      </c>
      <c r="T27" s="1">
        <v>425</v>
      </c>
      <c r="U27" s="1">
        <v>0</v>
      </c>
      <c r="V27" s="1">
        <v>12595.66</v>
      </c>
      <c r="W27" s="1">
        <v>12595.66</v>
      </c>
      <c r="X27" s="1">
        <v>0</v>
      </c>
      <c r="Y27" s="1">
        <v>1550474</v>
      </c>
      <c r="Z27" s="1">
        <v>1550474</v>
      </c>
      <c r="AA27" s="1">
        <v>0</v>
      </c>
      <c r="AB27" s="1">
        <v>83574</v>
      </c>
      <c r="AC27" s="1">
        <v>83574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443430</v>
      </c>
      <c r="AL27" s="1">
        <v>443430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-5629</v>
      </c>
      <c r="AU27" s="1">
        <v>-5629</v>
      </c>
      <c r="AV27" s="1">
        <v>0</v>
      </c>
      <c r="AW27" s="1">
        <v>0</v>
      </c>
      <c r="AX27" s="1">
        <v>0</v>
      </c>
      <c r="AY27" s="1">
        <v>521335</v>
      </c>
      <c r="AZ27" s="1">
        <v>521329</v>
      </c>
      <c r="BA27" s="1">
        <v>6</v>
      </c>
      <c r="BB27" s="1" t="s">
        <v>500</v>
      </c>
      <c r="BC27" s="1">
        <v>-46</v>
      </c>
      <c r="BD27" s="1">
        <v>-40</v>
      </c>
      <c r="BE27" s="1">
        <v>6</v>
      </c>
      <c r="BF27" s="1">
        <v>0</v>
      </c>
      <c r="BG27" s="1">
        <v>0</v>
      </c>
      <c r="BH27" s="1">
        <v>0</v>
      </c>
      <c r="BL27">
        <f t="shared" si="1"/>
        <v>521335</v>
      </c>
      <c r="BM27">
        <f t="shared" si="2"/>
        <v>521329</v>
      </c>
      <c r="BO27">
        <f t="shared" si="3"/>
        <v>6</v>
      </c>
      <c r="BR27">
        <f t="shared" si="4"/>
        <v>0</v>
      </c>
      <c r="BS27">
        <f t="shared" si="5"/>
        <v>0</v>
      </c>
      <c r="BT27">
        <f t="shared" si="6"/>
        <v>0</v>
      </c>
      <c r="BU27">
        <f t="shared" si="7"/>
        <v>0</v>
      </c>
      <c r="BV27">
        <f t="shared" si="8"/>
        <v>0</v>
      </c>
      <c r="BW27">
        <f t="shared" si="9"/>
        <v>0</v>
      </c>
      <c r="BX27">
        <f t="shared" si="10"/>
        <v>0</v>
      </c>
      <c r="BY27">
        <f t="shared" si="11"/>
        <v>6</v>
      </c>
      <c r="CA27">
        <f t="shared" si="12"/>
        <v>6</v>
      </c>
      <c r="CB27">
        <f t="shared" si="13"/>
        <v>0</v>
      </c>
      <c r="CC27">
        <f t="shared" si="14"/>
        <v>6</v>
      </c>
      <c r="CD27">
        <f t="shared" si="15"/>
        <v>0</v>
      </c>
      <c r="CE27">
        <f t="shared" si="16"/>
        <v>0</v>
      </c>
      <c r="CF27">
        <f t="shared" si="17"/>
        <v>0</v>
      </c>
      <c r="CG27">
        <f t="shared" si="18"/>
        <v>0</v>
      </c>
      <c r="CH27">
        <f t="shared" si="19"/>
        <v>0</v>
      </c>
      <c r="CI27">
        <f t="shared" si="20"/>
        <v>0</v>
      </c>
      <c r="CJ27">
        <f t="shared" si="21"/>
        <v>0</v>
      </c>
      <c r="CK27">
        <f t="shared" si="22"/>
        <v>6</v>
      </c>
    </row>
    <row r="28" spans="1:89" ht="15">
      <c r="A28" s="1">
        <v>336</v>
      </c>
      <c r="B28" s="1" t="s">
        <v>77</v>
      </c>
      <c r="C28" s="1">
        <v>1000</v>
      </c>
      <c r="D28" s="1">
        <v>9206</v>
      </c>
      <c r="E28" s="1">
        <v>1000</v>
      </c>
      <c r="F28" s="1">
        <v>9205</v>
      </c>
      <c r="G28" s="1">
        <v>1930000</v>
      </c>
      <c r="H28" s="1">
        <v>1930000</v>
      </c>
      <c r="I28" s="1">
        <v>0</v>
      </c>
      <c r="J28" s="1">
        <v>1255691</v>
      </c>
      <c r="K28" s="1">
        <v>1255824</v>
      </c>
      <c r="L28" s="1">
        <v>-133</v>
      </c>
      <c r="M28" s="1">
        <v>582588</v>
      </c>
      <c r="N28" s="1">
        <v>582588</v>
      </c>
      <c r="O28" s="1">
        <v>0</v>
      </c>
      <c r="P28" s="1">
        <v>34646936.87</v>
      </c>
      <c r="Q28" s="1">
        <v>34446936.87</v>
      </c>
      <c r="R28" s="1">
        <v>200000</v>
      </c>
      <c r="S28" s="1">
        <v>3532</v>
      </c>
      <c r="T28" s="1">
        <v>3532</v>
      </c>
      <c r="U28" s="1">
        <v>0</v>
      </c>
      <c r="V28" s="1">
        <v>9809.44</v>
      </c>
      <c r="W28" s="1">
        <v>9752.81</v>
      </c>
      <c r="X28" s="1">
        <v>56.63000000000102</v>
      </c>
      <c r="Y28" s="1">
        <v>472915</v>
      </c>
      <c r="Z28" s="1">
        <v>472915</v>
      </c>
      <c r="AA28" s="1">
        <v>0</v>
      </c>
      <c r="AB28" s="1">
        <v>21135625</v>
      </c>
      <c r="AC28" s="1">
        <v>21097589</v>
      </c>
      <c r="AD28" s="1">
        <v>38036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-225743</v>
      </c>
      <c r="AU28" s="1">
        <v>-225337</v>
      </c>
      <c r="AV28" s="1">
        <v>-406</v>
      </c>
      <c r="AW28" s="1">
        <v>-1083</v>
      </c>
      <c r="AX28" s="1">
        <v>0</v>
      </c>
      <c r="AY28" s="1">
        <v>20907177</v>
      </c>
      <c r="AZ28" s="1">
        <v>20869342</v>
      </c>
      <c r="BA28" s="1">
        <v>37835</v>
      </c>
      <c r="BB28" s="1" t="s">
        <v>500</v>
      </c>
      <c r="BC28" s="1">
        <v>-1827</v>
      </c>
      <c r="BD28" s="1">
        <v>-1622</v>
      </c>
      <c r="BE28" s="1">
        <v>205</v>
      </c>
      <c r="BF28" s="1">
        <v>0</v>
      </c>
      <c r="BG28" s="1">
        <v>0</v>
      </c>
      <c r="BH28" s="1">
        <v>0</v>
      </c>
      <c r="BL28">
        <f t="shared" si="1"/>
        <v>20907177</v>
      </c>
      <c r="BM28">
        <f t="shared" si="2"/>
        <v>20869342</v>
      </c>
      <c r="BO28">
        <f t="shared" si="3"/>
        <v>37835</v>
      </c>
      <c r="BR28">
        <f t="shared" si="4"/>
        <v>38036</v>
      </c>
      <c r="BS28">
        <f t="shared" si="5"/>
        <v>0</v>
      </c>
      <c r="BT28">
        <f t="shared" si="6"/>
        <v>0</v>
      </c>
      <c r="BU28">
        <f t="shared" si="7"/>
        <v>0</v>
      </c>
      <c r="BV28">
        <f t="shared" si="8"/>
        <v>0</v>
      </c>
      <c r="BW28">
        <f t="shared" si="9"/>
        <v>0</v>
      </c>
      <c r="BX28">
        <f t="shared" si="10"/>
        <v>-406</v>
      </c>
      <c r="BY28">
        <f t="shared" si="11"/>
        <v>205</v>
      </c>
      <c r="CA28">
        <f t="shared" si="12"/>
        <v>37835</v>
      </c>
      <c r="CB28">
        <f t="shared" si="13"/>
        <v>0</v>
      </c>
      <c r="CC28">
        <f t="shared" si="14"/>
        <v>37835</v>
      </c>
      <c r="CD28">
        <f t="shared" si="15"/>
        <v>38036</v>
      </c>
      <c r="CE28">
        <f t="shared" si="16"/>
        <v>0</v>
      </c>
      <c r="CF28">
        <f t="shared" si="17"/>
        <v>0</v>
      </c>
      <c r="CG28">
        <f t="shared" si="18"/>
        <v>0</v>
      </c>
      <c r="CH28">
        <f t="shared" si="19"/>
        <v>0</v>
      </c>
      <c r="CI28">
        <f t="shared" si="20"/>
        <v>0</v>
      </c>
      <c r="CJ28">
        <f t="shared" si="21"/>
        <v>-406</v>
      </c>
      <c r="CK28">
        <f t="shared" si="22"/>
        <v>205</v>
      </c>
    </row>
    <row r="29" spans="1:89" ht="15">
      <c r="A29" s="1">
        <v>4263</v>
      </c>
      <c r="B29" s="1" t="s">
        <v>332</v>
      </c>
      <c r="C29" s="1">
        <v>1000</v>
      </c>
      <c r="D29" s="1">
        <v>9206</v>
      </c>
      <c r="E29" s="1">
        <v>1000</v>
      </c>
      <c r="F29" s="1">
        <v>9205</v>
      </c>
      <c r="G29" s="1">
        <v>1930000</v>
      </c>
      <c r="H29" s="1">
        <v>1930000</v>
      </c>
      <c r="I29" s="1">
        <v>0</v>
      </c>
      <c r="J29" s="1">
        <v>1255691</v>
      </c>
      <c r="K29" s="1">
        <v>1255824</v>
      </c>
      <c r="L29" s="1">
        <v>-133</v>
      </c>
      <c r="M29" s="1">
        <v>582588</v>
      </c>
      <c r="N29" s="1">
        <v>582588</v>
      </c>
      <c r="O29" s="1">
        <v>0</v>
      </c>
      <c r="P29" s="1">
        <v>3656313</v>
      </c>
      <c r="Q29" s="1">
        <v>3656313</v>
      </c>
      <c r="R29" s="1">
        <v>0</v>
      </c>
      <c r="S29" s="1">
        <v>260</v>
      </c>
      <c r="T29" s="1">
        <v>260</v>
      </c>
      <c r="U29" s="1">
        <v>0</v>
      </c>
      <c r="V29" s="1">
        <v>14062.74</v>
      </c>
      <c r="W29" s="1">
        <v>14062.74</v>
      </c>
      <c r="X29" s="1">
        <v>0</v>
      </c>
      <c r="Y29" s="1">
        <v>1134055</v>
      </c>
      <c r="Z29" s="1">
        <v>1134055</v>
      </c>
      <c r="AA29" s="1">
        <v>0</v>
      </c>
      <c r="AB29" s="1">
        <v>107225</v>
      </c>
      <c r="AC29" s="1">
        <v>107225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179960</v>
      </c>
      <c r="AL29" s="1">
        <v>179960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-3067</v>
      </c>
      <c r="AU29" s="1">
        <v>-3067</v>
      </c>
      <c r="AV29" s="1">
        <v>0</v>
      </c>
      <c r="AW29" s="1">
        <v>0</v>
      </c>
      <c r="AX29" s="1">
        <v>0</v>
      </c>
      <c r="AY29" s="1">
        <v>284096</v>
      </c>
      <c r="AZ29" s="1">
        <v>284093</v>
      </c>
      <c r="BA29" s="1">
        <v>3</v>
      </c>
      <c r="BB29" s="1" t="s">
        <v>500</v>
      </c>
      <c r="BC29" s="1">
        <v>-25</v>
      </c>
      <c r="BD29" s="1">
        <v>-22</v>
      </c>
      <c r="BE29" s="1">
        <v>3</v>
      </c>
      <c r="BF29" s="1">
        <v>0</v>
      </c>
      <c r="BG29" s="1">
        <v>0</v>
      </c>
      <c r="BH29" s="1">
        <v>0</v>
      </c>
      <c r="BL29">
        <f t="shared" si="1"/>
        <v>284096</v>
      </c>
      <c r="BM29">
        <f t="shared" si="2"/>
        <v>284093</v>
      </c>
      <c r="BO29">
        <f t="shared" si="3"/>
        <v>3</v>
      </c>
      <c r="BR29">
        <f t="shared" si="4"/>
        <v>0</v>
      </c>
      <c r="BS29">
        <f t="shared" si="5"/>
        <v>0</v>
      </c>
      <c r="BT29">
        <f t="shared" si="6"/>
        <v>0</v>
      </c>
      <c r="BU29">
        <f t="shared" si="7"/>
        <v>0</v>
      </c>
      <c r="BV29">
        <f t="shared" si="8"/>
        <v>0</v>
      </c>
      <c r="BW29">
        <f t="shared" si="9"/>
        <v>0</v>
      </c>
      <c r="BX29">
        <f t="shared" si="10"/>
        <v>0</v>
      </c>
      <c r="BY29">
        <f t="shared" si="11"/>
        <v>3</v>
      </c>
      <c r="CA29">
        <f t="shared" si="12"/>
        <v>3</v>
      </c>
      <c r="CB29">
        <f t="shared" si="13"/>
        <v>0</v>
      </c>
      <c r="CC29">
        <f t="shared" si="14"/>
        <v>3</v>
      </c>
      <c r="CD29">
        <f t="shared" si="15"/>
        <v>0</v>
      </c>
      <c r="CE29">
        <f t="shared" si="16"/>
        <v>0</v>
      </c>
      <c r="CF29">
        <f t="shared" si="17"/>
        <v>0</v>
      </c>
      <c r="CG29">
        <f t="shared" si="18"/>
        <v>0</v>
      </c>
      <c r="CH29">
        <f t="shared" si="19"/>
        <v>0</v>
      </c>
      <c r="CI29">
        <f t="shared" si="20"/>
        <v>0</v>
      </c>
      <c r="CJ29">
        <f t="shared" si="21"/>
        <v>0</v>
      </c>
      <c r="CK29">
        <f t="shared" si="22"/>
        <v>3</v>
      </c>
    </row>
    <row r="30" spans="1:89" ht="15">
      <c r="A30" s="1">
        <v>350</v>
      </c>
      <c r="B30" s="1" t="s">
        <v>78</v>
      </c>
      <c r="C30" s="1">
        <v>1000</v>
      </c>
      <c r="D30" s="1">
        <v>9206</v>
      </c>
      <c r="E30" s="1">
        <v>1000</v>
      </c>
      <c r="F30" s="1">
        <v>9205</v>
      </c>
      <c r="G30" s="1">
        <v>1930000</v>
      </c>
      <c r="H30" s="1">
        <v>1930000</v>
      </c>
      <c r="I30" s="1">
        <v>0</v>
      </c>
      <c r="J30" s="1">
        <v>1255691</v>
      </c>
      <c r="K30" s="1">
        <v>1255824</v>
      </c>
      <c r="L30" s="1">
        <v>-133</v>
      </c>
      <c r="M30" s="1">
        <v>582588</v>
      </c>
      <c r="N30" s="1">
        <v>582588</v>
      </c>
      <c r="O30" s="1">
        <v>0</v>
      </c>
      <c r="P30" s="1">
        <v>10382913.08</v>
      </c>
      <c r="Q30" s="1">
        <v>10382913.08</v>
      </c>
      <c r="R30" s="1">
        <v>0</v>
      </c>
      <c r="S30" s="1">
        <v>1012</v>
      </c>
      <c r="T30" s="1">
        <v>1012</v>
      </c>
      <c r="U30" s="1">
        <v>0</v>
      </c>
      <c r="V30" s="1">
        <v>10259.8</v>
      </c>
      <c r="W30" s="1">
        <v>10259.8</v>
      </c>
      <c r="X30" s="1">
        <v>0</v>
      </c>
      <c r="Y30" s="1">
        <v>491079</v>
      </c>
      <c r="Z30" s="1">
        <v>491079</v>
      </c>
      <c r="AA30" s="1">
        <v>0</v>
      </c>
      <c r="AB30" s="1">
        <v>5978746</v>
      </c>
      <c r="AC30" s="1">
        <v>5978631</v>
      </c>
      <c r="AD30" s="1">
        <v>115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-63857</v>
      </c>
      <c r="AU30" s="1">
        <v>-63856</v>
      </c>
      <c r="AV30" s="1">
        <v>-1</v>
      </c>
      <c r="AW30" s="1">
        <v>-328</v>
      </c>
      <c r="AX30" s="1">
        <v>0</v>
      </c>
      <c r="AY30" s="1">
        <v>5914102</v>
      </c>
      <c r="AZ30" s="1">
        <v>5913929</v>
      </c>
      <c r="BA30" s="1">
        <v>173</v>
      </c>
      <c r="BB30" s="1" t="s">
        <v>500</v>
      </c>
      <c r="BC30" s="1">
        <v>-518</v>
      </c>
      <c r="BD30" s="1">
        <v>-459</v>
      </c>
      <c r="BE30" s="1">
        <v>59</v>
      </c>
      <c r="BF30" s="1">
        <v>0</v>
      </c>
      <c r="BG30" s="1">
        <v>0</v>
      </c>
      <c r="BH30" s="1">
        <v>0</v>
      </c>
      <c r="BL30">
        <f t="shared" si="1"/>
        <v>5914102</v>
      </c>
      <c r="BM30">
        <f t="shared" si="2"/>
        <v>5913929</v>
      </c>
      <c r="BO30">
        <f t="shared" si="3"/>
        <v>173</v>
      </c>
      <c r="BR30">
        <f t="shared" si="4"/>
        <v>115</v>
      </c>
      <c r="BS30">
        <f t="shared" si="5"/>
        <v>0</v>
      </c>
      <c r="BT30">
        <f t="shared" si="6"/>
        <v>0</v>
      </c>
      <c r="BU30">
        <f t="shared" si="7"/>
        <v>0</v>
      </c>
      <c r="BV30">
        <f t="shared" si="8"/>
        <v>0</v>
      </c>
      <c r="BW30">
        <f t="shared" si="9"/>
        <v>0</v>
      </c>
      <c r="BX30">
        <f t="shared" si="10"/>
        <v>-1</v>
      </c>
      <c r="BY30">
        <f t="shared" si="11"/>
        <v>59</v>
      </c>
      <c r="CA30">
        <f t="shared" si="12"/>
        <v>173</v>
      </c>
      <c r="CB30">
        <f t="shared" si="13"/>
        <v>0</v>
      </c>
      <c r="CC30">
        <f t="shared" si="14"/>
        <v>173</v>
      </c>
      <c r="CD30">
        <f t="shared" si="15"/>
        <v>115</v>
      </c>
      <c r="CE30">
        <f t="shared" si="16"/>
        <v>0</v>
      </c>
      <c r="CF30">
        <f t="shared" si="17"/>
        <v>0</v>
      </c>
      <c r="CG30">
        <f t="shared" si="18"/>
        <v>0</v>
      </c>
      <c r="CH30">
        <f t="shared" si="19"/>
        <v>0</v>
      </c>
      <c r="CI30">
        <f t="shared" si="20"/>
        <v>0</v>
      </c>
      <c r="CJ30">
        <f t="shared" si="21"/>
        <v>-1</v>
      </c>
      <c r="CK30">
        <f t="shared" si="22"/>
        <v>59</v>
      </c>
    </row>
    <row r="31" spans="1:89" ht="15">
      <c r="A31" s="1">
        <v>364</v>
      </c>
      <c r="B31" s="1" t="s">
        <v>79</v>
      </c>
      <c r="C31" s="1">
        <v>1000</v>
      </c>
      <c r="D31" s="1">
        <v>9206</v>
      </c>
      <c r="E31" s="1">
        <v>1000</v>
      </c>
      <c r="F31" s="1">
        <v>9205</v>
      </c>
      <c r="G31" s="1">
        <v>1930000</v>
      </c>
      <c r="H31" s="1">
        <v>1930000</v>
      </c>
      <c r="I31" s="1">
        <v>0</v>
      </c>
      <c r="J31" s="1">
        <v>1255691</v>
      </c>
      <c r="K31" s="1">
        <v>1255824</v>
      </c>
      <c r="L31" s="1">
        <v>-133</v>
      </c>
      <c r="M31" s="1">
        <v>582588</v>
      </c>
      <c r="N31" s="1">
        <v>582588</v>
      </c>
      <c r="O31" s="1">
        <v>0</v>
      </c>
      <c r="P31" s="1">
        <v>3448879.31</v>
      </c>
      <c r="Q31" s="1">
        <v>3448879.31</v>
      </c>
      <c r="R31" s="1">
        <v>0</v>
      </c>
      <c r="S31" s="1">
        <v>320</v>
      </c>
      <c r="T31" s="1">
        <v>320</v>
      </c>
      <c r="U31" s="1">
        <v>0</v>
      </c>
      <c r="V31" s="1">
        <v>10777.75</v>
      </c>
      <c r="W31" s="1">
        <v>10777.75</v>
      </c>
      <c r="X31" s="1">
        <v>0</v>
      </c>
      <c r="Y31" s="1">
        <v>442788</v>
      </c>
      <c r="Z31" s="1">
        <v>442788</v>
      </c>
      <c r="AA31" s="1">
        <v>0</v>
      </c>
      <c r="AB31" s="1">
        <v>2067230</v>
      </c>
      <c r="AC31" s="1">
        <v>2067197</v>
      </c>
      <c r="AD31" s="1">
        <v>33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-22079</v>
      </c>
      <c r="AU31" s="1">
        <v>-22079</v>
      </c>
      <c r="AV31" s="1">
        <v>0</v>
      </c>
      <c r="AW31" s="1">
        <v>-83</v>
      </c>
      <c r="AX31" s="1">
        <v>0</v>
      </c>
      <c r="AY31" s="1">
        <v>2044909</v>
      </c>
      <c r="AZ31" s="1">
        <v>2044856</v>
      </c>
      <c r="BA31" s="1">
        <v>53</v>
      </c>
      <c r="BB31" s="1" t="s">
        <v>500</v>
      </c>
      <c r="BC31" s="1">
        <v>-179</v>
      </c>
      <c r="BD31" s="1">
        <v>-159</v>
      </c>
      <c r="BE31" s="1">
        <v>20</v>
      </c>
      <c r="BF31" s="1">
        <v>0</v>
      </c>
      <c r="BG31" s="1">
        <v>0</v>
      </c>
      <c r="BH31" s="1">
        <v>0</v>
      </c>
      <c r="BL31">
        <f t="shared" si="1"/>
        <v>2044909</v>
      </c>
      <c r="BM31">
        <f t="shared" si="2"/>
        <v>2044856</v>
      </c>
      <c r="BO31">
        <f t="shared" si="3"/>
        <v>53</v>
      </c>
      <c r="BR31">
        <f t="shared" si="4"/>
        <v>33</v>
      </c>
      <c r="BS31">
        <f t="shared" si="5"/>
        <v>0</v>
      </c>
      <c r="BT31">
        <f t="shared" si="6"/>
        <v>0</v>
      </c>
      <c r="BU31">
        <f t="shared" si="7"/>
        <v>0</v>
      </c>
      <c r="BV31">
        <f t="shared" si="8"/>
        <v>0</v>
      </c>
      <c r="BW31">
        <f t="shared" si="9"/>
        <v>0</v>
      </c>
      <c r="BX31">
        <f t="shared" si="10"/>
        <v>0</v>
      </c>
      <c r="BY31">
        <f t="shared" si="11"/>
        <v>20</v>
      </c>
      <c r="CA31">
        <f t="shared" si="12"/>
        <v>53</v>
      </c>
      <c r="CB31">
        <f t="shared" si="13"/>
        <v>0</v>
      </c>
      <c r="CC31">
        <f t="shared" si="14"/>
        <v>53</v>
      </c>
      <c r="CD31">
        <f t="shared" si="15"/>
        <v>33</v>
      </c>
      <c r="CE31">
        <f t="shared" si="16"/>
        <v>0</v>
      </c>
      <c r="CF31">
        <f t="shared" si="17"/>
        <v>0</v>
      </c>
      <c r="CG31">
        <f t="shared" si="18"/>
        <v>0</v>
      </c>
      <c r="CH31">
        <f t="shared" si="19"/>
        <v>0</v>
      </c>
      <c r="CI31">
        <f t="shared" si="20"/>
        <v>0</v>
      </c>
      <c r="CJ31">
        <f t="shared" si="21"/>
        <v>0</v>
      </c>
      <c r="CK31">
        <f t="shared" si="22"/>
        <v>20</v>
      </c>
    </row>
    <row r="32" spans="1:89" ht="15">
      <c r="A32" s="1">
        <v>413</v>
      </c>
      <c r="B32" s="1" t="s">
        <v>80</v>
      </c>
      <c r="C32" s="1">
        <v>1000</v>
      </c>
      <c r="D32" s="1">
        <v>9206</v>
      </c>
      <c r="E32" s="1">
        <v>1000</v>
      </c>
      <c r="F32" s="1">
        <v>9205</v>
      </c>
      <c r="G32" s="1">
        <v>1930000</v>
      </c>
      <c r="H32" s="1">
        <v>1930000</v>
      </c>
      <c r="I32" s="1">
        <v>0</v>
      </c>
      <c r="J32" s="1">
        <v>1255691</v>
      </c>
      <c r="K32" s="1">
        <v>1255824</v>
      </c>
      <c r="L32" s="1">
        <v>-133</v>
      </c>
      <c r="M32" s="1">
        <v>582588</v>
      </c>
      <c r="N32" s="1">
        <v>582588</v>
      </c>
      <c r="O32" s="1">
        <v>0</v>
      </c>
      <c r="P32" s="1">
        <v>69998897.91</v>
      </c>
      <c r="Q32" s="1">
        <v>69998897.91</v>
      </c>
      <c r="R32" s="1">
        <v>0</v>
      </c>
      <c r="S32" s="1">
        <v>7182</v>
      </c>
      <c r="T32" s="1">
        <v>7182</v>
      </c>
      <c r="U32" s="1">
        <v>0</v>
      </c>
      <c r="V32" s="1">
        <v>9746.44</v>
      </c>
      <c r="W32" s="1">
        <v>9746.44</v>
      </c>
      <c r="X32" s="1">
        <v>0</v>
      </c>
      <c r="Y32" s="1">
        <v>215156</v>
      </c>
      <c r="Z32" s="1">
        <v>215156</v>
      </c>
      <c r="AA32" s="1">
        <v>0</v>
      </c>
      <c r="AB32" s="1">
        <v>57666480</v>
      </c>
      <c r="AC32" s="1">
        <v>57666099</v>
      </c>
      <c r="AD32" s="1">
        <v>381</v>
      </c>
      <c r="AE32" s="1">
        <v>232850</v>
      </c>
      <c r="AF32" s="1">
        <v>232848</v>
      </c>
      <c r="AG32" s="1">
        <v>2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-618405</v>
      </c>
      <c r="AU32" s="1">
        <v>-618400</v>
      </c>
      <c r="AV32" s="1">
        <v>-5</v>
      </c>
      <c r="AW32" s="1">
        <v>-995</v>
      </c>
      <c r="AX32" s="1">
        <v>0</v>
      </c>
      <c r="AY32" s="1">
        <v>57275486</v>
      </c>
      <c r="AZ32" s="1">
        <v>57274537</v>
      </c>
      <c r="BA32" s="1">
        <v>949</v>
      </c>
      <c r="BB32" s="1" t="s">
        <v>500</v>
      </c>
      <c r="BC32" s="1">
        <v>-5015</v>
      </c>
      <c r="BD32" s="1">
        <v>-4444</v>
      </c>
      <c r="BE32" s="1">
        <v>571</v>
      </c>
      <c r="BF32" s="1">
        <v>0</v>
      </c>
      <c r="BG32" s="1">
        <v>0</v>
      </c>
      <c r="BH32" s="1">
        <v>0</v>
      </c>
      <c r="BL32">
        <f t="shared" si="1"/>
        <v>57275486</v>
      </c>
      <c r="BM32">
        <f t="shared" si="2"/>
        <v>57274537</v>
      </c>
      <c r="BO32">
        <f t="shared" si="3"/>
        <v>949</v>
      </c>
      <c r="BR32">
        <f t="shared" si="4"/>
        <v>381</v>
      </c>
      <c r="BS32">
        <f t="shared" si="5"/>
        <v>2</v>
      </c>
      <c r="BT32">
        <f t="shared" si="6"/>
        <v>0</v>
      </c>
      <c r="BU32">
        <f t="shared" si="7"/>
        <v>0</v>
      </c>
      <c r="BV32">
        <f t="shared" si="8"/>
        <v>0</v>
      </c>
      <c r="BW32">
        <f t="shared" si="9"/>
        <v>0</v>
      </c>
      <c r="BX32">
        <f t="shared" si="10"/>
        <v>-5</v>
      </c>
      <c r="BY32">
        <f t="shared" si="11"/>
        <v>571</v>
      </c>
      <c r="CA32">
        <f t="shared" si="12"/>
        <v>949</v>
      </c>
      <c r="CB32">
        <f t="shared" si="13"/>
        <v>0</v>
      </c>
      <c r="CC32">
        <f t="shared" si="14"/>
        <v>949</v>
      </c>
      <c r="CD32">
        <f t="shared" si="15"/>
        <v>381</v>
      </c>
      <c r="CE32">
        <f t="shared" si="16"/>
        <v>2</v>
      </c>
      <c r="CF32">
        <f t="shared" si="17"/>
        <v>0</v>
      </c>
      <c r="CG32">
        <f t="shared" si="18"/>
        <v>0</v>
      </c>
      <c r="CH32">
        <f t="shared" si="19"/>
        <v>0</v>
      </c>
      <c r="CI32">
        <f t="shared" si="20"/>
        <v>0</v>
      </c>
      <c r="CJ32">
        <f t="shared" si="21"/>
        <v>-5</v>
      </c>
      <c r="CK32">
        <f t="shared" si="22"/>
        <v>571</v>
      </c>
    </row>
    <row r="33" spans="1:89" ht="15">
      <c r="A33" s="1">
        <v>422</v>
      </c>
      <c r="B33" s="1" t="s">
        <v>81</v>
      </c>
      <c r="C33" s="1">
        <v>1000</v>
      </c>
      <c r="D33" s="1">
        <v>9206</v>
      </c>
      <c r="E33" s="1">
        <v>1000</v>
      </c>
      <c r="F33" s="1">
        <v>9205</v>
      </c>
      <c r="G33" s="1">
        <v>1930000</v>
      </c>
      <c r="H33" s="1">
        <v>1930000</v>
      </c>
      <c r="I33" s="1">
        <v>0</v>
      </c>
      <c r="J33" s="1">
        <v>1255691</v>
      </c>
      <c r="K33" s="1">
        <v>1255824</v>
      </c>
      <c r="L33" s="1">
        <v>-133</v>
      </c>
      <c r="M33" s="1">
        <v>582588</v>
      </c>
      <c r="N33" s="1">
        <v>582588</v>
      </c>
      <c r="O33" s="1">
        <v>0</v>
      </c>
      <c r="P33" s="1">
        <v>12490498.36</v>
      </c>
      <c r="Q33" s="1">
        <v>12490498.36</v>
      </c>
      <c r="R33" s="1">
        <v>0</v>
      </c>
      <c r="S33" s="1">
        <v>1295</v>
      </c>
      <c r="T33" s="1">
        <v>1295</v>
      </c>
      <c r="U33" s="1">
        <v>0</v>
      </c>
      <c r="V33" s="1">
        <v>9645.17</v>
      </c>
      <c r="W33" s="1">
        <v>9645.17</v>
      </c>
      <c r="X33" s="1">
        <v>0</v>
      </c>
      <c r="Y33" s="1">
        <v>364492</v>
      </c>
      <c r="Z33" s="1">
        <v>364492</v>
      </c>
      <c r="AA33" s="1">
        <v>0</v>
      </c>
      <c r="AB33" s="1">
        <v>8805449</v>
      </c>
      <c r="AC33" s="1">
        <v>8805341</v>
      </c>
      <c r="AD33" s="1">
        <v>108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-94048</v>
      </c>
      <c r="AU33" s="1">
        <v>-94047</v>
      </c>
      <c r="AV33" s="1">
        <v>-1</v>
      </c>
      <c r="AW33" s="1">
        <v>-331</v>
      </c>
      <c r="AX33" s="1">
        <v>0</v>
      </c>
      <c r="AY33" s="1">
        <v>8710394</v>
      </c>
      <c r="AZ33" s="1">
        <v>8710200</v>
      </c>
      <c r="BA33" s="1">
        <v>194</v>
      </c>
      <c r="BB33" s="1" t="s">
        <v>500</v>
      </c>
      <c r="BC33" s="1">
        <v>-763</v>
      </c>
      <c r="BD33" s="1">
        <v>-676</v>
      </c>
      <c r="BE33" s="1">
        <v>87</v>
      </c>
      <c r="BF33" s="1">
        <v>0</v>
      </c>
      <c r="BG33" s="1">
        <v>0</v>
      </c>
      <c r="BH33" s="1">
        <v>0</v>
      </c>
      <c r="BL33">
        <f t="shared" si="1"/>
        <v>8710394</v>
      </c>
      <c r="BM33">
        <f t="shared" si="2"/>
        <v>8710200</v>
      </c>
      <c r="BO33">
        <f t="shared" si="3"/>
        <v>194</v>
      </c>
      <c r="BR33">
        <f t="shared" si="4"/>
        <v>108</v>
      </c>
      <c r="BS33">
        <f t="shared" si="5"/>
        <v>0</v>
      </c>
      <c r="BT33">
        <f t="shared" si="6"/>
        <v>0</v>
      </c>
      <c r="BU33">
        <f t="shared" si="7"/>
        <v>0</v>
      </c>
      <c r="BV33">
        <f t="shared" si="8"/>
        <v>0</v>
      </c>
      <c r="BW33">
        <f t="shared" si="9"/>
        <v>0</v>
      </c>
      <c r="BX33">
        <f t="shared" si="10"/>
        <v>-1</v>
      </c>
      <c r="BY33">
        <f t="shared" si="11"/>
        <v>87</v>
      </c>
      <c r="CA33">
        <f t="shared" si="12"/>
        <v>194</v>
      </c>
      <c r="CB33">
        <f t="shared" si="13"/>
        <v>0</v>
      </c>
      <c r="CC33">
        <f t="shared" si="14"/>
        <v>194</v>
      </c>
      <c r="CD33">
        <f t="shared" si="15"/>
        <v>108</v>
      </c>
      <c r="CE33">
        <f t="shared" si="16"/>
        <v>0</v>
      </c>
      <c r="CF33">
        <f t="shared" si="17"/>
        <v>0</v>
      </c>
      <c r="CG33">
        <f t="shared" si="18"/>
        <v>0</v>
      </c>
      <c r="CH33">
        <f t="shared" si="19"/>
        <v>0</v>
      </c>
      <c r="CI33">
        <f t="shared" si="20"/>
        <v>0</v>
      </c>
      <c r="CJ33">
        <f t="shared" si="21"/>
        <v>-1</v>
      </c>
      <c r="CK33">
        <f t="shared" si="22"/>
        <v>87</v>
      </c>
    </row>
    <row r="34" spans="1:89" ht="15">
      <c r="A34" s="1">
        <v>427</v>
      </c>
      <c r="B34" s="1" t="s">
        <v>82</v>
      </c>
      <c r="C34" s="1">
        <v>1000</v>
      </c>
      <c r="D34" s="1">
        <v>9206</v>
      </c>
      <c r="E34" s="1">
        <v>1000</v>
      </c>
      <c r="F34" s="1">
        <v>9205</v>
      </c>
      <c r="G34" s="1">
        <v>1930000</v>
      </c>
      <c r="H34" s="1">
        <v>1930000</v>
      </c>
      <c r="I34" s="1">
        <v>0</v>
      </c>
      <c r="J34" s="1">
        <v>1255691</v>
      </c>
      <c r="K34" s="1">
        <v>1255824</v>
      </c>
      <c r="L34" s="1">
        <v>-133</v>
      </c>
      <c r="M34" s="1">
        <v>582588</v>
      </c>
      <c r="N34" s="1">
        <v>582588</v>
      </c>
      <c r="O34" s="1">
        <v>0</v>
      </c>
      <c r="P34" s="1">
        <v>2968800.89</v>
      </c>
      <c r="Q34" s="1">
        <v>2968800.89</v>
      </c>
      <c r="R34" s="1">
        <v>0</v>
      </c>
      <c r="S34" s="1">
        <v>257</v>
      </c>
      <c r="T34" s="1">
        <v>257</v>
      </c>
      <c r="U34" s="1">
        <v>0</v>
      </c>
      <c r="V34" s="1">
        <v>11551.75</v>
      </c>
      <c r="W34" s="1">
        <v>11551.75</v>
      </c>
      <c r="X34" s="1">
        <v>0</v>
      </c>
      <c r="Y34" s="1">
        <v>283217</v>
      </c>
      <c r="Z34" s="1">
        <v>283217</v>
      </c>
      <c r="AA34" s="1">
        <v>0</v>
      </c>
      <c r="AB34" s="1">
        <v>2162351</v>
      </c>
      <c r="AC34" s="1">
        <v>2162334</v>
      </c>
      <c r="AD34" s="1">
        <v>17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-23095</v>
      </c>
      <c r="AU34" s="1">
        <v>-23095</v>
      </c>
      <c r="AV34" s="1">
        <v>0</v>
      </c>
      <c r="AW34" s="1">
        <v>-53</v>
      </c>
      <c r="AX34" s="1">
        <v>0</v>
      </c>
      <c r="AY34" s="1">
        <v>2139037</v>
      </c>
      <c r="AZ34" s="1">
        <v>2138999</v>
      </c>
      <c r="BA34" s="1">
        <v>38</v>
      </c>
      <c r="BB34" s="1" t="s">
        <v>500</v>
      </c>
      <c r="BC34" s="1">
        <v>-187</v>
      </c>
      <c r="BD34" s="1">
        <v>-166</v>
      </c>
      <c r="BE34" s="1">
        <v>21</v>
      </c>
      <c r="BF34" s="1">
        <v>0</v>
      </c>
      <c r="BG34" s="1">
        <v>0</v>
      </c>
      <c r="BH34" s="1">
        <v>0</v>
      </c>
      <c r="BL34">
        <f t="shared" si="1"/>
        <v>2139037</v>
      </c>
      <c r="BM34">
        <f t="shared" si="2"/>
        <v>2138999</v>
      </c>
      <c r="BO34">
        <f t="shared" si="3"/>
        <v>38</v>
      </c>
      <c r="BR34">
        <f t="shared" si="4"/>
        <v>17</v>
      </c>
      <c r="BS34">
        <f t="shared" si="5"/>
        <v>0</v>
      </c>
      <c r="BT34">
        <f t="shared" si="6"/>
        <v>0</v>
      </c>
      <c r="BU34">
        <f t="shared" si="7"/>
        <v>0</v>
      </c>
      <c r="BV34">
        <f t="shared" si="8"/>
        <v>0</v>
      </c>
      <c r="BW34">
        <f t="shared" si="9"/>
        <v>0</v>
      </c>
      <c r="BX34">
        <f t="shared" si="10"/>
        <v>0</v>
      </c>
      <c r="BY34">
        <f t="shared" si="11"/>
        <v>21</v>
      </c>
      <c r="CA34">
        <f t="shared" si="12"/>
        <v>38</v>
      </c>
      <c r="CB34">
        <f t="shared" si="13"/>
        <v>0</v>
      </c>
      <c r="CC34">
        <f t="shared" si="14"/>
        <v>38</v>
      </c>
      <c r="CD34">
        <f t="shared" si="15"/>
        <v>17</v>
      </c>
      <c r="CE34">
        <f t="shared" si="16"/>
        <v>0</v>
      </c>
      <c r="CF34">
        <f t="shared" si="17"/>
        <v>0</v>
      </c>
      <c r="CG34">
        <f t="shared" si="18"/>
        <v>0</v>
      </c>
      <c r="CH34">
        <f t="shared" si="19"/>
        <v>0</v>
      </c>
      <c r="CI34">
        <f t="shared" si="20"/>
        <v>0</v>
      </c>
      <c r="CJ34">
        <f t="shared" si="21"/>
        <v>0</v>
      </c>
      <c r="CK34">
        <f t="shared" si="22"/>
        <v>21</v>
      </c>
    </row>
    <row r="35" spans="1:89" ht="15">
      <c r="A35" s="1">
        <v>434</v>
      </c>
      <c r="B35" s="1" t="s">
        <v>83</v>
      </c>
      <c r="C35" s="1">
        <v>1000</v>
      </c>
      <c r="D35" s="1">
        <v>9206</v>
      </c>
      <c r="E35" s="1">
        <v>1000</v>
      </c>
      <c r="F35" s="1">
        <v>9205</v>
      </c>
      <c r="G35" s="1">
        <v>1930000</v>
      </c>
      <c r="H35" s="1">
        <v>1930000</v>
      </c>
      <c r="I35" s="1">
        <v>0</v>
      </c>
      <c r="J35" s="1">
        <v>1255691</v>
      </c>
      <c r="K35" s="1">
        <v>1255824</v>
      </c>
      <c r="L35" s="1">
        <v>-133</v>
      </c>
      <c r="M35" s="1">
        <v>582588</v>
      </c>
      <c r="N35" s="1">
        <v>582588</v>
      </c>
      <c r="O35" s="1">
        <v>0</v>
      </c>
      <c r="P35" s="1">
        <v>16650916.31</v>
      </c>
      <c r="Q35" s="1">
        <v>16650916.31</v>
      </c>
      <c r="R35" s="1">
        <v>0</v>
      </c>
      <c r="S35" s="1">
        <v>1629</v>
      </c>
      <c r="T35" s="1">
        <v>1629</v>
      </c>
      <c r="U35" s="1">
        <v>0</v>
      </c>
      <c r="V35" s="1">
        <v>10221.56</v>
      </c>
      <c r="W35" s="1">
        <v>10221.56</v>
      </c>
      <c r="X35" s="1">
        <v>0</v>
      </c>
      <c r="Y35" s="1">
        <v>379282</v>
      </c>
      <c r="Z35" s="1">
        <v>379282</v>
      </c>
      <c r="AA35" s="1">
        <v>0</v>
      </c>
      <c r="AB35" s="1">
        <v>11216076</v>
      </c>
      <c r="AC35" s="1">
        <v>11215934</v>
      </c>
      <c r="AD35" s="1">
        <v>142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-119795</v>
      </c>
      <c r="AU35" s="1">
        <v>-119794</v>
      </c>
      <c r="AV35" s="1">
        <v>-1</v>
      </c>
      <c r="AW35" s="1">
        <v>-422</v>
      </c>
      <c r="AX35" s="1">
        <v>0</v>
      </c>
      <c r="AY35" s="1">
        <v>11094998</v>
      </c>
      <c r="AZ35" s="1">
        <v>11094747</v>
      </c>
      <c r="BA35" s="1">
        <v>251</v>
      </c>
      <c r="BB35" s="1" t="s">
        <v>500</v>
      </c>
      <c r="BC35" s="1">
        <v>-971</v>
      </c>
      <c r="BD35" s="1">
        <v>-861</v>
      </c>
      <c r="BE35" s="1">
        <v>110</v>
      </c>
      <c r="BF35" s="1">
        <v>0</v>
      </c>
      <c r="BG35" s="1">
        <v>0</v>
      </c>
      <c r="BH35" s="1">
        <v>0</v>
      </c>
      <c r="BL35">
        <f t="shared" si="1"/>
        <v>11094998</v>
      </c>
      <c r="BM35">
        <f t="shared" si="2"/>
        <v>11094747</v>
      </c>
      <c r="BO35">
        <f t="shared" si="3"/>
        <v>251</v>
      </c>
      <c r="BR35">
        <f t="shared" si="4"/>
        <v>142</v>
      </c>
      <c r="BS35">
        <f t="shared" si="5"/>
        <v>0</v>
      </c>
      <c r="BT35">
        <f t="shared" si="6"/>
        <v>0</v>
      </c>
      <c r="BU35">
        <f t="shared" si="7"/>
        <v>0</v>
      </c>
      <c r="BV35">
        <f t="shared" si="8"/>
        <v>0</v>
      </c>
      <c r="BW35">
        <f t="shared" si="9"/>
        <v>0</v>
      </c>
      <c r="BX35">
        <f t="shared" si="10"/>
        <v>-1</v>
      </c>
      <c r="BY35">
        <f t="shared" si="11"/>
        <v>110</v>
      </c>
      <c r="CA35">
        <f t="shared" si="12"/>
        <v>251</v>
      </c>
      <c r="CB35">
        <f t="shared" si="13"/>
        <v>0</v>
      </c>
      <c r="CC35">
        <f t="shared" si="14"/>
        <v>251</v>
      </c>
      <c r="CD35">
        <f t="shared" si="15"/>
        <v>142</v>
      </c>
      <c r="CE35">
        <f t="shared" si="16"/>
        <v>0</v>
      </c>
      <c r="CF35">
        <f t="shared" si="17"/>
        <v>0</v>
      </c>
      <c r="CG35">
        <f t="shared" si="18"/>
        <v>0</v>
      </c>
      <c r="CH35">
        <f t="shared" si="19"/>
        <v>0</v>
      </c>
      <c r="CI35">
        <f t="shared" si="20"/>
        <v>0</v>
      </c>
      <c r="CJ35">
        <f t="shared" si="21"/>
        <v>-1</v>
      </c>
      <c r="CK35">
        <f t="shared" si="22"/>
        <v>110</v>
      </c>
    </row>
    <row r="36" spans="1:89" ht="15">
      <c r="A36" s="1">
        <v>6013</v>
      </c>
      <c r="B36" s="1" t="s">
        <v>431</v>
      </c>
      <c r="C36" s="1">
        <v>1000</v>
      </c>
      <c r="D36" s="1">
        <v>9206</v>
      </c>
      <c r="E36" s="1">
        <v>1000</v>
      </c>
      <c r="F36" s="1">
        <v>9205</v>
      </c>
      <c r="G36" s="1">
        <v>5790000</v>
      </c>
      <c r="H36" s="1">
        <v>5790000</v>
      </c>
      <c r="I36" s="1">
        <v>0</v>
      </c>
      <c r="J36" s="1">
        <v>3767073</v>
      </c>
      <c r="K36" s="1">
        <v>3767472</v>
      </c>
      <c r="L36" s="1">
        <v>-399</v>
      </c>
      <c r="M36" s="1">
        <v>1747764</v>
      </c>
      <c r="N36" s="1">
        <v>1747764</v>
      </c>
      <c r="O36" s="1">
        <v>0</v>
      </c>
      <c r="P36" s="1">
        <v>7635740.72</v>
      </c>
      <c r="Q36" s="1">
        <v>7635740.72</v>
      </c>
      <c r="R36" s="1">
        <v>0</v>
      </c>
      <c r="S36" s="1">
        <v>548</v>
      </c>
      <c r="T36" s="1">
        <v>548</v>
      </c>
      <c r="U36" s="1">
        <v>0</v>
      </c>
      <c r="V36" s="1">
        <v>13933.83</v>
      </c>
      <c r="W36" s="1">
        <v>13933.83</v>
      </c>
      <c r="X36" s="1">
        <v>0</v>
      </c>
      <c r="Y36" s="1">
        <v>4860043</v>
      </c>
      <c r="Z36" s="1">
        <v>4860043</v>
      </c>
      <c r="AA36" s="1">
        <v>0</v>
      </c>
      <c r="AB36" s="1">
        <v>88016</v>
      </c>
      <c r="AC36" s="1">
        <v>88016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55826</v>
      </c>
      <c r="AL36" s="1">
        <v>55826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-1536</v>
      </c>
      <c r="AU36" s="1">
        <v>-1536</v>
      </c>
      <c r="AV36" s="1">
        <v>0</v>
      </c>
      <c r="AW36" s="1">
        <v>0</v>
      </c>
      <c r="AX36" s="1">
        <v>0</v>
      </c>
      <c r="AY36" s="1">
        <v>142295</v>
      </c>
      <c r="AZ36" s="1">
        <v>142294</v>
      </c>
      <c r="BA36" s="1">
        <v>1</v>
      </c>
      <c r="BB36" s="1" t="s">
        <v>502</v>
      </c>
      <c r="BC36" s="1">
        <v>-12</v>
      </c>
      <c r="BD36" s="1">
        <v>-11</v>
      </c>
      <c r="BE36" s="1">
        <v>1</v>
      </c>
      <c r="BF36" s="1">
        <v>0</v>
      </c>
      <c r="BG36" s="1">
        <v>0</v>
      </c>
      <c r="BH36" s="1">
        <v>0</v>
      </c>
      <c r="BL36">
        <f t="shared" si="1"/>
        <v>142295</v>
      </c>
      <c r="BM36">
        <f t="shared" si="2"/>
        <v>142294</v>
      </c>
      <c r="BO36">
        <f t="shared" si="3"/>
        <v>1</v>
      </c>
      <c r="BR36">
        <f t="shared" si="4"/>
        <v>0</v>
      </c>
      <c r="BS36">
        <f t="shared" si="5"/>
        <v>0</v>
      </c>
      <c r="BT36">
        <f t="shared" si="6"/>
        <v>0</v>
      </c>
      <c r="BU36">
        <f t="shared" si="7"/>
        <v>0</v>
      </c>
      <c r="BV36">
        <f t="shared" si="8"/>
        <v>0</v>
      </c>
      <c r="BW36">
        <f t="shared" si="9"/>
        <v>0</v>
      </c>
      <c r="BX36">
        <f t="shared" si="10"/>
        <v>0</v>
      </c>
      <c r="BY36">
        <f t="shared" si="11"/>
        <v>1</v>
      </c>
      <c r="CA36">
        <f t="shared" si="12"/>
        <v>1</v>
      </c>
      <c r="CB36">
        <f t="shared" si="13"/>
        <v>0</v>
      </c>
      <c r="CC36">
        <f t="shared" si="14"/>
        <v>1</v>
      </c>
      <c r="CD36">
        <f t="shared" si="15"/>
        <v>0</v>
      </c>
      <c r="CE36">
        <f t="shared" si="16"/>
        <v>0</v>
      </c>
      <c r="CF36">
        <f t="shared" si="17"/>
        <v>0</v>
      </c>
      <c r="CG36">
        <f t="shared" si="18"/>
        <v>0</v>
      </c>
      <c r="CH36">
        <f t="shared" si="19"/>
        <v>0</v>
      </c>
      <c r="CI36">
        <f t="shared" si="20"/>
        <v>0</v>
      </c>
      <c r="CJ36">
        <f t="shared" si="21"/>
        <v>0</v>
      </c>
      <c r="CK36">
        <f t="shared" si="22"/>
        <v>1</v>
      </c>
    </row>
    <row r="37" spans="1:89" ht="15">
      <c r="A37" s="1">
        <v>441</v>
      </c>
      <c r="B37" s="1" t="s">
        <v>84</v>
      </c>
      <c r="C37" s="1">
        <v>1000</v>
      </c>
      <c r="D37" s="1">
        <v>9206</v>
      </c>
      <c r="E37" s="1">
        <v>1000</v>
      </c>
      <c r="F37" s="1">
        <v>9205</v>
      </c>
      <c r="G37" s="1">
        <v>1930000</v>
      </c>
      <c r="H37" s="1">
        <v>1930000</v>
      </c>
      <c r="I37" s="1">
        <v>0</v>
      </c>
      <c r="J37" s="1">
        <v>1255691</v>
      </c>
      <c r="K37" s="1">
        <v>1255824</v>
      </c>
      <c r="L37" s="1">
        <v>-133</v>
      </c>
      <c r="M37" s="1">
        <v>582588</v>
      </c>
      <c r="N37" s="1">
        <v>582588</v>
      </c>
      <c r="O37" s="1">
        <v>0</v>
      </c>
      <c r="P37" s="1">
        <v>3182499.74</v>
      </c>
      <c r="Q37" s="1">
        <v>3182499.74</v>
      </c>
      <c r="R37" s="1">
        <v>0</v>
      </c>
      <c r="S37" s="1">
        <v>289</v>
      </c>
      <c r="T37" s="1">
        <v>289</v>
      </c>
      <c r="U37" s="1">
        <v>0</v>
      </c>
      <c r="V37" s="1">
        <v>11012.11</v>
      </c>
      <c r="W37" s="1">
        <v>11012.11</v>
      </c>
      <c r="X37" s="1">
        <v>0</v>
      </c>
      <c r="Y37" s="1">
        <v>2136250</v>
      </c>
      <c r="Z37" s="1">
        <v>2136250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115031</v>
      </c>
      <c r="AL37" s="1">
        <v>115031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-1229</v>
      </c>
      <c r="AU37" s="1">
        <v>-1229</v>
      </c>
      <c r="AV37" s="1">
        <v>0</v>
      </c>
      <c r="AW37" s="1">
        <v>0</v>
      </c>
      <c r="AX37" s="1">
        <v>0</v>
      </c>
      <c r="AY37" s="1">
        <v>113793</v>
      </c>
      <c r="AZ37" s="1">
        <v>113792</v>
      </c>
      <c r="BA37" s="1">
        <v>1</v>
      </c>
      <c r="BB37" s="1" t="s">
        <v>500</v>
      </c>
      <c r="BC37" s="1">
        <v>-10</v>
      </c>
      <c r="BD37" s="1">
        <v>-9</v>
      </c>
      <c r="BE37" s="1">
        <v>1</v>
      </c>
      <c r="BF37" s="1">
        <v>0</v>
      </c>
      <c r="BG37" s="1">
        <v>0</v>
      </c>
      <c r="BH37" s="1">
        <v>0</v>
      </c>
      <c r="BL37">
        <f t="shared" si="1"/>
        <v>113793</v>
      </c>
      <c r="BM37">
        <f t="shared" si="2"/>
        <v>113792</v>
      </c>
      <c r="BO37">
        <f t="shared" si="3"/>
        <v>1</v>
      </c>
      <c r="BR37">
        <f t="shared" si="4"/>
        <v>0</v>
      </c>
      <c r="BS37">
        <f t="shared" si="5"/>
        <v>0</v>
      </c>
      <c r="BT37">
        <f t="shared" si="6"/>
        <v>0</v>
      </c>
      <c r="BU37">
        <f t="shared" si="7"/>
        <v>0</v>
      </c>
      <c r="BV37">
        <f t="shared" si="8"/>
        <v>0</v>
      </c>
      <c r="BW37">
        <f t="shared" si="9"/>
        <v>0</v>
      </c>
      <c r="BX37">
        <f t="shared" si="10"/>
        <v>0</v>
      </c>
      <c r="BY37">
        <f t="shared" si="11"/>
        <v>1</v>
      </c>
      <c r="CA37">
        <f t="shared" si="12"/>
        <v>1</v>
      </c>
      <c r="CB37">
        <f t="shared" si="13"/>
        <v>0</v>
      </c>
      <c r="CC37">
        <f t="shared" si="14"/>
        <v>1</v>
      </c>
      <c r="CD37">
        <f t="shared" si="15"/>
        <v>0</v>
      </c>
      <c r="CE37">
        <f t="shared" si="16"/>
        <v>0</v>
      </c>
      <c r="CF37">
        <f t="shared" si="17"/>
        <v>0</v>
      </c>
      <c r="CG37">
        <f t="shared" si="18"/>
        <v>0</v>
      </c>
      <c r="CH37">
        <f t="shared" si="19"/>
        <v>0</v>
      </c>
      <c r="CI37">
        <f t="shared" si="20"/>
        <v>0</v>
      </c>
      <c r="CJ37">
        <f t="shared" si="21"/>
        <v>0</v>
      </c>
      <c r="CK37">
        <f t="shared" si="22"/>
        <v>1</v>
      </c>
    </row>
    <row r="38" spans="1:89" ht="15">
      <c r="A38" s="1">
        <v>2240</v>
      </c>
      <c r="B38" s="1" t="s">
        <v>189</v>
      </c>
      <c r="C38" s="1">
        <v>1000</v>
      </c>
      <c r="D38" s="1">
        <v>9206</v>
      </c>
      <c r="E38" s="1">
        <v>1000</v>
      </c>
      <c r="F38" s="1">
        <v>9205</v>
      </c>
      <c r="G38" s="1">
        <v>1930000</v>
      </c>
      <c r="H38" s="1">
        <v>1930000</v>
      </c>
      <c r="I38" s="1">
        <v>0</v>
      </c>
      <c r="J38" s="1">
        <v>1255691</v>
      </c>
      <c r="K38" s="1">
        <v>1255824</v>
      </c>
      <c r="L38" s="1">
        <v>-133</v>
      </c>
      <c r="M38" s="1">
        <v>582588</v>
      </c>
      <c r="N38" s="1">
        <v>582588</v>
      </c>
      <c r="O38" s="1">
        <v>0</v>
      </c>
      <c r="P38" s="1">
        <v>5308463.9</v>
      </c>
      <c r="Q38" s="1">
        <v>5308463.9</v>
      </c>
      <c r="R38" s="1">
        <v>0</v>
      </c>
      <c r="S38" s="1">
        <v>436</v>
      </c>
      <c r="T38" s="1">
        <v>436</v>
      </c>
      <c r="U38" s="1">
        <v>0</v>
      </c>
      <c r="V38" s="1">
        <v>12175.38</v>
      </c>
      <c r="W38" s="1">
        <v>12175.38</v>
      </c>
      <c r="X38" s="1">
        <v>0</v>
      </c>
      <c r="Y38" s="1">
        <v>380276</v>
      </c>
      <c r="Z38" s="1">
        <v>380276</v>
      </c>
      <c r="AA38" s="1">
        <v>0</v>
      </c>
      <c r="AB38" s="1">
        <v>3293981</v>
      </c>
      <c r="AC38" s="1">
        <v>3293942</v>
      </c>
      <c r="AD38" s="1">
        <v>39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-35182</v>
      </c>
      <c r="AU38" s="1">
        <v>-35182</v>
      </c>
      <c r="AV38" s="1">
        <v>0</v>
      </c>
      <c r="AW38" s="1">
        <v>-127</v>
      </c>
      <c r="AX38" s="1">
        <v>0</v>
      </c>
      <c r="AY38" s="1">
        <v>3258419</v>
      </c>
      <c r="AZ38" s="1">
        <v>3258348</v>
      </c>
      <c r="BA38" s="1">
        <v>71</v>
      </c>
      <c r="BB38" s="1" t="s">
        <v>500</v>
      </c>
      <c r="BC38" s="1">
        <v>-285</v>
      </c>
      <c r="BD38" s="1">
        <v>-253</v>
      </c>
      <c r="BE38" s="1">
        <v>32</v>
      </c>
      <c r="BF38" s="1">
        <v>0</v>
      </c>
      <c r="BG38" s="1">
        <v>0</v>
      </c>
      <c r="BH38" s="1">
        <v>0</v>
      </c>
      <c r="BL38">
        <f t="shared" si="1"/>
        <v>3258419</v>
      </c>
      <c r="BM38">
        <f t="shared" si="2"/>
        <v>3258348</v>
      </c>
      <c r="BO38">
        <f t="shared" si="3"/>
        <v>71</v>
      </c>
      <c r="BR38">
        <f t="shared" si="4"/>
        <v>39</v>
      </c>
      <c r="BS38">
        <f t="shared" si="5"/>
        <v>0</v>
      </c>
      <c r="BT38">
        <f t="shared" si="6"/>
        <v>0</v>
      </c>
      <c r="BU38">
        <f t="shared" si="7"/>
        <v>0</v>
      </c>
      <c r="BV38">
        <f t="shared" si="8"/>
        <v>0</v>
      </c>
      <c r="BW38">
        <f t="shared" si="9"/>
        <v>0</v>
      </c>
      <c r="BX38">
        <f t="shared" si="10"/>
        <v>0</v>
      </c>
      <c r="BY38">
        <f t="shared" si="11"/>
        <v>32</v>
      </c>
      <c r="CA38">
        <f t="shared" si="12"/>
        <v>71</v>
      </c>
      <c r="CB38">
        <f t="shared" si="13"/>
        <v>0</v>
      </c>
      <c r="CC38">
        <f t="shared" si="14"/>
        <v>71</v>
      </c>
      <c r="CD38">
        <f t="shared" si="15"/>
        <v>39</v>
      </c>
      <c r="CE38">
        <f t="shared" si="16"/>
        <v>0</v>
      </c>
      <c r="CF38">
        <f t="shared" si="17"/>
        <v>0</v>
      </c>
      <c r="CG38">
        <f t="shared" si="18"/>
        <v>0</v>
      </c>
      <c r="CH38">
        <f t="shared" si="19"/>
        <v>0</v>
      </c>
      <c r="CI38">
        <f t="shared" si="20"/>
        <v>0</v>
      </c>
      <c r="CJ38">
        <f t="shared" si="21"/>
        <v>0</v>
      </c>
      <c r="CK38">
        <f t="shared" si="22"/>
        <v>32</v>
      </c>
    </row>
    <row r="39" spans="1:89" ht="15">
      <c r="A39" s="1">
        <v>476</v>
      </c>
      <c r="B39" s="1" t="s">
        <v>86</v>
      </c>
      <c r="C39" s="1">
        <v>1000</v>
      </c>
      <c r="D39" s="1">
        <v>9206</v>
      </c>
      <c r="E39" s="1">
        <v>1000</v>
      </c>
      <c r="F39" s="1">
        <v>9205</v>
      </c>
      <c r="G39" s="1">
        <v>1930000</v>
      </c>
      <c r="H39" s="1">
        <v>1930000</v>
      </c>
      <c r="I39" s="1">
        <v>0</v>
      </c>
      <c r="J39" s="1">
        <v>1255691</v>
      </c>
      <c r="K39" s="1">
        <v>1255824</v>
      </c>
      <c r="L39" s="1">
        <v>-133</v>
      </c>
      <c r="M39" s="1">
        <v>582588</v>
      </c>
      <c r="N39" s="1">
        <v>582588</v>
      </c>
      <c r="O39" s="1">
        <v>0</v>
      </c>
      <c r="P39" s="1">
        <v>17522742.25</v>
      </c>
      <c r="Q39" s="1">
        <v>17522742.25</v>
      </c>
      <c r="R39" s="1">
        <v>0</v>
      </c>
      <c r="S39" s="1">
        <v>1870</v>
      </c>
      <c r="T39" s="1">
        <v>1870</v>
      </c>
      <c r="U39" s="1">
        <v>0</v>
      </c>
      <c r="V39" s="1">
        <v>9370.45</v>
      </c>
      <c r="W39" s="1">
        <v>9370.45</v>
      </c>
      <c r="X39" s="1">
        <v>0</v>
      </c>
      <c r="Y39" s="1">
        <v>439434</v>
      </c>
      <c r="Z39" s="1">
        <v>439434</v>
      </c>
      <c r="AA39" s="1">
        <v>0</v>
      </c>
      <c r="AB39" s="1">
        <v>11494890</v>
      </c>
      <c r="AC39" s="1">
        <v>11494699</v>
      </c>
      <c r="AD39" s="1">
        <v>191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-122773</v>
      </c>
      <c r="AU39" s="1">
        <v>-122771</v>
      </c>
      <c r="AV39" s="1">
        <v>-2</v>
      </c>
      <c r="AW39" s="1">
        <v>-525</v>
      </c>
      <c r="AX39" s="1">
        <v>0</v>
      </c>
      <c r="AY39" s="1">
        <v>11370710</v>
      </c>
      <c r="AZ39" s="1">
        <v>11370407</v>
      </c>
      <c r="BA39" s="1">
        <v>303</v>
      </c>
      <c r="BB39" s="1" t="s">
        <v>500</v>
      </c>
      <c r="BC39" s="1">
        <v>-996</v>
      </c>
      <c r="BD39" s="1">
        <v>-882</v>
      </c>
      <c r="BE39" s="1">
        <v>114</v>
      </c>
      <c r="BF39" s="1">
        <v>0</v>
      </c>
      <c r="BG39" s="1">
        <v>0</v>
      </c>
      <c r="BH39" s="1">
        <v>0</v>
      </c>
      <c r="BL39">
        <f t="shared" si="1"/>
        <v>11370710</v>
      </c>
      <c r="BM39">
        <f t="shared" si="2"/>
        <v>11370407</v>
      </c>
      <c r="BO39">
        <f t="shared" si="3"/>
        <v>303</v>
      </c>
      <c r="BR39">
        <f t="shared" si="4"/>
        <v>191</v>
      </c>
      <c r="BS39">
        <f t="shared" si="5"/>
        <v>0</v>
      </c>
      <c r="BT39">
        <f t="shared" si="6"/>
        <v>0</v>
      </c>
      <c r="BU39">
        <f t="shared" si="7"/>
        <v>0</v>
      </c>
      <c r="BV39">
        <f t="shared" si="8"/>
        <v>0</v>
      </c>
      <c r="BW39">
        <f t="shared" si="9"/>
        <v>0</v>
      </c>
      <c r="BX39">
        <f t="shared" si="10"/>
        <v>-2</v>
      </c>
      <c r="BY39">
        <f t="shared" si="11"/>
        <v>114</v>
      </c>
      <c r="CA39">
        <f t="shared" si="12"/>
        <v>303</v>
      </c>
      <c r="CB39">
        <f t="shared" si="13"/>
        <v>0</v>
      </c>
      <c r="CC39">
        <f t="shared" si="14"/>
        <v>303</v>
      </c>
      <c r="CD39">
        <f t="shared" si="15"/>
        <v>191</v>
      </c>
      <c r="CE39">
        <f t="shared" si="16"/>
        <v>0</v>
      </c>
      <c r="CF39">
        <f t="shared" si="17"/>
        <v>0</v>
      </c>
      <c r="CG39">
        <f t="shared" si="18"/>
        <v>0</v>
      </c>
      <c r="CH39">
        <f t="shared" si="19"/>
        <v>0</v>
      </c>
      <c r="CI39">
        <f t="shared" si="20"/>
        <v>0</v>
      </c>
      <c r="CJ39">
        <f t="shared" si="21"/>
        <v>-2</v>
      </c>
      <c r="CK39">
        <f t="shared" si="22"/>
        <v>114</v>
      </c>
    </row>
    <row r="40" spans="1:89" ht="15">
      <c r="A40" s="1">
        <v>485</v>
      </c>
      <c r="B40" s="1" t="s">
        <v>87</v>
      </c>
      <c r="C40" s="1">
        <v>1000</v>
      </c>
      <c r="D40" s="1">
        <v>9206</v>
      </c>
      <c r="E40" s="1">
        <v>1000</v>
      </c>
      <c r="F40" s="1">
        <v>9205</v>
      </c>
      <c r="G40" s="1">
        <v>1930000</v>
      </c>
      <c r="H40" s="1">
        <v>1930000</v>
      </c>
      <c r="I40" s="1">
        <v>0</v>
      </c>
      <c r="J40" s="1">
        <v>1255691</v>
      </c>
      <c r="K40" s="1">
        <v>1255824</v>
      </c>
      <c r="L40" s="1">
        <v>-133</v>
      </c>
      <c r="M40" s="1">
        <v>582588</v>
      </c>
      <c r="N40" s="1">
        <v>582588</v>
      </c>
      <c r="O40" s="1">
        <v>0</v>
      </c>
      <c r="P40" s="1">
        <v>7083652.42</v>
      </c>
      <c r="Q40" s="1">
        <v>7083652.42</v>
      </c>
      <c r="R40" s="1">
        <v>0</v>
      </c>
      <c r="S40" s="1">
        <v>678</v>
      </c>
      <c r="T40" s="1">
        <v>678</v>
      </c>
      <c r="U40" s="1">
        <v>0</v>
      </c>
      <c r="V40" s="1">
        <v>10447.86</v>
      </c>
      <c r="W40" s="1">
        <v>10447.86</v>
      </c>
      <c r="X40" s="1">
        <v>0</v>
      </c>
      <c r="Y40" s="1">
        <v>356635</v>
      </c>
      <c r="Z40" s="1">
        <v>356635</v>
      </c>
      <c r="AA40" s="1">
        <v>0</v>
      </c>
      <c r="AB40" s="1">
        <v>4862776</v>
      </c>
      <c r="AC40" s="1">
        <v>4862720</v>
      </c>
      <c r="AD40" s="1">
        <v>56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-51938</v>
      </c>
      <c r="AU40" s="1">
        <v>-51937</v>
      </c>
      <c r="AV40" s="1">
        <v>-1</v>
      </c>
      <c r="AW40" s="1">
        <v>-155</v>
      </c>
      <c r="AX40" s="1">
        <v>0</v>
      </c>
      <c r="AY40" s="1">
        <v>4810310</v>
      </c>
      <c r="AZ40" s="1">
        <v>4810207</v>
      </c>
      <c r="BA40" s="1">
        <v>103</v>
      </c>
      <c r="BB40" s="1" t="s">
        <v>500</v>
      </c>
      <c r="BC40" s="1">
        <v>-421</v>
      </c>
      <c r="BD40" s="1">
        <v>-373</v>
      </c>
      <c r="BE40" s="1">
        <v>48</v>
      </c>
      <c r="BF40" s="1">
        <v>0</v>
      </c>
      <c r="BG40" s="1">
        <v>0</v>
      </c>
      <c r="BH40" s="1">
        <v>0</v>
      </c>
      <c r="BL40">
        <f t="shared" si="1"/>
        <v>4810310</v>
      </c>
      <c r="BM40">
        <f t="shared" si="2"/>
        <v>4810207</v>
      </c>
      <c r="BO40">
        <f t="shared" si="3"/>
        <v>103</v>
      </c>
      <c r="BR40">
        <f t="shared" si="4"/>
        <v>56</v>
      </c>
      <c r="BS40">
        <f t="shared" si="5"/>
        <v>0</v>
      </c>
      <c r="BT40">
        <f t="shared" si="6"/>
        <v>0</v>
      </c>
      <c r="BU40">
        <f t="shared" si="7"/>
        <v>0</v>
      </c>
      <c r="BV40">
        <f t="shared" si="8"/>
        <v>0</v>
      </c>
      <c r="BW40">
        <f t="shared" si="9"/>
        <v>0</v>
      </c>
      <c r="BX40">
        <f t="shared" si="10"/>
        <v>-1</v>
      </c>
      <c r="BY40">
        <f t="shared" si="11"/>
        <v>48</v>
      </c>
      <c r="CA40">
        <f t="shared" si="12"/>
        <v>103</v>
      </c>
      <c r="CB40">
        <f t="shared" si="13"/>
        <v>0</v>
      </c>
      <c r="CC40">
        <f t="shared" si="14"/>
        <v>103</v>
      </c>
      <c r="CD40">
        <f t="shared" si="15"/>
        <v>56</v>
      </c>
      <c r="CE40">
        <f t="shared" si="16"/>
        <v>0</v>
      </c>
      <c r="CF40">
        <f t="shared" si="17"/>
        <v>0</v>
      </c>
      <c r="CG40">
        <f t="shared" si="18"/>
        <v>0</v>
      </c>
      <c r="CH40">
        <f t="shared" si="19"/>
        <v>0</v>
      </c>
      <c r="CI40">
        <f t="shared" si="20"/>
        <v>0</v>
      </c>
      <c r="CJ40">
        <f t="shared" si="21"/>
        <v>-1</v>
      </c>
      <c r="CK40">
        <f t="shared" si="22"/>
        <v>48</v>
      </c>
    </row>
    <row r="41" spans="1:89" ht="15">
      <c r="A41" s="1">
        <v>497</v>
      </c>
      <c r="B41" s="1" t="s">
        <v>89</v>
      </c>
      <c r="C41" s="1">
        <v>1000</v>
      </c>
      <c r="D41" s="1">
        <v>9206</v>
      </c>
      <c r="E41" s="1">
        <v>1000</v>
      </c>
      <c r="F41" s="1">
        <v>9205</v>
      </c>
      <c r="G41" s="1">
        <v>1930000</v>
      </c>
      <c r="H41" s="1">
        <v>1930000</v>
      </c>
      <c r="I41" s="1">
        <v>0</v>
      </c>
      <c r="J41" s="1">
        <v>1255691</v>
      </c>
      <c r="K41" s="1">
        <v>1255824</v>
      </c>
      <c r="L41" s="1">
        <v>-133</v>
      </c>
      <c r="M41" s="1">
        <v>582588</v>
      </c>
      <c r="N41" s="1">
        <v>582588</v>
      </c>
      <c r="O41" s="1">
        <v>0</v>
      </c>
      <c r="P41" s="1">
        <v>11781697.13</v>
      </c>
      <c r="Q41" s="1">
        <v>11781697.13</v>
      </c>
      <c r="R41" s="1">
        <v>0</v>
      </c>
      <c r="S41" s="1">
        <v>1154</v>
      </c>
      <c r="T41" s="1">
        <v>1154</v>
      </c>
      <c r="U41" s="1">
        <v>0</v>
      </c>
      <c r="V41" s="1">
        <v>10209.44</v>
      </c>
      <c r="W41" s="1">
        <v>10209.44</v>
      </c>
      <c r="X41" s="1">
        <v>0</v>
      </c>
      <c r="Y41" s="1">
        <v>417906</v>
      </c>
      <c r="Z41" s="1">
        <v>417906</v>
      </c>
      <c r="AA41" s="1">
        <v>0</v>
      </c>
      <c r="AB41" s="1">
        <v>7549554</v>
      </c>
      <c r="AC41" s="1">
        <v>7549444</v>
      </c>
      <c r="AD41" s="1">
        <v>110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-80634</v>
      </c>
      <c r="AU41" s="1">
        <v>-80633</v>
      </c>
      <c r="AV41" s="1">
        <v>-1</v>
      </c>
      <c r="AW41" s="1">
        <v>-321</v>
      </c>
      <c r="AX41" s="1">
        <v>0</v>
      </c>
      <c r="AY41" s="1">
        <v>7468020</v>
      </c>
      <c r="AZ41" s="1">
        <v>7467836</v>
      </c>
      <c r="BA41" s="1">
        <v>184</v>
      </c>
      <c r="BB41" s="1" t="s">
        <v>500</v>
      </c>
      <c r="BC41" s="1">
        <v>-654</v>
      </c>
      <c r="BD41" s="1">
        <v>-579</v>
      </c>
      <c r="BE41" s="1">
        <v>75</v>
      </c>
      <c r="BF41" s="1">
        <v>0</v>
      </c>
      <c r="BG41" s="1">
        <v>0</v>
      </c>
      <c r="BH41" s="1">
        <v>0</v>
      </c>
      <c r="BL41">
        <f t="shared" si="1"/>
        <v>7468020</v>
      </c>
      <c r="BM41">
        <f t="shared" si="2"/>
        <v>7467836</v>
      </c>
      <c r="BO41">
        <f t="shared" si="3"/>
        <v>184</v>
      </c>
      <c r="BR41">
        <f t="shared" si="4"/>
        <v>110</v>
      </c>
      <c r="BS41">
        <f t="shared" si="5"/>
        <v>0</v>
      </c>
      <c r="BT41">
        <f t="shared" si="6"/>
        <v>0</v>
      </c>
      <c r="BU41">
        <f t="shared" si="7"/>
        <v>0</v>
      </c>
      <c r="BV41">
        <f t="shared" si="8"/>
        <v>0</v>
      </c>
      <c r="BW41">
        <f t="shared" si="9"/>
        <v>0</v>
      </c>
      <c r="BX41">
        <f t="shared" si="10"/>
        <v>-1</v>
      </c>
      <c r="BY41">
        <f t="shared" si="11"/>
        <v>75</v>
      </c>
      <c r="CA41">
        <f t="shared" si="12"/>
        <v>184</v>
      </c>
      <c r="CB41">
        <f t="shared" si="13"/>
        <v>0</v>
      </c>
      <c r="CC41">
        <f t="shared" si="14"/>
        <v>184</v>
      </c>
      <c r="CD41">
        <f t="shared" si="15"/>
        <v>110</v>
      </c>
      <c r="CE41">
        <f t="shared" si="16"/>
        <v>0</v>
      </c>
      <c r="CF41">
        <f t="shared" si="17"/>
        <v>0</v>
      </c>
      <c r="CG41">
        <f t="shared" si="18"/>
        <v>0</v>
      </c>
      <c r="CH41">
        <f t="shared" si="19"/>
        <v>0</v>
      </c>
      <c r="CI41">
        <f t="shared" si="20"/>
        <v>0</v>
      </c>
      <c r="CJ41">
        <f t="shared" si="21"/>
        <v>-1</v>
      </c>
      <c r="CK41">
        <f t="shared" si="22"/>
        <v>75</v>
      </c>
    </row>
    <row r="42" spans="1:89" ht="15">
      <c r="A42" s="1">
        <v>602</v>
      </c>
      <c r="B42" s="1" t="s">
        <v>90</v>
      </c>
      <c r="C42" s="1">
        <v>1000</v>
      </c>
      <c r="D42" s="1">
        <v>9206</v>
      </c>
      <c r="E42" s="1">
        <v>1000</v>
      </c>
      <c r="F42" s="1">
        <v>9205</v>
      </c>
      <c r="G42" s="1">
        <v>1930000</v>
      </c>
      <c r="H42" s="1">
        <v>1930000</v>
      </c>
      <c r="I42" s="1">
        <v>0</v>
      </c>
      <c r="J42" s="1">
        <v>1255691</v>
      </c>
      <c r="K42" s="1">
        <v>1255824</v>
      </c>
      <c r="L42" s="1">
        <v>-133</v>
      </c>
      <c r="M42" s="1">
        <v>582588</v>
      </c>
      <c r="N42" s="1">
        <v>582588</v>
      </c>
      <c r="O42" s="1">
        <v>0</v>
      </c>
      <c r="P42" s="1">
        <v>9133974.76</v>
      </c>
      <c r="Q42" s="1">
        <v>9133974.76</v>
      </c>
      <c r="R42" s="1">
        <v>0</v>
      </c>
      <c r="S42" s="1">
        <v>936</v>
      </c>
      <c r="T42" s="1">
        <v>936</v>
      </c>
      <c r="U42" s="1">
        <v>0</v>
      </c>
      <c r="V42" s="1">
        <v>9758.52</v>
      </c>
      <c r="W42" s="1">
        <v>9758.52</v>
      </c>
      <c r="X42" s="1">
        <v>0</v>
      </c>
      <c r="Y42" s="1">
        <v>482245</v>
      </c>
      <c r="Z42" s="1">
        <v>482245</v>
      </c>
      <c r="AA42" s="1">
        <v>0</v>
      </c>
      <c r="AB42" s="1">
        <v>5522207</v>
      </c>
      <c r="AC42" s="1">
        <v>5522104</v>
      </c>
      <c r="AD42" s="1">
        <v>103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-58981</v>
      </c>
      <c r="AU42" s="1">
        <v>-58980</v>
      </c>
      <c r="AV42" s="1">
        <v>-1</v>
      </c>
      <c r="AW42" s="1">
        <v>-290</v>
      </c>
      <c r="AX42" s="1">
        <v>0</v>
      </c>
      <c r="AY42" s="1">
        <v>5462512</v>
      </c>
      <c r="AZ42" s="1">
        <v>5462356</v>
      </c>
      <c r="BA42" s="1">
        <v>156</v>
      </c>
      <c r="BB42" s="1" t="s">
        <v>500</v>
      </c>
      <c r="BC42" s="1">
        <v>-478</v>
      </c>
      <c r="BD42" s="1">
        <v>-424</v>
      </c>
      <c r="BE42" s="1">
        <v>54</v>
      </c>
      <c r="BF42" s="1">
        <v>0</v>
      </c>
      <c r="BG42" s="1">
        <v>0</v>
      </c>
      <c r="BH42" s="1">
        <v>0</v>
      </c>
      <c r="BL42">
        <f t="shared" si="1"/>
        <v>5462512</v>
      </c>
      <c r="BM42">
        <f t="shared" si="2"/>
        <v>5462356</v>
      </c>
      <c r="BO42">
        <f t="shared" si="3"/>
        <v>156</v>
      </c>
      <c r="BR42">
        <f t="shared" si="4"/>
        <v>103</v>
      </c>
      <c r="BS42">
        <f t="shared" si="5"/>
        <v>0</v>
      </c>
      <c r="BT42">
        <f t="shared" si="6"/>
        <v>0</v>
      </c>
      <c r="BU42">
        <f t="shared" si="7"/>
        <v>0</v>
      </c>
      <c r="BV42">
        <f t="shared" si="8"/>
        <v>0</v>
      </c>
      <c r="BW42">
        <f t="shared" si="9"/>
        <v>0</v>
      </c>
      <c r="BX42">
        <f t="shared" si="10"/>
        <v>-1</v>
      </c>
      <c r="BY42">
        <f t="shared" si="11"/>
        <v>54</v>
      </c>
      <c r="CA42">
        <f t="shared" si="12"/>
        <v>156</v>
      </c>
      <c r="CB42">
        <f t="shared" si="13"/>
        <v>0</v>
      </c>
      <c r="CC42">
        <f t="shared" si="14"/>
        <v>156</v>
      </c>
      <c r="CD42">
        <f t="shared" si="15"/>
        <v>103</v>
      </c>
      <c r="CE42">
        <f t="shared" si="16"/>
        <v>0</v>
      </c>
      <c r="CF42">
        <f t="shared" si="17"/>
        <v>0</v>
      </c>
      <c r="CG42">
        <f t="shared" si="18"/>
        <v>0</v>
      </c>
      <c r="CH42">
        <f t="shared" si="19"/>
        <v>0</v>
      </c>
      <c r="CI42">
        <f t="shared" si="20"/>
        <v>0</v>
      </c>
      <c r="CJ42">
        <f t="shared" si="21"/>
        <v>-1</v>
      </c>
      <c r="CK42">
        <f t="shared" si="22"/>
        <v>54</v>
      </c>
    </row>
    <row r="43" spans="1:89" ht="15">
      <c r="A43" s="1">
        <v>609</v>
      </c>
      <c r="B43" s="1" t="s">
        <v>91</v>
      </c>
      <c r="C43" s="1">
        <v>1000</v>
      </c>
      <c r="D43" s="1">
        <v>9206</v>
      </c>
      <c r="E43" s="1">
        <v>1000</v>
      </c>
      <c r="F43" s="1">
        <v>9205</v>
      </c>
      <c r="G43" s="1">
        <v>1930000</v>
      </c>
      <c r="H43" s="1">
        <v>1930000</v>
      </c>
      <c r="I43" s="1">
        <v>0</v>
      </c>
      <c r="J43" s="1">
        <v>1255691</v>
      </c>
      <c r="K43" s="1">
        <v>1255824</v>
      </c>
      <c r="L43" s="1">
        <v>-133</v>
      </c>
      <c r="M43" s="1">
        <v>582588</v>
      </c>
      <c r="N43" s="1">
        <v>582588</v>
      </c>
      <c r="O43" s="1">
        <v>0</v>
      </c>
      <c r="P43" s="1">
        <v>8599995.08</v>
      </c>
      <c r="Q43" s="1">
        <v>8599995.08</v>
      </c>
      <c r="R43" s="1">
        <v>0</v>
      </c>
      <c r="S43" s="1">
        <v>897</v>
      </c>
      <c r="T43" s="1">
        <v>897</v>
      </c>
      <c r="U43" s="1">
        <v>0</v>
      </c>
      <c r="V43" s="1">
        <v>9587.51</v>
      </c>
      <c r="W43" s="1">
        <v>9587.51</v>
      </c>
      <c r="X43" s="1">
        <v>0</v>
      </c>
      <c r="Y43" s="1">
        <v>303400</v>
      </c>
      <c r="Z43" s="1">
        <v>303400</v>
      </c>
      <c r="AA43" s="1">
        <v>0</v>
      </c>
      <c r="AB43" s="1">
        <v>6502251</v>
      </c>
      <c r="AC43" s="1">
        <v>6502189</v>
      </c>
      <c r="AD43" s="1">
        <v>62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-69449</v>
      </c>
      <c r="AU43" s="1">
        <v>-69448</v>
      </c>
      <c r="AV43" s="1">
        <v>-1</v>
      </c>
      <c r="AW43" s="1">
        <v>596</v>
      </c>
      <c r="AX43" s="1">
        <v>0</v>
      </c>
      <c r="AY43" s="1">
        <v>6432899</v>
      </c>
      <c r="AZ43" s="1">
        <v>6432774</v>
      </c>
      <c r="BA43" s="1">
        <v>125</v>
      </c>
      <c r="BB43" s="1" t="s">
        <v>500</v>
      </c>
      <c r="BC43" s="1">
        <v>-563</v>
      </c>
      <c r="BD43" s="1">
        <v>-499</v>
      </c>
      <c r="BE43" s="1">
        <v>64</v>
      </c>
      <c r="BF43" s="1">
        <v>0</v>
      </c>
      <c r="BG43" s="1">
        <v>0</v>
      </c>
      <c r="BH43" s="1">
        <v>0</v>
      </c>
      <c r="BL43">
        <f t="shared" si="1"/>
        <v>6432899</v>
      </c>
      <c r="BM43">
        <f t="shared" si="2"/>
        <v>6432774</v>
      </c>
      <c r="BO43">
        <f t="shared" si="3"/>
        <v>125</v>
      </c>
      <c r="BR43">
        <f t="shared" si="4"/>
        <v>62</v>
      </c>
      <c r="BS43">
        <f t="shared" si="5"/>
        <v>0</v>
      </c>
      <c r="BT43">
        <f t="shared" si="6"/>
        <v>0</v>
      </c>
      <c r="BU43">
        <f t="shared" si="7"/>
        <v>0</v>
      </c>
      <c r="BV43">
        <f t="shared" si="8"/>
        <v>0</v>
      </c>
      <c r="BW43">
        <f t="shared" si="9"/>
        <v>0</v>
      </c>
      <c r="BX43">
        <f t="shared" si="10"/>
        <v>-1</v>
      </c>
      <c r="BY43">
        <f t="shared" si="11"/>
        <v>64</v>
      </c>
      <c r="CA43">
        <f t="shared" si="12"/>
        <v>125</v>
      </c>
      <c r="CB43">
        <f t="shared" si="13"/>
        <v>0</v>
      </c>
      <c r="CC43">
        <f t="shared" si="14"/>
        <v>125</v>
      </c>
      <c r="CD43">
        <f t="shared" si="15"/>
        <v>62</v>
      </c>
      <c r="CE43">
        <f t="shared" si="16"/>
        <v>0</v>
      </c>
      <c r="CF43">
        <f t="shared" si="17"/>
        <v>0</v>
      </c>
      <c r="CG43">
        <f t="shared" si="18"/>
        <v>0</v>
      </c>
      <c r="CH43">
        <f t="shared" si="19"/>
        <v>0</v>
      </c>
      <c r="CI43">
        <f t="shared" si="20"/>
        <v>0</v>
      </c>
      <c r="CJ43">
        <f t="shared" si="21"/>
        <v>-1</v>
      </c>
      <c r="CK43">
        <f t="shared" si="22"/>
        <v>64</v>
      </c>
    </row>
    <row r="44" spans="1:89" ht="15">
      <c r="A44" s="1">
        <v>623</v>
      </c>
      <c r="B44" s="1" t="s">
        <v>93</v>
      </c>
      <c r="C44" s="1">
        <v>1000</v>
      </c>
      <c r="D44" s="1">
        <v>9206</v>
      </c>
      <c r="E44" s="1">
        <v>1000</v>
      </c>
      <c r="F44" s="1">
        <v>9205</v>
      </c>
      <c r="G44" s="1">
        <v>1930000</v>
      </c>
      <c r="H44" s="1">
        <v>1930000</v>
      </c>
      <c r="I44" s="1">
        <v>0</v>
      </c>
      <c r="J44" s="1">
        <v>1255691</v>
      </c>
      <c r="K44" s="1">
        <v>1255824</v>
      </c>
      <c r="L44" s="1">
        <v>-133</v>
      </c>
      <c r="M44" s="1">
        <v>582588</v>
      </c>
      <c r="N44" s="1">
        <v>582588</v>
      </c>
      <c r="O44" s="1">
        <v>0</v>
      </c>
      <c r="P44" s="1">
        <v>4726425.94</v>
      </c>
      <c r="Q44" s="1">
        <v>4726425.94</v>
      </c>
      <c r="R44" s="1">
        <v>0</v>
      </c>
      <c r="S44" s="1">
        <v>456</v>
      </c>
      <c r="T44" s="1">
        <v>456</v>
      </c>
      <c r="U44" s="1">
        <v>0</v>
      </c>
      <c r="V44" s="1">
        <v>10364.97</v>
      </c>
      <c r="W44" s="1">
        <v>10364.97</v>
      </c>
      <c r="X44" s="1">
        <v>0</v>
      </c>
      <c r="Y44" s="1">
        <v>339197</v>
      </c>
      <c r="Z44" s="1">
        <v>339197</v>
      </c>
      <c r="AA44" s="1">
        <v>0</v>
      </c>
      <c r="AB44" s="1">
        <v>3327783</v>
      </c>
      <c r="AC44" s="1">
        <v>3327746</v>
      </c>
      <c r="AD44" s="1">
        <v>37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-35543</v>
      </c>
      <c r="AU44" s="1">
        <v>-35543</v>
      </c>
      <c r="AV44" s="1">
        <v>0</v>
      </c>
      <c r="AW44" s="1">
        <v>-115</v>
      </c>
      <c r="AX44" s="1">
        <v>0</v>
      </c>
      <c r="AY44" s="1">
        <v>3291870</v>
      </c>
      <c r="AZ44" s="1">
        <v>3291800</v>
      </c>
      <c r="BA44" s="1">
        <v>70</v>
      </c>
      <c r="BB44" s="1" t="s">
        <v>500</v>
      </c>
      <c r="BC44" s="1">
        <v>-288</v>
      </c>
      <c r="BD44" s="1">
        <v>-255</v>
      </c>
      <c r="BE44" s="1">
        <v>33</v>
      </c>
      <c r="BF44" s="1">
        <v>0</v>
      </c>
      <c r="BG44" s="1">
        <v>0</v>
      </c>
      <c r="BH44" s="1">
        <v>0</v>
      </c>
      <c r="BL44">
        <f t="shared" si="1"/>
        <v>3291870</v>
      </c>
      <c r="BM44">
        <f t="shared" si="2"/>
        <v>3291800</v>
      </c>
      <c r="BO44">
        <f t="shared" si="3"/>
        <v>70</v>
      </c>
      <c r="BR44">
        <f t="shared" si="4"/>
        <v>37</v>
      </c>
      <c r="BS44">
        <f t="shared" si="5"/>
        <v>0</v>
      </c>
      <c r="BT44">
        <f t="shared" si="6"/>
        <v>0</v>
      </c>
      <c r="BU44">
        <f t="shared" si="7"/>
        <v>0</v>
      </c>
      <c r="BV44">
        <f t="shared" si="8"/>
        <v>0</v>
      </c>
      <c r="BW44">
        <f t="shared" si="9"/>
        <v>0</v>
      </c>
      <c r="BX44">
        <f t="shared" si="10"/>
        <v>0</v>
      </c>
      <c r="BY44">
        <f t="shared" si="11"/>
        <v>33</v>
      </c>
      <c r="CA44">
        <f t="shared" si="12"/>
        <v>70</v>
      </c>
      <c r="CB44">
        <f t="shared" si="13"/>
        <v>0</v>
      </c>
      <c r="CC44">
        <f t="shared" si="14"/>
        <v>70</v>
      </c>
      <c r="CD44">
        <f t="shared" si="15"/>
        <v>37</v>
      </c>
      <c r="CE44">
        <f t="shared" si="16"/>
        <v>0</v>
      </c>
      <c r="CF44">
        <f t="shared" si="17"/>
        <v>0</v>
      </c>
      <c r="CG44">
        <f t="shared" si="18"/>
        <v>0</v>
      </c>
      <c r="CH44">
        <f t="shared" si="19"/>
        <v>0</v>
      </c>
      <c r="CI44">
        <f t="shared" si="20"/>
        <v>0</v>
      </c>
      <c r="CJ44">
        <f t="shared" si="21"/>
        <v>0</v>
      </c>
      <c r="CK44">
        <f t="shared" si="22"/>
        <v>33</v>
      </c>
    </row>
    <row r="45" spans="1:89" ht="15">
      <c r="A45" s="1">
        <v>637</v>
      </c>
      <c r="B45" s="1" t="s">
        <v>94</v>
      </c>
      <c r="C45" s="1">
        <v>1000</v>
      </c>
      <c r="D45" s="1">
        <v>9206</v>
      </c>
      <c r="E45" s="1">
        <v>1000</v>
      </c>
      <c r="F45" s="1">
        <v>9205</v>
      </c>
      <c r="G45" s="1">
        <v>1930000</v>
      </c>
      <c r="H45" s="1">
        <v>1930000</v>
      </c>
      <c r="I45" s="1">
        <v>0</v>
      </c>
      <c r="J45" s="1">
        <v>1255691</v>
      </c>
      <c r="K45" s="1">
        <v>1255824</v>
      </c>
      <c r="L45" s="1">
        <v>-133</v>
      </c>
      <c r="M45" s="1">
        <v>582588</v>
      </c>
      <c r="N45" s="1">
        <v>582588</v>
      </c>
      <c r="O45" s="1">
        <v>0</v>
      </c>
      <c r="P45" s="1">
        <v>7926160.74</v>
      </c>
      <c r="Q45" s="1">
        <v>7995990.04</v>
      </c>
      <c r="R45" s="1">
        <v>-69829.29999999981</v>
      </c>
      <c r="S45" s="1">
        <v>787</v>
      </c>
      <c r="T45" s="1">
        <v>787</v>
      </c>
      <c r="U45" s="1">
        <v>0</v>
      </c>
      <c r="V45" s="1">
        <v>10071.36</v>
      </c>
      <c r="W45" s="1">
        <v>10160.09</v>
      </c>
      <c r="X45" s="1">
        <v>-88.72999999999956</v>
      </c>
      <c r="Y45" s="1">
        <v>363467</v>
      </c>
      <c r="Z45" s="1">
        <v>363467</v>
      </c>
      <c r="AA45" s="1">
        <v>0</v>
      </c>
      <c r="AB45" s="1">
        <v>5483718</v>
      </c>
      <c r="AC45" s="1">
        <v>5509916</v>
      </c>
      <c r="AD45" s="1">
        <v>-26198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-58570</v>
      </c>
      <c r="AU45" s="1">
        <v>-58850</v>
      </c>
      <c r="AV45" s="1">
        <v>280</v>
      </c>
      <c r="AW45" s="1">
        <v>-210</v>
      </c>
      <c r="AX45" s="1">
        <v>0</v>
      </c>
      <c r="AY45" s="1">
        <v>5424517</v>
      </c>
      <c r="AZ45" s="1">
        <v>5450379</v>
      </c>
      <c r="BA45" s="1">
        <v>-25862</v>
      </c>
      <c r="BB45" s="1" t="s">
        <v>500</v>
      </c>
      <c r="BC45" s="1">
        <v>-477</v>
      </c>
      <c r="BD45" s="1">
        <v>-421</v>
      </c>
      <c r="BE45" s="1">
        <v>56</v>
      </c>
      <c r="BF45" s="1">
        <v>0</v>
      </c>
      <c r="BG45" s="1">
        <v>0</v>
      </c>
      <c r="BH45" s="1">
        <v>0</v>
      </c>
      <c r="BL45">
        <f t="shared" si="1"/>
        <v>5424517</v>
      </c>
      <c r="BM45">
        <f t="shared" si="2"/>
        <v>5450379</v>
      </c>
      <c r="BO45">
        <f t="shared" si="3"/>
        <v>-25862</v>
      </c>
      <c r="BR45">
        <f t="shared" si="4"/>
        <v>-26198</v>
      </c>
      <c r="BS45">
        <f t="shared" si="5"/>
        <v>0</v>
      </c>
      <c r="BT45">
        <f t="shared" si="6"/>
        <v>0</v>
      </c>
      <c r="BU45">
        <f t="shared" si="7"/>
        <v>0</v>
      </c>
      <c r="BV45">
        <f t="shared" si="8"/>
        <v>0</v>
      </c>
      <c r="BW45">
        <f t="shared" si="9"/>
        <v>0</v>
      </c>
      <c r="BX45">
        <f t="shared" si="10"/>
        <v>280</v>
      </c>
      <c r="BY45">
        <f t="shared" si="11"/>
        <v>56</v>
      </c>
      <c r="CA45">
        <f t="shared" si="12"/>
        <v>-25862</v>
      </c>
      <c r="CB45">
        <f t="shared" si="13"/>
        <v>0</v>
      </c>
      <c r="CC45">
        <f t="shared" si="14"/>
        <v>-25862</v>
      </c>
      <c r="CD45">
        <f t="shared" si="15"/>
        <v>-26198</v>
      </c>
      <c r="CE45">
        <f t="shared" si="16"/>
        <v>0</v>
      </c>
      <c r="CF45">
        <f t="shared" si="17"/>
        <v>0</v>
      </c>
      <c r="CG45">
        <f t="shared" si="18"/>
        <v>0</v>
      </c>
      <c r="CH45">
        <f t="shared" si="19"/>
        <v>0</v>
      </c>
      <c r="CI45">
        <f t="shared" si="20"/>
        <v>0</v>
      </c>
      <c r="CJ45">
        <f t="shared" si="21"/>
        <v>280</v>
      </c>
      <c r="CK45">
        <f t="shared" si="22"/>
        <v>56</v>
      </c>
    </row>
    <row r="46" spans="1:89" ht="15">
      <c r="A46" s="1">
        <v>657</v>
      </c>
      <c r="B46" s="1" t="s">
        <v>95</v>
      </c>
      <c r="C46" s="1">
        <v>1000</v>
      </c>
      <c r="D46" s="1">
        <v>9206</v>
      </c>
      <c r="E46" s="1">
        <v>1000</v>
      </c>
      <c r="F46" s="1">
        <v>9205</v>
      </c>
      <c r="G46" s="1">
        <v>2895000</v>
      </c>
      <c r="H46" s="1">
        <v>2895000</v>
      </c>
      <c r="I46" s="1">
        <v>0</v>
      </c>
      <c r="J46" s="1">
        <v>1883536</v>
      </c>
      <c r="K46" s="1">
        <v>1883736</v>
      </c>
      <c r="L46" s="1">
        <v>-200</v>
      </c>
      <c r="M46" s="1">
        <v>873882</v>
      </c>
      <c r="N46" s="1">
        <v>873882</v>
      </c>
      <c r="O46" s="1">
        <v>0</v>
      </c>
      <c r="P46" s="1">
        <v>1714801.91</v>
      </c>
      <c r="Q46" s="1">
        <v>1714801.91</v>
      </c>
      <c r="R46" s="1">
        <v>0</v>
      </c>
      <c r="S46" s="1">
        <v>143</v>
      </c>
      <c r="T46" s="1">
        <v>143</v>
      </c>
      <c r="U46" s="1">
        <v>0</v>
      </c>
      <c r="V46" s="1">
        <v>11991.62</v>
      </c>
      <c r="W46" s="1">
        <v>11991.62</v>
      </c>
      <c r="X46" s="1">
        <v>0</v>
      </c>
      <c r="Y46" s="1">
        <v>1354871</v>
      </c>
      <c r="Z46" s="1">
        <v>1354871</v>
      </c>
      <c r="AA46" s="1">
        <v>0</v>
      </c>
      <c r="AB46" s="1">
        <v>186187</v>
      </c>
      <c r="AC46" s="1">
        <v>186159</v>
      </c>
      <c r="AD46" s="1">
        <v>28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385735</v>
      </c>
      <c r="AL46" s="1">
        <v>385764</v>
      </c>
      <c r="AM46" s="1">
        <v>-29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-6109</v>
      </c>
      <c r="AU46" s="1">
        <v>-6108</v>
      </c>
      <c r="AV46" s="1">
        <v>-1</v>
      </c>
      <c r="AW46" s="1">
        <v>-88</v>
      </c>
      <c r="AX46" s="1">
        <v>0</v>
      </c>
      <c r="AY46" s="1">
        <v>565681</v>
      </c>
      <c r="AZ46" s="1">
        <v>565677</v>
      </c>
      <c r="BA46" s="1">
        <v>4</v>
      </c>
      <c r="BB46" s="1" t="s">
        <v>501</v>
      </c>
      <c r="BC46" s="1">
        <v>-50</v>
      </c>
      <c r="BD46" s="1">
        <v>-44</v>
      </c>
      <c r="BE46" s="1">
        <v>6</v>
      </c>
      <c r="BF46" s="1">
        <v>0</v>
      </c>
      <c r="BG46" s="1">
        <v>0</v>
      </c>
      <c r="BH46" s="1">
        <v>0</v>
      </c>
      <c r="BL46">
        <f t="shared" si="1"/>
        <v>565681</v>
      </c>
      <c r="BM46">
        <f t="shared" si="2"/>
        <v>565677</v>
      </c>
      <c r="BO46">
        <f t="shared" si="3"/>
        <v>4</v>
      </c>
      <c r="BR46">
        <f t="shared" si="4"/>
        <v>28</v>
      </c>
      <c r="BS46">
        <f t="shared" si="5"/>
        <v>0</v>
      </c>
      <c r="BT46">
        <f t="shared" si="6"/>
        <v>0</v>
      </c>
      <c r="BU46">
        <f t="shared" si="7"/>
        <v>-29</v>
      </c>
      <c r="BV46">
        <f t="shared" si="8"/>
        <v>0</v>
      </c>
      <c r="BW46">
        <f t="shared" si="9"/>
        <v>0</v>
      </c>
      <c r="BX46">
        <f t="shared" si="10"/>
        <v>-1</v>
      </c>
      <c r="BY46">
        <f t="shared" si="11"/>
        <v>6</v>
      </c>
      <c r="CA46">
        <f t="shared" si="12"/>
        <v>4</v>
      </c>
      <c r="CB46">
        <f t="shared" si="13"/>
        <v>0</v>
      </c>
      <c r="CC46">
        <f t="shared" si="14"/>
        <v>4</v>
      </c>
      <c r="CD46">
        <f t="shared" si="15"/>
        <v>28</v>
      </c>
      <c r="CE46">
        <f t="shared" si="16"/>
        <v>0</v>
      </c>
      <c r="CF46">
        <f t="shared" si="17"/>
        <v>0</v>
      </c>
      <c r="CG46">
        <f t="shared" si="18"/>
        <v>-29</v>
      </c>
      <c r="CH46">
        <f t="shared" si="19"/>
        <v>0</v>
      </c>
      <c r="CI46">
        <f t="shared" si="20"/>
        <v>0</v>
      </c>
      <c r="CJ46">
        <f t="shared" si="21"/>
        <v>-1</v>
      </c>
      <c r="CK46">
        <f t="shared" si="22"/>
        <v>6</v>
      </c>
    </row>
    <row r="47" spans="1:89" ht="15">
      <c r="A47" s="1">
        <v>658</v>
      </c>
      <c r="B47" s="1" t="s">
        <v>96</v>
      </c>
      <c r="C47" s="1">
        <v>1000</v>
      </c>
      <c r="D47" s="1">
        <v>9206</v>
      </c>
      <c r="E47" s="1">
        <v>1000</v>
      </c>
      <c r="F47" s="1">
        <v>9205</v>
      </c>
      <c r="G47" s="1">
        <v>1930000</v>
      </c>
      <c r="H47" s="1">
        <v>1930000</v>
      </c>
      <c r="I47" s="1">
        <v>0</v>
      </c>
      <c r="J47" s="1">
        <v>1255691</v>
      </c>
      <c r="K47" s="1">
        <v>1255824</v>
      </c>
      <c r="L47" s="1">
        <v>-133</v>
      </c>
      <c r="M47" s="1">
        <v>582588</v>
      </c>
      <c r="N47" s="1">
        <v>582588</v>
      </c>
      <c r="O47" s="1">
        <v>0</v>
      </c>
      <c r="P47" s="1">
        <v>8938792.28</v>
      </c>
      <c r="Q47" s="1">
        <v>8938792.28</v>
      </c>
      <c r="R47" s="1">
        <v>0</v>
      </c>
      <c r="S47" s="1">
        <v>921</v>
      </c>
      <c r="T47" s="1">
        <v>921</v>
      </c>
      <c r="U47" s="1">
        <v>0</v>
      </c>
      <c r="V47" s="1">
        <v>9705.53</v>
      </c>
      <c r="W47" s="1">
        <v>9705.53</v>
      </c>
      <c r="X47" s="1">
        <v>0</v>
      </c>
      <c r="Y47" s="1">
        <v>355228</v>
      </c>
      <c r="Z47" s="1">
        <v>355228</v>
      </c>
      <c r="AA47" s="1">
        <v>0</v>
      </c>
      <c r="AB47" s="1">
        <v>6350708</v>
      </c>
      <c r="AC47" s="1">
        <v>6350633</v>
      </c>
      <c r="AD47" s="1">
        <v>75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-67830</v>
      </c>
      <c r="AU47" s="1">
        <v>-67829</v>
      </c>
      <c r="AV47" s="1">
        <v>-1</v>
      </c>
      <c r="AW47" s="1">
        <v>-213</v>
      </c>
      <c r="AX47" s="1">
        <v>0</v>
      </c>
      <c r="AY47" s="1">
        <v>6282178</v>
      </c>
      <c r="AZ47" s="1">
        <v>6282041</v>
      </c>
      <c r="BA47" s="1">
        <v>137</v>
      </c>
      <c r="BB47" s="1" t="s">
        <v>500</v>
      </c>
      <c r="BC47" s="1">
        <v>-550</v>
      </c>
      <c r="BD47" s="1">
        <v>-487</v>
      </c>
      <c r="BE47" s="1">
        <v>63</v>
      </c>
      <c r="BF47" s="1">
        <v>0</v>
      </c>
      <c r="BG47" s="1">
        <v>0</v>
      </c>
      <c r="BH47" s="1">
        <v>0</v>
      </c>
      <c r="BL47">
        <f t="shared" si="1"/>
        <v>6282178</v>
      </c>
      <c r="BM47">
        <f t="shared" si="2"/>
        <v>6282041</v>
      </c>
      <c r="BO47">
        <f t="shared" si="3"/>
        <v>137</v>
      </c>
      <c r="BR47">
        <f t="shared" si="4"/>
        <v>75</v>
      </c>
      <c r="BS47">
        <f t="shared" si="5"/>
        <v>0</v>
      </c>
      <c r="BT47">
        <f t="shared" si="6"/>
        <v>0</v>
      </c>
      <c r="BU47">
        <f t="shared" si="7"/>
        <v>0</v>
      </c>
      <c r="BV47">
        <f t="shared" si="8"/>
        <v>0</v>
      </c>
      <c r="BW47">
        <f t="shared" si="9"/>
        <v>0</v>
      </c>
      <c r="BX47">
        <f t="shared" si="10"/>
        <v>-1</v>
      </c>
      <c r="BY47">
        <f t="shared" si="11"/>
        <v>63</v>
      </c>
      <c r="CA47">
        <f t="shared" si="12"/>
        <v>137</v>
      </c>
      <c r="CB47">
        <f t="shared" si="13"/>
        <v>0</v>
      </c>
      <c r="CC47">
        <f t="shared" si="14"/>
        <v>137</v>
      </c>
      <c r="CD47">
        <f t="shared" si="15"/>
        <v>75</v>
      </c>
      <c r="CE47">
        <f t="shared" si="16"/>
        <v>0</v>
      </c>
      <c r="CF47">
        <f t="shared" si="17"/>
        <v>0</v>
      </c>
      <c r="CG47">
        <f t="shared" si="18"/>
        <v>0</v>
      </c>
      <c r="CH47">
        <f t="shared" si="19"/>
        <v>0</v>
      </c>
      <c r="CI47">
        <f t="shared" si="20"/>
        <v>0</v>
      </c>
      <c r="CJ47">
        <f t="shared" si="21"/>
        <v>-1</v>
      </c>
      <c r="CK47">
        <f t="shared" si="22"/>
        <v>63</v>
      </c>
    </row>
    <row r="48" spans="1:89" ht="15">
      <c r="A48" s="1">
        <v>665</v>
      </c>
      <c r="B48" s="1" t="s">
        <v>97</v>
      </c>
      <c r="C48" s="1">
        <v>1000</v>
      </c>
      <c r="D48" s="1">
        <v>9206</v>
      </c>
      <c r="E48" s="1">
        <v>1000</v>
      </c>
      <c r="F48" s="1">
        <v>9205</v>
      </c>
      <c r="G48" s="1">
        <v>2895000</v>
      </c>
      <c r="H48" s="1">
        <v>2895000</v>
      </c>
      <c r="I48" s="1">
        <v>0</v>
      </c>
      <c r="J48" s="1">
        <v>1883536</v>
      </c>
      <c r="K48" s="1">
        <v>1883736</v>
      </c>
      <c r="L48" s="1">
        <v>-200</v>
      </c>
      <c r="M48" s="1">
        <v>873882</v>
      </c>
      <c r="N48" s="1">
        <v>873882</v>
      </c>
      <c r="O48" s="1">
        <v>0</v>
      </c>
      <c r="P48" s="1">
        <v>5525534.31</v>
      </c>
      <c r="Q48" s="1">
        <v>5525534.31</v>
      </c>
      <c r="R48" s="1">
        <v>0</v>
      </c>
      <c r="S48" s="1">
        <v>569</v>
      </c>
      <c r="T48" s="1">
        <v>569</v>
      </c>
      <c r="U48" s="1">
        <v>0</v>
      </c>
      <c r="V48" s="1">
        <v>9710.96</v>
      </c>
      <c r="W48" s="1">
        <v>9710.96</v>
      </c>
      <c r="X48" s="1">
        <v>0</v>
      </c>
      <c r="Y48" s="1">
        <v>1175555</v>
      </c>
      <c r="Z48" s="1">
        <v>1175555</v>
      </c>
      <c r="AA48" s="1">
        <v>0</v>
      </c>
      <c r="AB48" s="1">
        <v>1993821</v>
      </c>
      <c r="AC48" s="1">
        <v>1993720</v>
      </c>
      <c r="AD48" s="1">
        <v>101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-21295</v>
      </c>
      <c r="AU48" s="1">
        <v>-21294</v>
      </c>
      <c r="AV48" s="1">
        <v>-1</v>
      </c>
      <c r="AW48" s="1">
        <v>-298</v>
      </c>
      <c r="AX48" s="1">
        <v>0</v>
      </c>
      <c r="AY48" s="1">
        <v>1972075</v>
      </c>
      <c r="AZ48" s="1">
        <v>1971955</v>
      </c>
      <c r="BA48" s="1">
        <v>120</v>
      </c>
      <c r="BB48" s="1" t="s">
        <v>501</v>
      </c>
      <c r="BC48" s="1">
        <v>-173</v>
      </c>
      <c r="BD48" s="1">
        <v>-153</v>
      </c>
      <c r="BE48" s="1">
        <v>20</v>
      </c>
      <c r="BF48" s="1">
        <v>0</v>
      </c>
      <c r="BG48" s="1">
        <v>0</v>
      </c>
      <c r="BH48" s="1">
        <v>0</v>
      </c>
      <c r="BL48">
        <f t="shared" si="1"/>
        <v>1972075</v>
      </c>
      <c r="BM48">
        <f t="shared" si="2"/>
        <v>1971955</v>
      </c>
      <c r="BO48">
        <f t="shared" si="3"/>
        <v>120</v>
      </c>
      <c r="BR48">
        <f t="shared" si="4"/>
        <v>101</v>
      </c>
      <c r="BS48">
        <f t="shared" si="5"/>
        <v>0</v>
      </c>
      <c r="BT48">
        <f t="shared" si="6"/>
        <v>0</v>
      </c>
      <c r="BU48">
        <f t="shared" si="7"/>
        <v>0</v>
      </c>
      <c r="BV48">
        <f t="shared" si="8"/>
        <v>0</v>
      </c>
      <c r="BW48">
        <f t="shared" si="9"/>
        <v>0</v>
      </c>
      <c r="BX48">
        <f t="shared" si="10"/>
        <v>-1</v>
      </c>
      <c r="BY48">
        <f t="shared" si="11"/>
        <v>20</v>
      </c>
      <c r="CA48">
        <f t="shared" si="12"/>
        <v>120</v>
      </c>
      <c r="CB48">
        <f t="shared" si="13"/>
        <v>0</v>
      </c>
      <c r="CC48">
        <f t="shared" si="14"/>
        <v>120</v>
      </c>
      <c r="CD48">
        <f t="shared" si="15"/>
        <v>101</v>
      </c>
      <c r="CE48">
        <f t="shared" si="16"/>
        <v>0</v>
      </c>
      <c r="CF48">
        <f t="shared" si="17"/>
        <v>0</v>
      </c>
      <c r="CG48">
        <f t="shared" si="18"/>
        <v>0</v>
      </c>
      <c r="CH48">
        <f t="shared" si="19"/>
        <v>0</v>
      </c>
      <c r="CI48">
        <f t="shared" si="20"/>
        <v>0</v>
      </c>
      <c r="CJ48">
        <f t="shared" si="21"/>
        <v>-1</v>
      </c>
      <c r="CK48">
        <f t="shared" si="22"/>
        <v>20</v>
      </c>
    </row>
    <row r="49" spans="1:89" ht="15">
      <c r="A49" s="1">
        <v>700</v>
      </c>
      <c r="B49" s="1" t="s">
        <v>98</v>
      </c>
      <c r="C49" s="1">
        <v>1000</v>
      </c>
      <c r="D49" s="1">
        <v>9206</v>
      </c>
      <c r="E49" s="1">
        <v>1000</v>
      </c>
      <c r="F49" s="1">
        <v>9205</v>
      </c>
      <c r="G49" s="1">
        <v>1930000</v>
      </c>
      <c r="H49" s="1">
        <v>1930000</v>
      </c>
      <c r="I49" s="1">
        <v>0</v>
      </c>
      <c r="J49" s="1">
        <v>1255691</v>
      </c>
      <c r="K49" s="1">
        <v>1255824</v>
      </c>
      <c r="L49" s="1">
        <v>-133</v>
      </c>
      <c r="M49" s="1">
        <v>582588</v>
      </c>
      <c r="N49" s="1">
        <v>582588</v>
      </c>
      <c r="O49" s="1">
        <v>0</v>
      </c>
      <c r="P49" s="1">
        <v>11496370</v>
      </c>
      <c r="Q49" s="1">
        <v>11496370</v>
      </c>
      <c r="R49" s="1">
        <v>0</v>
      </c>
      <c r="S49" s="1">
        <v>1149</v>
      </c>
      <c r="T49" s="1">
        <v>1149</v>
      </c>
      <c r="U49" s="1">
        <v>0</v>
      </c>
      <c r="V49" s="1">
        <v>10005.54</v>
      </c>
      <c r="W49" s="1">
        <v>10005.54</v>
      </c>
      <c r="X49" s="1">
        <v>0</v>
      </c>
      <c r="Y49" s="1">
        <v>354204</v>
      </c>
      <c r="Z49" s="1">
        <v>354204</v>
      </c>
      <c r="AA49" s="1">
        <v>0</v>
      </c>
      <c r="AB49" s="1">
        <v>8067317</v>
      </c>
      <c r="AC49" s="1">
        <v>8067223</v>
      </c>
      <c r="AD49" s="1">
        <v>94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-86165</v>
      </c>
      <c r="AU49" s="1">
        <v>-86163</v>
      </c>
      <c r="AV49" s="1">
        <v>-2</v>
      </c>
      <c r="AW49" s="1">
        <v>-283</v>
      </c>
      <c r="AX49" s="1">
        <v>0</v>
      </c>
      <c r="AY49" s="1">
        <v>7980250</v>
      </c>
      <c r="AZ49" s="1">
        <v>7980078</v>
      </c>
      <c r="BA49" s="1">
        <v>172</v>
      </c>
      <c r="BB49" s="1" t="s">
        <v>500</v>
      </c>
      <c r="BC49" s="1">
        <v>-699</v>
      </c>
      <c r="BD49" s="1">
        <v>-619</v>
      </c>
      <c r="BE49" s="1">
        <v>80</v>
      </c>
      <c r="BF49" s="1">
        <v>0</v>
      </c>
      <c r="BG49" s="1">
        <v>0</v>
      </c>
      <c r="BH49" s="1">
        <v>0</v>
      </c>
      <c r="BL49">
        <f t="shared" si="1"/>
        <v>7980250</v>
      </c>
      <c r="BM49">
        <f t="shared" si="2"/>
        <v>7980078</v>
      </c>
      <c r="BO49">
        <f t="shared" si="3"/>
        <v>172</v>
      </c>
      <c r="BR49">
        <f t="shared" si="4"/>
        <v>94</v>
      </c>
      <c r="BS49">
        <f t="shared" si="5"/>
        <v>0</v>
      </c>
      <c r="BT49">
        <f t="shared" si="6"/>
        <v>0</v>
      </c>
      <c r="BU49">
        <f t="shared" si="7"/>
        <v>0</v>
      </c>
      <c r="BV49">
        <f t="shared" si="8"/>
        <v>0</v>
      </c>
      <c r="BW49">
        <f t="shared" si="9"/>
        <v>0</v>
      </c>
      <c r="BX49">
        <f t="shared" si="10"/>
        <v>-2</v>
      </c>
      <c r="BY49">
        <f t="shared" si="11"/>
        <v>80</v>
      </c>
      <c r="CA49">
        <f t="shared" si="12"/>
        <v>172</v>
      </c>
      <c r="CB49">
        <f t="shared" si="13"/>
        <v>0</v>
      </c>
      <c r="CC49">
        <f t="shared" si="14"/>
        <v>172</v>
      </c>
      <c r="CD49">
        <f t="shared" si="15"/>
        <v>94</v>
      </c>
      <c r="CE49">
        <f t="shared" si="16"/>
        <v>0</v>
      </c>
      <c r="CF49">
        <f t="shared" si="17"/>
        <v>0</v>
      </c>
      <c r="CG49">
        <f t="shared" si="18"/>
        <v>0</v>
      </c>
      <c r="CH49">
        <f t="shared" si="19"/>
        <v>0</v>
      </c>
      <c r="CI49">
        <f t="shared" si="20"/>
        <v>0</v>
      </c>
      <c r="CJ49">
        <f t="shared" si="21"/>
        <v>-2</v>
      </c>
      <c r="CK49">
        <f t="shared" si="22"/>
        <v>80</v>
      </c>
    </row>
    <row r="50" spans="1:89" ht="15">
      <c r="A50" s="1">
        <v>721</v>
      </c>
      <c r="B50" s="1" t="s">
        <v>100</v>
      </c>
      <c r="C50" s="1">
        <v>1000</v>
      </c>
      <c r="D50" s="1">
        <v>9206</v>
      </c>
      <c r="E50" s="1">
        <v>1000</v>
      </c>
      <c r="F50" s="1">
        <v>9205</v>
      </c>
      <c r="G50" s="1">
        <v>1930000</v>
      </c>
      <c r="H50" s="1">
        <v>1930000</v>
      </c>
      <c r="I50" s="1">
        <v>0</v>
      </c>
      <c r="J50" s="1">
        <v>1255691</v>
      </c>
      <c r="K50" s="1">
        <v>1255824</v>
      </c>
      <c r="L50" s="1">
        <v>-133</v>
      </c>
      <c r="M50" s="1">
        <v>582588</v>
      </c>
      <c r="N50" s="1">
        <v>582588</v>
      </c>
      <c r="O50" s="1">
        <v>0</v>
      </c>
      <c r="P50" s="1">
        <v>20383028.24</v>
      </c>
      <c r="Q50" s="1">
        <v>20383028.24</v>
      </c>
      <c r="R50" s="1">
        <v>0</v>
      </c>
      <c r="S50" s="1">
        <v>1606</v>
      </c>
      <c r="T50" s="1">
        <v>1606</v>
      </c>
      <c r="U50" s="1">
        <v>0</v>
      </c>
      <c r="V50" s="1">
        <v>12691.8</v>
      </c>
      <c r="W50" s="1">
        <v>12691.8</v>
      </c>
      <c r="X50" s="1">
        <v>0</v>
      </c>
      <c r="Y50" s="1">
        <v>714142</v>
      </c>
      <c r="Z50" s="1">
        <v>714142</v>
      </c>
      <c r="AA50" s="1">
        <v>0</v>
      </c>
      <c r="AB50" s="1">
        <v>5431323</v>
      </c>
      <c r="AC50" s="1">
        <v>5431059</v>
      </c>
      <c r="AD50" s="1">
        <v>264</v>
      </c>
      <c r="AE50" s="1">
        <v>0</v>
      </c>
      <c r="AF50" s="1">
        <v>0</v>
      </c>
      <c r="AG50" s="1">
        <v>0</v>
      </c>
      <c r="AH50" s="1">
        <v>339819</v>
      </c>
      <c r="AI50" s="1">
        <v>339819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-61640</v>
      </c>
      <c r="AU50" s="1">
        <v>-61637</v>
      </c>
      <c r="AV50" s="1">
        <v>-3</v>
      </c>
      <c r="AW50" s="1">
        <v>-978</v>
      </c>
      <c r="AX50" s="1">
        <v>0</v>
      </c>
      <c r="AY50" s="1">
        <v>5708081</v>
      </c>
      <c r="AZ50" s="1">
        <v>5707763</v>
      </c>
      <c r="BA50" s="1">
        <v>318</v>
      </c>
      <c r="BB50" s="1" t="s">
        <v>500</v>
      </c>
      <c r="BC50" s="1">
        <v>-500</v>
      </c>
      <c r="BD50" s="1">
        <v>-443</v>
      </c>
      <c r="BE50" s="1">
        <v>57</v>
      </c>
      <c r="BF50" s="1">
        <v>0</v>
      </c>
      <c r="BG50" s="1">
        <v>0</v>
      </c>
      <c r="BH50" s="1">
        <v>0</v>
      </c>
      <c r="BL50">
        <f t="shared" si="1"/>
        <v>5708081</v>
      </c>
      <c r="BM50">
        <f t="shared" si="2"/>
        <v>5707763</v>
      </c>
      <c r="BO50">
        <f t="shared" si="3"/>
        <v>318</v>
      </c>
      <c r="BR50">
        <f t="shared" si="4"/>
        <v>264</v>
      </c>
      <c r="BS50">
        <f t="shared" si="5"/>
        <v>0</v>
      </c>
      <c r="BT50">
        <f t="shared" si="6"/>
        <v>0</v>
      </c>
      <c r="BU50">
        <f t="shared" si="7"/>
        <v>0</v>
      </c>
      <c r="BV50">
        <f t="shared" si="8"/>
        <v>0</v>
      </c>
      <c r="BW50">
        <f t="shared" si="9"/>
        <v>0</v>
      </c>
      <c r="BX50">
        <f t="shared" si="10"/>
        <v>-3</v>
      </c>
      <c r="BY50">
        <f t="shared" si="11"/>
        <v>57</v>
      </c>
      <c r="CA50">
        <f t="shared" si="12"/>
        <v>318</v>
      </c>
      <c r="CB50">
        <f t="shared" si="13"/>
        <v>0</v>
      </c>
      <c r="CC50">
        <f t="shared" si="14"/>
        <v>318</v>
      </c>
      <c r="CD50">
        <f t="shared" si="15"/>
        <v>264</v>
      </c>
      <c r="CE50">
        <f t="shared" si="16"/>
        <v>0</v>
      </c>
      <c r="CF50">
        <f t="shared" si="17"/>
        <v>0</v>
      </c>
      <c r="CG50">
        <f t="shared" si="18"/>
        <v>0</v>
      </c>
      <c r="CH50">
        <f t="shared" si="19"/>
        <v>0</v>
      </c>
      <c r="CI50">
        <f t="shared" si="20"/>
        <v>0</v>
      </c>
      <c r="CJ50">
        <f t="shared" si="21"/>
        <v>-3</v>
      </c>
      <c r="CK50">
        <f t="shared" si="22"/>
        <v>57</v>
      </c>
    </row>
    <row r="51" spans="1:89" ht="15">
      <c r="A51" s="1">
        <v>735</v>
      </c>
      <c r="B51" s="1" t="s">
        <v>101</v>
      </c>
      <c r="C51" s="1">
        <v>1000</v>
      </c>
      <c r="D51" s="1">
        <v>9206</v>
      </c>
      <c r="E51" s="1">
        <v>1000</v>
      </c>
      <c r="F51" s="1">
        <v>9205</v>
      </c>
      <c r="G51" s="1">
        <v>1930000</v>
      </c>
      <c r="H51" s="1">
        <v>1930000</v>
      </c>
      <c r="I51" s="1">
        <v>0</v>
      </c>
      <c r="J51" s="1">
        <v>1255691</v>
      </c>
      <c r="K51" s="1">
        <v>1255824</v>
      </c>
      <c r="L51" s="1">
        <v>-133</v>
      </c>
      <c r="M51" s="1">
        <v>582588</v>
      </c>
      <c r="N51" s="1">
        <v>582588</v>
      </c>
      <c r="O51" s="1">
        <v>0</v>
      </c>
      <c r="P51" s="1">
        <v>6133085.16</v>
      </c>
      <c r="Q51" s="1">
        <v>6133085.16</v>
      </c>
      <c r="R51" s="1">
        <v>0</v>
      </c>
      <c r="S51" s="1">
        <v>551</v>
      </c>
      <c r="T51" s="1">
        <v>551</v>
      </c>
      <c r="U51" s="1">
        <v>0</v>
      </c>
      <c r="V51" s="1">
        <v>11130.83</v>
      </c>
      <c r="W51" s="1">
        <v>11130.83</v>
      </c>
      <c r="X51" s="1">
        <v>0</v>
      </c>
      <c r="Y51" s="1">
        <v>623620</v>
      </c>
      <c r="Z51" s="1">
        <v>623620</v>
      </c>
      <c r="AA51" s="1">
        <v>0</v>
      </c>
      <c r="AB51" s="1">
        <v>2574231</v>
      </c>
      <c r="AC51" s="1">
        <v>2574152</v>
      </c>
      <c r="AD51" s="1">
        <v>79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131909</v>
      </c>
      <c r="AL51" s="1">
        <v>131988</v>
      </c>
      <c r="AM51" s="1">
        <v>-79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-28904</v>
      </c>
      <c r="AU51" s="1">
        <v>-28904</v>
      </c>
      <c r="AV51" s="1">
        <v>0</v>
      </c>
      <c r="AW51" s="1">
        <v>-234</v>
      </c>
      <c r="AX51" s="1">
        <v>0</v>
      </c>
      <c r="AY51" s="1">
        <v>2676794</v>
      </c>
      <c r="AZ51" s="1">
        <v>2676768</v>
      </c>
      <c r="BA51" s="1">
        <v>26</v>
      </c>
      <c r="BB51" s="1" t="s">
        <v>500</v>
      </c>
      <c r="BC51" s="1">
        <v>-234</v>
      </c>
      <c r="BD51" s="1">
        <v>-208</v>
      </c>
      <c r="BE51" s="1">
        <v>26</v>
      </c>
      <c r="BF51" s="1">
        <v>0</v>
      </c>
      <c r="BG51" s="1">
        <v>0</v>
      </c>
      <c r="BH51" s="1">
        <v>0</v>
      </c>
      <c r="BL51">
        <f t="shared" si="1"/>
        <v>2676794</v>
      </c>
      <c r="BM51">
        <f t="shared" si="2"/>
        <v>2676768</v>
      </c>
      <c r="BO51">
        <f t="shared" si="3"/>
        <v>26</v>
      </c>
      <c r="BR51">
        <f t="shared" si="4"/>
        <v>79</v>
      </c>
      <c r="BS51">
        <f t="shared" si="5"/>
        <v>0</v>
      </c>
      <c r="BT51">
        <f t="shared" si="6"/>
        <v>0</v>
      </c>
      <c r="BU51">
        <f t="shared" si="7"/>
        <v>-79</v>
      </c>
      <c r="BV51">
        <f t="shared" si="8"/>
        <v>0</v>
      </c>
      <c r="BW51">
        <f t="shared" si="9"/>
        <v>0</v>
      </c>
      <c r="BX51">
        <f t="shared" si="10"/>
        <v>0</v>
      </c>
      <c r="BY51">
        <f t="shared" si="11"/>
        <v>26</v>
      </c>
      <c r="CA51">
        <f t="shared" si="12"/>
        <v>26</v>
      </c>
      <c r="CB51">
        <f t="shared" si="13"/>
        <v>0</v>
      </c>
      <c r="CC51">
        <f t="shared" si="14"/>
        <v>26</v>
      </c>
      <c r="CD51">
        <f t="shared" si="15"/>
        <v>79</v>
      </c>
      <c r="CE51">
        <f t="shared" si="16"/>
        <v>0</v>
      </c>
      <c r="CF51">
        <f t="shared" si="17"/>
        <v>0</v>
      </c>
      <c r="CG51">
        <f t="shared" si="18"/>
        <v>-79</v>
      </c>
      <c r="CH51">
        <f t="shared" si="19"/>
        <v>0</v>
      </c>
      <c r="CI51">
        <f t="shared" si="20"/>
        <v>0</v>
      </c>
      <c r="CJ51">
        <f t="shared" si="21"/>
        <v>0</v>
      </c>
      <c r="CK51">
        <f t="shared" si="22"/>
        <v>26</v>
      </c>
    </row>
    <row r="52" spans="1:89" ht="15">
      <c r="A52" s="1">
        <v>777</v>
      </c>
      <c r="B52" s="1" t="s">
        <v>102</v>
      </c>
      <c r="C52" s="1">
        <v>1000</v>
      </c>
      <c r="D52" s="1">
        <v>9206</v>
      </c>
      <c r="E52" s="1">
        <v>1000</v>
      </c>
      <c r="F52" s="1">
        <v>9205</v>
      </c>
      <c r="G52" s="1">
        <v>1930000</v>
      </c>
      <c r="H52" s="1">
        <v>1930000</v>
      </c>
      <c r="I52" s="1">
        <v>0</v>
      </c>
      <c r="J52" s="1">
        <v>1255691</v>
      </c>
      <c r="K52" s="1">
        <v>1255824</v>
      </c>
      <c r="L52" s="1">
        <v>-133</v>
      </c>
      <c r="M52" s="1">
        <v>582588</v>
      </c>
      <c r="N52" s="1">
        <v>582588</v>
      </c>
      <c r="O52" s="1">
        <v>0</v>
      </c>
      <c r="P52" s="1">
        <v>37819441.84</v>
      </c>
      <c r="Q52" s="1">
        <v>37819441.84</v>
      </c>
      <c r="R52" s="1">
        <v>0</v>
      </c>
      <c r="S52" s="1">
        <v>3631</v>
      </c>
      <c r="T52" s="1">
        <v>3631</v>
      </c>
      <c r="U52" s="1">
        <v>0</v>
      </c>
      <c r="V52" s="1">
        <v>10415.71</v>
      </c>
      <c r="W52" s="1">
        <v>10415.71</v>
      </c>
      <c r="X52" s="1">
        <v>0</v>
      </c>
      <c r="Y52" s="1">
        <v>582547</v>
      </c>
      <c r="Z52" s="1">
        <v>582547</v>
      </c>
      <c r="AA52" s="1">
        <v>0</v>
      </c>
      <c r="AB52" s="1">
        <v>18508187</v>
      </c>
      <c r="AC52" s="1">
        <v>18507701</v>
      </c>
      <c r="AD52" s="1">
        <v>486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-197680</v>
      </c>
      <c r="AU52" s="1">
        <v>-197675</v>
      </c>
      <c r="AV52" s="1">
        <v>-5</v>
      </c>
      <c r="AW52" s="1">
        <v>-1472</v>
      </c>
      <c r="AX52" s="1">
        <v>0</v>
      </c>
      <c r="AY52" s="1">
        <v>18307615</v>
      </c>
      <c r="AZ52" s="1">
        <v>18306951</v>
      </c>
      <c r="BA52" s="1">
        <v>664</v>
      </c>
      <c r="BB52" s="1" t="s">
        <v>500</v>
      </c>
      <c r="BC52" s="1">
        <v>-1603</v>
      </c>
      <c r="BD52" s="1">
        <v>-1420</v>
      </c>
      <c r="BE52" s="1">
        <v>183</v>
      </c>
      <c r="BF52" s="1">
        <v>0</v>
      </c>
      <c r="BG52" s="1">
        <v>0</v>
      </c>
      <c r="BH52" s="1">
        <v>0</v>
      </c>
      <c r="BL52">
        <f t="shared" si="1"/>
        <v>18307615</v>
      </c>
      <c r="BM52">
        <f t="shared" si="2"/>
        <v>18306951</v>
      </c>
      <c r="BO52">
        <f t="shared" si="3"/>
        <v>664</v>
      </c>
      <c r="BR52">
        <f t="shared" si="4"/>
        <v>486</v>
      </c>
      <c r="BS52">
        <f t="shared" si="5"/>
        <v>0</v>
      </c>
      <c r="BT52">
        <f t="shared" si="6"/>
        <v>0</v>
      </c>
      <c r="BU52">
        <f t="shared" si="7"/>
        <v>0</v>
      </c>
      <c r="BV52">
        <f t="shared" si="8"/>
        <v>0</v>
      </c>
      <c r="BW52">
        <f t="shared" si="9"/>
        <v>0</v>
      </c>
      <c r="BX52">
        <f t="shared" si="10"/>
        <v>-5</v>
      </c>
      <c r="BY52">
        <f t="shared" si="11"/>
        <v>183</v>
      </c>
      <c r="CA52">
        <f t="shared" si="12"/>
        <v>664</v>
      </c>
      <c r="CB52">
        <f t="shared" si="13"/>
        <v>0</v>
      </c>
      <c r="CC52">
        <f t="shared" si="14"/>
        <v>664</v>
      </c>
      <c r="CD52">
        <f t="shared" si="15"/>
        <v>486</v>
      </c>
      <c r="CE52">
        <f t="shared" si="16"/>
        <v>0</v>
      </c>
      <c r="CF52">
        <f t="shared" si="17"/>
        <v>0</v>
      </c>
      <c r="CG52">
        <f t="shared" si="18"/>
        <v>0</v>
      </c>
      <c r="CH52">
        <f t="shared" si="19"/>
        <v>0</v>
      </c>
      <c r="CI52">
        <f t="shared" si="20"/>
        <v>0</v>
      </c>
      <c r="CJ52">
        <f t="shared" si="21"/>
        <v>-5</v>
      </c>
      <c r="CK52">
        <f t="shared" si="22"/>
        <v>183</v>
      </c>
    </row>
    <row r="53" spans="1:89" ht="15">
      <c r="A53" s="1">
        <v>840</v>
      </c>
      <c r="B53" s="1" t="s">
        <v>103</v>
      </c>
      <c r="C53" s="1">
        <v>1000</v>
      </c>
      <c r="D53" s="1">
        <v>9206</v>
      </c>
      <c r="E53" s="1">
        <v>1000</v>
      </c>
      <c r="F53" s="1">
        <v>9205</v>
      </c>
      <c r="G53" s="1">
        <v>1930000</v>
      </c>
      <c r="H53" s="1">
        <v>1930000</v>
      </c>
      <c r="I53" s="1">
        <v>0</v>
      </c>
      <c r="J53" s="1">
        <v>1255691</v>
      </c>
      <c r="K53" s="1">
        <v>1255824</v>
      </c>
      <c r="L53" s="1">
        <v>-133</v>
      </c>
      <c r="M53" s="1">
        <v>582588</v>
      </c>
      <c r="N53" s="1">
        <v>582588</v>
      </c>
      <c r="O53" s="1">
        <v>0</v>
      </c>
      <c r="P53" s="1">
        <v>1946581.94</v>
      </c>
      <c r="Q53" s="1">
        <v>1946581.94</v>
      </c>
      <c r="R53" s="1">
        <v>0</v>
      </c>
      <c r="S53" s="1">
        <v>181</v>
      </c>
      <c r="T53" s="1">
        <v>181</v>
      </c>
      <c r="U53" s="1">
        <v>0</v>
      </c>
      <c r="V53" s="1">
        <v>10754.6</v>
      </c>
      <c r="W53" s="1">
        <v>10754.6</v>
      </c>
      <c r="X53" s="1">
        <v>0</v>
      </c>
      <c r="Y53" s="1">
        <v>659606</v>
      </c>
      <c r="Z53" s="1">
        <v>659606</v>
      </c>
      <c r="AA53" s="1">
        <v>0</v>
      </c>
      <c r="AB53" s="1">
        <v>787161</v>
      </c>
      <c r="AC53" s="1">
        <v>787133</v>
      </c>
      <c r="AD53" s="1">
        <v>28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-8407</v>
      </c>
      <c r="AU53" s="1">
        <v>-8407</v>
      </c>
      <c r="AV53" s="1">
        <v>0</v>
      </c>
      <c r="AW53" s="1">
        <v>-88</v>
      </c>
      <c r="AX53" s="1">
        <v>0</v>
      </c>
      <c r="AY53" s="1">
        <v>778606</v>
      </c>
      <c r="AZ53" s="1">
        <v>778570</v>
      </c>
      <c r="BA53" s="1">
        <v>36</v>
      </c>
      <c r="BB53" s="1" t="s">
        <v>500</v>
      </c>
      <c r="BC53" s="1">
        <v>-68</v>
      </c>
      <c r="BD53" s="1">
        <v>-60</v>
      </c>
      <c r="BE53" s="1">
        <v>8</v>
      </c>
      <c r="BF53" s="1">
        <v>0</v>
      </c>
      <c r="BG53" s="1">
        <v>0</v>
      </c>
      <c r="BH53" s="1">
        <v>0</v>
      </c>
      <c r="BL53">
        <f t="shared" si="1"/>
        <v>778606</v>
      </c>
      <c r="BM53">
        <f t="shared" si="2"/>
        <v>778570</v>
      </c>
      <c r="BO53">
        <f t="shared" si="3"/>
        <v>36</v>
      </c>
      <c r="BR53">
        <f t="shared" si="4"/>
        <v>28</v>
      </c>
      <c r="BS53">
        <f t="shared" si="5"/>
        <v>0</v>
      </c>
      <c r="BT53">
        <f t="shared" si="6"/>
        <v>0</v>
      </c>
      <c r="BU53">
        <f t="shared" si="7"/>
        <v>0</v>
      </c>
      <c r="BV53">
        <f t="shared" si="8"/>
        <v>0</v>
      </c>
      <c r="BW53">
        <f t="shared" si="9"/>
        <v>0</v>
      </c>
      <c r="BX53">
        <f t="shared" si="10"/>
        <v>0</v>
      </c>
      <c r="BY53">
        <f t="shared" si="11"/>
        <v>8</v>
      </c>
      <c r="CA53">
        <f t="shared" si="12"/>
        <v>36</v>
      </c>
      <c r="CB53">
        <f t="shared" si="13"/>
        <v>0</v>
      </c>
      <c r="CC53">
        <f t="shared" si="14"/>
        <v>36</v>
      </c>
      <c r="CD53">
        <f t="shared" si="15"/>
        <v>28</v>
      </c>
      <c r="CE53">
        <f t="shared" si="16"/>
        <v>0</v>
      </c>
      <c r="CF53">
        <f t="shared" si="17"/>
        <v>0</v>
      </c>
      <c r="CG53">
        <f t="shared" si="18"/>
        <v>0</v>
      </c>
      <c r="CH53">
        <f t="shared" si="19"/>
        <v>0</v>
      </c>
      <c r="CI53">
        <f t="shared" si="20"/>
        <v>0</v>
      </c>
      <c r="CJ53">
        <f t="shared" si="21"/>
        <v>0</v>
      </c>
      <c r="CK53">
        <f t="shared" si="22"/>
        <v>8</v>
      </c>
    </row>
    <row r="54" spans="1:89" ht="15">
      <c r="A54" s="1">
        <v>870</v>
      </c>
      <c r="B54" s="1" t="s">
        <v>104</v>
      </c>
      <c r="C54" s="1">
        <v>1000</v>
      </c>
      <c r="D54" s="1">
        <v>9206</v>
      </c>
      <c r="E54" s="1">
        <v>1000</v>
      </c>
      <c r="F54" s="1">
        <v>9205</v>
      </c>
      <c r="G54" s="1">
        <v>1930000</v>
      </c>
      <c r="H54" s="1">
        <v>1930000</v>
      </c>
      <c r="I54" s="1">
        <v>0</v>
      </c>
      <c r="J54" s="1">
        <v>1255691</v>
      </c>
      <c r="K54" s="1">
        <v>1255824</v>
      </c>
      <c r="L54" s="1">
        <v>-133</v>
      </c>
      <c r="M54" s="1">
        <v>582588</v>
      </c>
      <c r="N54" s="1">
        <v>582588</v>
      </c>
      <c r="O54" s="1">
        <v>0</v>
      </c>
      <c r="P54" s="1">
        <v>8077836.08</v>
      </c>
      <c r="Q54" s="1">
        <v>8077836.08</v>
      </c>
      <c r="R54" s="1">
        <v>0</v>
      </c>
      <c r="S54" s="1">
        <v>881</v>
      </c>
      <c r="T54" s="1">
        <v>881</v>
      </c>
      <c r="U54" s="1">
        <v>0</v>
      </c>
      <c r="V54" s="1">
        <v>9168.94</v>
      </c>
      <c r="W54" s="1">
        <v>9168.94</v>
      </c>
      <c r="X54" s="1">
        <v>0</v>
      </c>
      <c r="Y54" s="1">
        <v>338686</v>
      </c>
      <c r="Z54" s="1">
        <v>338686</v>
      </c>
      <c r="AA54" s="1">
        <v>0</v>
      </c>
      <c r="AB54" s="1">
        <v>5982088</v>
      </c>
      <c r="AC54" s="1">
        <v>5982292</v>
      </c>
      <c r="AD54" s="1">
        <v>-204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-63893</v>
      </c>
      <c r="AU54" s="1">
        <v>-63895</v>
      </c>
      <c r="AV54" s="1">
        <v>2</v>
      </c>
      <c r="AW54" s="1">
        <v>654</v>
      </c>
      <c r="AX54" s="1">
        <v>0</v>
      </c>
      <c r="AY54" s="1">
        <v>5918390</v>
      </c>
      <c r="AZ54" s="1">
        <v>5918533</v>
      </c>
      <c r="BA54" s="1">
        <v>-143</v>
      </c>
      <c r="BB54" s="1" t="s">
        <v>500</v>
      </c>
      <c r="BC54" s="1">
        <v>-518</v>
      </c>
      <c r="BD54" s="1">
        <v>-459</v>
      </c>
      <c r="BE54" s="1">
        <v>59</v>
      </c>
      <c r="BF54" s="1">
        <v>0</v>
      </c>
      <c r="BG54" s="1">
        <v>0</v>
      </c>
      <c r="BH54" s="1">
        <v>0</v>
      </c>
      <c r="BL54">
        <f t="shared" si="1"/>
        <v>5918390</v>
      </c>
      <c r="BM54">
        <f t="shared" si="2"/>
        <v>5918533</v>
      </c>
      <c r="BO54">
        <f t="shared" si="3"/>
        <v>-143</v>
      </c>
      <c r="BR54">
        <f t="shared" si="4"/>
        <v>-204</v>
      </c>
      <c r="BS54">
        <f t="shared" si="5"/>
        <v>0</v>
      </c>
      <c r="BT54">
        <f t="shared" si="6"/>
        <v>0</v>
      </c>
      <c r="BU54">
        <f t="shared" si="7"/>
        <v>0</v>
      </c>
      <c r="BV54">
        <f t="shared" si="8"/>
        <v>0</v>
      </c>
      <c r="BW54">
        <f t="shared" si="9"/>
        <v>0</v>
      </c>
      <c r="BX54">
        <f t="shared" si="10"/>
        <v>2</v>
      </c>
      <c r="BY54">
        <f t="shared" si="11"/>
        <v>59</v>
      </c>
      <c r="CA54">
        <f t="shared" si="12"/>
        <v>-143</v>
      </c>
      <c r="CB54">
        <f t="shared" si="13"/>
        <v>0</v>
      </c>
      <c r="CC54">
        <f t="shared" si="14"/>
        <v>-143</v>
      </c>
      <c r="CD54">
        <f t="shared" si="15"/>
        <v>-204</v>
      </c>
      <c r="CE54">
        <f t="shared" si="16"/>
        <v>0</v>
      </c>
      <c r="CF54">
        <f t="shared" si="17"/>
        <v>0</v>
      </c>
      <c r="CG54">
        <f t="shared" si="18"/>
        <v>0</v>
      </c>
      <c r="CH54">
        <f t="shared" si="19"/>
        <v>0</v>
      </c>
      <c r="CI54">
        <f t="shared" si="20"/>
        <v>0</v>
      </c>
      <c r="CJ54">
        <f t="shared" si="21"/>
        <v>2</v>
      </c>
      <c r="CK54">
        <f t="shared" si="22"/>
        <v>59</v>
      </c>
    </row>
    <row r="55" spans="1:89" ht="15">
      <c r="A55" s="1">
        <v>882</v>
      </c>
      <c r="B55" s="1" t="s">
        <v>105</v>
      </c>
      <c r="C55" s="1">
        <v>1000</v>
      </c>
      <c r="D55" s="1">
        <v>9206</v>
      </c>
      <c r="E55" s="1">
        <v>1000</v>
      </c>
      <c r="F55" s="1">
        <v>9205</v>
      </c>
      <c r="G55" s="1">
        <v>1930000</v>
      </c>
      <c r="H55" s="1">
        <v>1930000</v>
      </c>
      <c r="I55" s="1">
        <v>0</v>
      </c>
      <c r="J55" s="1">
        <v>1255691</v>
      </c>
      <c r="K55" s="1">
        <v>1255824</v>
      </c>
      <c r="L55" s="1">
        <v>-133</v>
      </c>
      <c r="M55" s="1">
        <v>582588</v>
      </c>
      <c r="N55" s="1">
        <v>582588</v>
      </c>
      <c r="O55" s="1">
        <v>0</v>
      </c>
      <c r="P55" s="1">
        <v>4326724.17</v>
      </c>
      <c r="Q55" s="1">
        <v>4326724.17</v>
      </c>
      <c r="R55" s="1">
        <v>0</v>
      </c>
      <c r="S55" s="1">
        <v>451</v>
      </c>
      <c r="T55" s="1">
        <v>451</v>
      </c>
      <c r="U55" s="1">
        <v>0</v>
      </c>
      <c r="V55" s="1">
        <v>9593.62</v>
      </c>
      <c r="W55" s="1">
        <v>9593.62</v>
      </c>
      <c r="X55" s="1">
        <v>0</v>
      </c>
      <c r="Y55" s="1">
        <v>452326</v>
      </c>
      <c r="Z55" s="1">
        <v>452326</v>
      </c>
      <c r="AA55" s="1">
        <v>0</v>
      </c>
      <c r="AB55" s="1">
        <v>2752150</v>
      </c>
      <c r="AC55" s="1">
        <v>2752103</v>
      </c>
      <c r="AD55" s="1">
        <v>47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-29395</v>
      </c>
      <c r="AU55" s="1">
        <v>-29394</v>
      </c>
      <c r="AV55" s="1">
        <v>-1</v>
      </c>
      <c r="AW55" s="1">
        <v>-128</v>
      </c>
      <c r="AX55" s="1">
        <v>0</v>
      </c>
      <c r="AY55" s="1">
        <v>2722416</v>
      </c>
      <c r="AZ55" s="1">
        <v>2722343</v>
      </c>
      <c r="BA55" s="1">
        <v>73</v>
      </c>
      <c r="BB55" s="1" t="s">
        <v>500</v>
      </c>
      <c r="BC55" s="1">
        <v>-238</v>
      </c>
      <c r="BD55" s="1">
        <v>-211</v>
      </c>
      <c r="BE55" s="1">
        <v>27</v>
      </c>
      <c r="BF55" s="1">
        <v>0</v>
      </c>
      <c r="BG55" s="1">
        <v>0</v>
      </c>
      <c r="BH55" s="1">
        <v>0</v>
      </c>
      <c r="BL55">
        <f t="shared" si="1"/>
        <v>2722416</v>
      </c>
      <c r="BM55">
        <f t="shared" si="2"/>
        <v>2722343</v>
      </c>
      <c r="BO55">
        <f t="shared" si="3"/>
        <v>73</v>
      </c>
      <c r="BR55">
        <f t="shared" si="4"/>
        <v>47</v>
      </c>
      <c r="BS55">
        <f t="shared" si="5"/>
        <v>0</v>
      </c>
      <c r="BT55">
        <f t="shared" si="6"/>
        <v>0</v>
      </c>
      <c r="BU55">
        <f t="shared" si="7"/>
        <v>0</v>
      </c>
      <c r="BV55">
        <f t="shared" si="8"/>
        <v>0</v>
      </c>
      <c r="BW55">
        <f t="shared" si="9"/>
        <v>0</v>
      </c>
      <c r="BX55">
        <f t="shared" si="10"/>
        <v>-1</v>
      </c>
      <c r="BY55">
        <f t="shared" si="11"/>
        <v>27</v>
      </c>
      <c r="CA55">
        <f t="shared" si="12"/>
        <v>73</v>
      </c>
      <c r="CB55">
        <f t="shared" si="13"/>
        <v>0</v>
      </c>
      <c r="CC55">
        <f t="shared" si="14"/>
        <v>73</v>
      </c>
      <c r="CD55">
        <f t="shared" si="15"/>
        <v>47</v>
      </c>
      <c r="CE55">
        <f t="shared" si="16"/>
        <v>0</v>
      </c>
      <c r="CF55">
        <f t="shared" si="17"/>
        <v>0</v>
      </c>
      <c r="CG55">
        <f t="shared" si="18"/>
        <v>0</v>
      </c>
      <c r="CH55">
        <f t="shared" si="19"/>
        <v>0</v>
      </c>
      <c r="CI55">
        <f t="shared" si="20"/>
        <v>0</v>
      </c>
      <c r="CJ55">
        <f t="shared" si="21"/>
        <v>-1</v>
      </c>
      <c r="CK55">
        <f t="shared" si="22"/>
        <v>27</v>
      </c>
    </row>
    <row r="56" spans="1:89" ht="15">
      <c r="A56" s="1">
        <v>896</v>
      </c>
      <c r="B56" s="1" t="s">
        <v>106</v>
      </c>
      <c r="C56" s="1">
        <v>1000</v>
      </c>
      <c r="D56" s="1">
        <v>9206</v>
      </c>
      <c r="E56" s="1">
        <v>1000</v>
      </c>
      <c r="F56" s="1">
        <v>9205</v>
      </c>
      <c r="G56" s="1">
        <v>1930000</v>
      </c>
      <c r="H56" s="1">
        <v>1930000</v>
      </c>
      <c r="I56" s="1">
        <v>0</v>
      </c>
      <c r="J56" s="1">
        <v>1255691</v>
      </c>
      <c r="K56" s="1">
        <v>1255824</v>
      </c>
      <c r="L56" s="1">
        <v>-133</v>
      </c>
      <c r="M56" s="1">
        <v>582588</v>
      </c>
      <c r="N56" s="1">
        <v>582588</v>
      </c>
      <c r="O56" s="1">
        <v>0</v>
      </c>
      <c r="P56" s="1">
        <v>10829397.02</v>
      </c>
      <c r="Q56" s="1">
        <v>10829397.02</v>
      </c>
      <c r="R56" s="1">
        <v>0</v>
      </c>
      <c r="S56" s="1">
        <v>925</v>
      </c>
      <c r="T56" s="1">
        <v>925</v>
      </c>
      <c r="U56" s="1">
        <v>0</v>
      </c>
      <c r="V56" s="1">
        <v>11707.46</v>
      </c>
      <c r="W56" s="1">
        <v>11707.46</v>
      </c>
      <c r="X56" s="1">
        <v>0</v>
      </c>
      <c r="Y56" s="1">
        <v>659119</v>
      </c>
      <c r="Z56" s="1">
        <v>659119</v>
      </c>
      <c r="AA56" s="1">
        <v>0</v>
      </c>
      <c r="AB56" s="1">
        <v>3911365</v>
      </c>
      <c r="AC56" s="1">
        <v>3911226</v>
      </c>
      <c r="AD56" s="1">
        <v>139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-41776</v>
      </c>
      <c r="AU56" s="1">
        <v>-41775</v>
      </c>
      <c r="AV56" s="1">
        <v>-1</v>
      </c>
      <c r="AW56" s="1">
        <v>3222</v>
      </c>
      <c r="AX56" s="1">
        <v>0</v>
      </c>
      <c r="AY56" s="1">
        <v>3872511</v>
      </c>
      <c r="AZ56" s="1">
        <v>3872334</v>
      </c>
      <c r="BA56" s="1">
        <v>177</v>
      </c>
      <c r="BB56" s="1" t="s">
        <v>500</v>
      </c>
      <c r="BC56" s="1">
        <v>-339</v>
      </c>
      <c r="BD56" s="1">
        <v>-300</v>
      </c>
      <c r="BE56" s="1">
        <v>39</v>
      </c>
      <c r="BF56" s="1">
        <v>0</v>
      </c>
      <c r="BG56" s="1">
        <v>0</v>
      </c>
      <c r="BH56" s="1">
        <v>0</v>
      </c>
      <c r="BL56">
        <f t="shared" si="1"/>
        <v>3872511</v>
      </c>
      <c r="BM56">
        <f t="shared" si="2"/>
        <v>3872334</v>
      </c>
      <c r="BO56">
        <f t="shared" si="3"/>
        <v>177</v>
      </c>
      <c r="BR56">
        <f t="shared" si="4"/>
        <v>139</v>
      </c>
      <c r="BS56">
        <f t="shared" si="5"/>
        <v>0</v>
      </c>
      <c r="BT56">
        <f t="shared" si="6"/>
        <v>0</v>
      </c>
      <c r="BU56">
        <f t="shared" si="7"/>
        <v>0</v>
      </c>
      <c r="BV56">
        <f t="shared" si="8"/>
        <v>0</v>
      </c>
      <c r="BW56">
        <f t="shared" si="9"/>
        <v>0</v>
      </c>
      <c r="BX56">
        <f t="shared" si="10"/>
        <v>-1</v>
      </c>
      <c r="BY56">
        <f t="shared" si="11"/>
        <v>39</v>
      </c>
      <c r="CA56">
        <f t="shared" si="12"/>
        <v>177</v>
      </c>
      <c r="CB56">
        <f t="shared" si="13"/>
        <v>0</v>
      </c>
      <c r="CC56">
        <f t="shared" si="14"/>
        <v>177</v>
      </c>
      <c r="CD56">
        <f t="shared" si="15"/>
        <v>139</v>
      </c>
      <c r="CE56">
        <f t="shared" si="16"/>
        <v>0</v>
      </c>
      <c r="CF56">
        <f t="shared" si="17"/>
        <v>0</v>
      </c>
      <c r="CG56">
        <f t="shared" si="18"/>
        <v>0</v>
      </c>
      <c r="CH56">
        <f t="shared" si="19"/>
        <v>0</v>
      </c>
      <c r="CI56">
        <f t="shared" si="20"/>
        <v>0</v>
      </c>
      <c r="CJ56">
        <f t="shared" si="21"/>
        <v>-1</v>
      </c>
      <c r="CK56">
        <f t="shared" si="22"/>
        <v>39</v>
      </c>
    </row>
    <row r="57" spans="1:89" ht="15">
      <c r="A57" s="1">
        <v>903</v>
      </c>
      <c r="B57" s="1" t="s">
        <v>107</v>
      </c>
      <c r="C57" s="1">
        <v>1000</v>
      </c>
      <c r="D57" s="1">
        <v>9206</v>
      </c>
      <c r="E57" s="1">
        <v>1000</v>
      </c>
      <c r="F57" s="1">
        <v>9205</v>
      </c>
      <c r="G57" s="1">
        <v>1930000</v>
      </c>
      <c r="H57" s="1">
        <v>1930000</v>
      </c>
      <c r="I57" s="1">
        <v>0</v>
      </c>
      <c r="J57" s="1">
        <v>1255691</v>
      </c>
      <c r="K57" s="1">
        <v>1255824</v>
      </c>
      <c r="L57" s="1">
        <v>-133</v>
      </c>
      <c r="M57" s="1">
        <v>582588</v>
      </c>
      <c r="N57" s="1">
        <v>582588</v>
      </c>
      <c r="O57" s="1">
        <v>0</v>
      </c>
      <c r="P57" s="1">
        <v>8313264.5</v>
      </c>
      <c r="Q57" s="1">
        <v>8313264.5</v>
      </c>
      <c r="R57" s="1">
        <v>0</v>
      </c>
      <c r="S57" s="1">
        <v>873</v>
      </c>
      <c r="T57" s="1">
        <v>873</v>
      </c>
      <c r="U57" s="1">
        <v>0</v>
      </c>
      <c r="V57" s="1">
        <v>9522.64</v>
      </c>
      <c r="W57" s="1">
        <v>9522.64</v>
      </c>
      <c r="X57" s="1">
        <v>0</v>
      </c>
      <c r="Y57" s="1">
        <v>367463</v>
      </c>
      <c r="Z57" s="1">
        <v>367463</v>
      </c>
      <c r="AA57" s="1">
        <v>0</v>
      </c>
      <c r="AB57" s="1">
        <v>5876283</v>
      </c>
      <c r="AC57" s="1">
        <v>5876207</v>
      </c>
      <c r="AD57" s="1">
        <v>76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-62763</v>
      </c>
      <c r="AU57" s="1">
        <v>-62762</v>
      </c>
      <c r="AV57" s="1">
        <v>-1</v>
      </c>
      <c r="AW57" s="1">
        <v>-7193</v>
      </c>
      <c r="AX57" s="1">
        <v>0</v>
      </c>
      <c r="AY57" s="1">
        <v>5805877</v>
      </c>
      <c r="AZ57" s="1">
        <v>5805744</v>
      </c>
      <c r="BA57" s="1">
        <v>133</v>
      </c>
      <c r="BB57" s="1" t="s">
        <v>500</v>
      </c>
      <c r="BC57" s="1">
        <v>-508</v>
      </c>
      <c r="BD57" s="1">
        <v>-450</v>
      </c>
      <c r="BE57" s="1">
        <v>58</v>
      </c>
      <c r="BF57" s="1">
        <v>0</v>
      </c>
      <c r="BG57" s="1">
        <v>0</v>
      </c>
      <c r="BH57" s="1">
        <v>0</v>
      </c>
      <c r="BL57">
        <f t="shared" si="1"/>
        <v>5805877</v>
      </c>
      <c r="BM57">
        <f t="shared" si="2"/>
        <v>5805744</v>
      </c>
      <c r="BO57">
        <f t="shared" si="3"/>
        <v>133</v>
      </c>
      <c r="BR57">
        <f t="shared" si="4"/>
        <v>76</v>
      </c>
      <c r="BS57">
        <f t="shared" si="5"/>
        <v>0</v>
      </c>
      <c r="BT57">
        <f t="shared" si="6"/>
        <v>0</v>
      </c>
      <c r="BU57">
        <f t="shared" si="7"/>
        <v>0</v>
      </c>
      <c r="BV57">
        <f t="shared" si="8"/>
        <v>0</v>
      </c>
      <c r="BW57">
        <f t="shared" si="9"/>
        <v>0</v>
      </c>
      <c r="BX57">
        <f t="shared" si="10"/>
        <v>-1</v>
      </c>
      <c r="BY57">
        <f t="shared" si="11"/>
        <v>58</v>
      </c>
      <c r="CA57">
        <f t="shared" si="12"/>
        <v>133</v>
      </c>
      <c r="CB57">
        <f t="shared" si="13"/>
        <v>0</v>
      </c>
      <c r="CC57">
        <f t="shared" si="14"/>
        <v>133</v>
      </c>
      <c r="CD57">
        <f t="shared" si="15"/>
        <v>76</v>
      </c>
      <c r="CE57">
        <f t="shared" si="16"/>
        <v>0</v>
      </c>
      <c r="CF57">
        <f t="shared" si="17"/>
        <v>0</v>
      </c>
      <c r="CG57">
        <f t="shared" si="18"/>
        <v>0</v>
      </c>
      <c r="CH57">
        <f t="shared" si="19"/>
        <v>0</v>
      </c>
      <c r="CI57">
        <f t="shared" si="20"/>
        <v>0</v>
      </c>
      <c r="CJ57">
        <f t="shared" si="21"/>
        <v>-1</v>
      </c>
      <c r="CK57">
        <f t="shared" si="22"/>
        <v>58</v>
      </c>
    </row>
    <row r="58" spans="1:89" ht="15">
      <c r="A58" s="1">
        <v>910</v>
      </c>
      <c r="B58" s="1" t="s">
        <v>108</v>
      </c>
      <c r="C58" s="1">
        <v>1000</v>
      </c>
      <c r="D58" s="1">
        <v>9206</v>
      </c>
      <c r="E58" s="1">
        <v>1000</v>
      </c>
      <c r="F58" s="1">
        <v>9205</v>
      </c>
      <c r="G58" s="1">
        <v>1930000</v>
      </c>
      <c r="H58" s="1">
        <v>1930000</v>
      </c>
      <c r="I58" s="1">
        <v>0</v>
      </c>
      <c r="J58" s="1">
        <v>1255691</v>
      </c>
      <c r="K58" s="1">
        <v>1255824</v>
      </c>
      <c r="L58" s="1">
        <v>-133</v>
      </c>
      <c r="M58" s="1">
        <v>582588</v>
      </c>
      <c r="N58" s="1">
        <v>582588</v>
      </c>
      <c r="O58" s="1">
        <v>0</v>
      </c>
      <c r="P58" s="1">
        <v>15630151.85</v>
      </c>
      <c r="Q58" s="1">
        <v>15430151.85</v>
      </c>
      <c r="R58" s="1">
        <v>200000</v>
      </c>
      <c r="S58" s="1">
        <v>1494</v>
      </c>
      <c r="T58" s="1">
        <v>1494</v>
      </c>
      <c r="U58" s="1">
        <v>0</v>
      </c>
      <c r="V58" s="1">
        <v>10461.95</v>
      </c>
      <c r="W58" s="1">
        <v>10328.08</v>
      </c>
      <c r="X58" s="1">
        <v>133.8700000000008</v>
      </c>
      <c r="Y58" s="1">
        <v>587411</v>
      </c>
      <c r="Z58" s="1">
        <v>587411</v>
      </c>
      <c r="AA58" s="1">
        <v>0</v>
      </c>
      <c r="AB58" s="1">
        <v>7548401</v>
      </c>
      <c r="AC58" s="1">
        <v>7549855</v>
      </c>
      <c r="AD58" s="1">
        <v>-1454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-80622</v>
      </c>
      <c r="AU58" s="1">
        <v>-80638</v>
      </c>
      <c r="AV58" s="1">
        <v>16</v>
      </c>
      <c r="AW58" s="1">
        <v>-635</v>
      </c>
      <c r="AX58" s="1">
        <v>0</v>
      </c>
      <c r="AY58" s="1">
        <v>7466565</v>
      </c>
      <c r="AZ58" s="1">
        <v>7467928</v>
      </c>
      <c r="BA58" s="1">
        <v>-1363</v>
      </c>
      <c r="BB58" s="1" t="s">
        <v>500</v>
      </c>
      <c r="BC58" s="1">
        <v>-654</v>
      </c>
      <c r="BD58" s="1">
        <v>-579</v>
      </c>
      <c r="BE58" s="1">
        <v>75</v>
      </c>
      <c r="BF58" s="1">
        <v>0</v>
      </c>
      <c r="BG58" s="1">
        <v>0</v>
      </c>
      <c r="BH58" s="1">
        <v>0</v>
      </c>
      <c r="BL58">
        <f t="shared" si="1"/>
        <v>7466565</v>
      </c>
      <c r="BM58">
        <f t="shared" si="2"/>
        <v>7467928</v>
      </c>
      <c r="BO58">
        <f t="shared" si="3"/>
        <v>-1363</v>
      </c>
      <c r="BR58">
        <f t="shared" si="4"/>
        <v>-1454</v>
      </c>
      <c r="BS58">
        <f t="shared" si="5"/>
        <v>0</v>
      </c>
      <c r="BT58">
        <f t="shared" si="6"/>
        <v>0</v>
      </c>
      <c r="BU58">
        <f t="shared" si="7"/>
        <v>0</v>
      </c>
      <c r="BV58">
        <f t="shared" si="8"/>
        <v>0</v>
      </c>
      <c r="BW58">
        <f t="shared" si="9"/>
        <v>0</v>
      </c>
      <c r="BX58">
        <f t="shared" si="10"/>
        <v>16</v>
      </c>
      <c r="BY58">
        <f t="shared" si="11"/>
        <v>75</v>
      </c>
      <c r="CA58">
        <f t="shared" si="12"/>
        <v>-1363</v>
      </c>
      <c r="CB58">
        <f t="shared" si="13"/>
        <v>0</v>
      </c>
      <c r="CC58">
        <f t="shared" si="14"/>
        <v>-1363</v>
      </c>
      <c r="CD58">
        <f t="shared" si="15"/>
        <v>-1454</v>
      </c>
      <c r="CE58">
        <f t="shared" si="16"/>
        <v>0</v>
      </c>
      <c r="CF58">
        <f t="shared" si="17"/>
        <v>0</v>
      </c>
      <c r="CG58">
        <f t="shared" si="18"/>
        <v>0</v>
      </c>
      <c r="CH58">
        <f t="shared" si="19"/>
        <v>0</v>
      </c>
      <c r="CI58">
        <f t="shared" si="20"/>
        <v>0</v>
      </c>
      <c r="CJ58">
        <f t="shared" si="21"/>
        <v>16</v>
      </c>
      <c r="CK58">
        <f t="shared" si="22"/>
        <v>75</v>
      </c>
    </row>
    <row r="59" spans="1:89" ht="15">
      <c r="A59" s="1">
        <v>980</v>
      </c>
      <c r="B59" s="1" t="s">
        <v>109</v>
      </c>
      <c r="C59" s="1">
        <v>1000</v>
      </c>
      <c r="D59" s="1">
        <v>9206</v>
      </c>
      <c r="E59" s="1">
        <v>1000</v>
      </c>
      <c r="F59" s="1">
        <v>9205</v>
      </c>
      <c r="G59" s="1">
        <v>1930000</v>
      </c>
      <c r="H59" s="1">
        <v>1930000</v>
      </c>
      <c r="I59" s="1">
        <v>0</v>
      </c>
      <c r="J59" s="1">
        <v>1255691</v>
      </c>
      <c r="K59" s="1">
        <v>1255824</v>
      </c>
      <c r="L59" s="1">
        <v>-133</v>
      </c>
      <c r="M59" s="1">
        <v>582588</v>
      </c>
      <c r="N59" s="1">
        <v>582588</v>
      </c>
      <c r="O59" s="1">
        <v>0</v>
      </c>
      <c r="P59" s="1">
        <v>5481586.34</v>
      </c>
      <c r="Q59" s="1">
        <v>5481586.34</v>
      </c>
      <c r="R59" s="1">
        <v>0</v>
      </c>
      <c r="S59" s="1">
        <v>572</v>
      </c>
      <c r="T59" s="1">
        <v>572</v>
      </c>
      <c r="U59" s="1">
        <v>0</v>
      </c>
      <c r="V59" s="1">
        <v>9583.19</v>
      </c>
      <c r="W59" s="1">
        <v>9583.19</v>
      </c>
      <c r="X59" s="1">
        <v>0</v>
      </c>
      <c r="Y59" s="1">
        <v>292091</v>
      </c>
      <c r="Z59" s="1">
        <v>292091</v>
      </c>
      <c r="AA59" s="1">
        <v>0</v>
      </c>
      <c r="AB59" s="1">
        <v>4194994</v>
      </c>
      <c r="AC59" s="1">
        <v>4194956</v>
      </c>
      <c r="AD59" s="1">
        <v>38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-44805</v>
      </c>
      <c r="AU59" s="1">
        <v>-44805</v>
      </c>
      <c r="AV59" s="1">
        <v>0</v>
      </c>
      <c r="AW59" s="1">
        <v>-111</v>
      </c>
      <c r="AX59" s="1">
        <v>0</v>
      </c>
      <c r="AY59" s="1">
        <v>4149756</v>
      </c>
      <c r="AZ59" s="1">
        <v>4149677</v>
      </c>
      <c r="BA59" s="1">
        <v>79</v>
      </c>
      <c r="BB59" s="1" t="s">
        <v>500</v>
      </c>
      <c r="BC59" s="1">
        <v>-363</v>
      </c>
      <c r="BD59" s="1">
        <v>-322</v>
      </c>
      <c r="BE59" s="1">
        <v>41</v>
      </c>
      <c r="BF59" s="1">
        <v>0</v>
      </c>
      <c r="BG59" s="1">
        <v>0</v>
      </c>
      <c r="BH59" s="1">
        <v>0</v>
      </c>
      <c r="BL59">
        <f t="shared" si="1"/>
        <v>4149756</v>
      </c>
      <c r="BM59">
        <f t="shared" si="2"/>
        <v>4149677</v>
      </c>
      <c r="BO59">
        <f t="shared" si="3"/>
        <v>79</v>
      </c>
      <c r="BR59">
        <f t="shared" si="4"/>
        <v>38</v>
      </c>
      <c r="BS59">
        <f t="shared" si="5"/>
        <v>0</v>
      </c>
      <c r="BT59">
        <f t="shared" si="6"/>
        <v>0</v>
      </c>
      <c r="BU59">
        <f t="shared" si="7"/>
        <v>0</v>
      </c>
      <c r="BV59">
        <f t="shared" si="8"/>
        <v>0</v>
      </c>
      <c r="BW59">
        <f t="shared" si="9"/>
        <v>0</v>
      </c>
      <c r="BX59">
        <f t="shared" si="10"/>
        <v>0</v>
      </c>
      <c r="BY59">
        <f t="shared" si="11"/>
        <v>41</v>
      </c>
      <c r="CA59">
        <f t="shared" si="12"/>
        <v>79</v>
      </c>
      <c r="CB59">
        <f t="shared" si="13"/>
        <v>0</v>
      </c>
      <c r="CC59">
        <f t="shared" si="14"/>
        <v>79</v>
      </c>
      <c r="CD59">
        <f t="shared" si="15"/>
        <v>38</v>
      </c>
      <c r="CE59">
        <f t="shared" si="16"/>
        <v>0</v>
      </c>
      <c r="CF59">
        <f t="shared" si="17"/>
        <v>0</v>
      </c>
      <c r="CG59">
        <f t="shared" si="18"/>
        <v>0</v>
      </c>
      <c r="CH59">
        <f t="shared" si="19"/>
        <v>0</v>
      </c>
      <c r="CI59">
        <f t="shared" si="20"/>
        <v>0</v>
      </c>
      <c r="CJ59">
        <f t="shared" si="21"/>
        <v>0</v>
      </c>
      <c r="CK59">
        <f t="shared" si="22"/>
        <v>41</v>
      </c>
    </row>
    <row r="60" spans="1:89" ht="15">
      <c r="A60" s="1">
        <v>994</v>
      </c>
      <c r="B60" s="1" t="s">
        <v>110</v>
      </c>
      <c r="C60" s="1">
        <v>1000</v>
      </c>
      <c r="D60" s="1">
        <v>9206</v>
      </c>
      <c r="E60" s="1">
        <v>1000</v>
      </c>
      <c r="F60" s="1">
        <v>9205</v>
      </c>
      <c r="G60" s="1">
        <v>1930000</v>
      </c>
      <c r="H60" s="1">
        <v>1930000</v>
      </c>
      <c r="I60" s="1">
        <v>0</v>
      </c>
      <c r="J60" s="1">
        <v>1255691</v>
      </c>
      <c r="K60" s="1">
        <v>1255824</v>
      </c>
      <c r="L60" s="1">
        <v>-133</v>
      </c>
      <c r="M60" s="1">
        <v>582588</v>
      </c>
      <c r="N60" s="1">
        <v>582588</v>
      </c>
      <c r="O60" s="1">
        <v>0</v>
      </c>
      <c r="P60" s="1">
        <v>3017114.1</v>
      </c>
      <c r="Q60" s="1">
        <v>3017114.1</v>
      </c>
      <c r="R60" s="1">
        <v>0</v>
      </c>
      <c r="S60" s="1">
        <v>261</v>
      </c>
      <c r="T60" s="1">
        <v>261</v>
      </c>
      <c r="U60" s="1">
        <v>0</v>
      </c>
      <c r="V60" s="1">
        <v>11559.82</v>
      </c>
      <c r="W60" s="1">
        <v>11559.82</v>
      </c>
      <c r="X60" s="1">
        <v>0</v>
      </c>
      <c r="Y60" s="1">
        <v>501510</v>
      </c>
      <c r="Z60" s="1">
        <v>501510</v>
      </c>
      <c r="AA60" s="1">
        <v>0</v>
      </c>
      <c r="AB60" s="1">
        <v>1565043</v>
      </c>
      <c r="AC60" s="1">
        <v>1565013</v>
      </c>
      <c r="AD60" s="1">
        <v>30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41862</v>
      </c>
      <c r="AL60" s="1">
        <v>41892</v>
      </c>
      <c r="AM60" s="1">
        <v>-30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-17163</v>
      </c>
      <c r="AU60" s="1">
        <v>-17162</v>
      </c>
      <c r="AV60" s="1">
        <v>-1</v>
      </c>
      <c r="AW60" s="1">
        <v>-90</v>
      </c>
      <c r="AX60" s="1">
        <v>0</v>
      </c>
      <c r="AY60" s="1">
        <v>1589529</v>
      </c>
      <c r="AZ60" s="1">
        <v>1589514</v>
      </c>
      <c r="BA60" s="1">
        <v>15</v>
      </c>
      <c r="BB60" s="1" t="s">
        <v>500</v>
      </c>
      <c r="BC60" s="1">
        <v>-139</v>
      </c>
      <c r="BD60" s="1">
        <v>-123</v>
      </c>
      <c r="BE60" s="1">
        <v>16</v>
      </c>
      <c r="BF60" s="1">
        <v>0</v>
      </c>
      <c r="BG60" s="1">
        <v>0</v>
      </c>
      <c r="BH60" s="1">
        <v>0</v>
      </c>
      <c r="BL60">
        <f t="shared" si="1"/>
        <v>1589529</v>
      </c>
      <c r="BM60">
        <f t="shared" si="2"/>
        <v>1589514</v>
      </c>
      <c r="BO60">
        <f t="shared" si="3"/>
        <v>15</v>
      </c>
      <c r="BR60">
        <f t="shared" si="4"/>
        <v>30</v>
      </c>
      <c r="BS60">
        <f t="shared" si="5"/>
        <v>0</v>
      </c>
      <c r="BT60">
        <f t="shared" si="6"/>
        <v>0</v>
      </c>
      <c r="BU60">
        <f t="shared" si="7"/>
        <v>-30</v>
      </c>
      <c r="BV60">
        <f t="shared" si="8"/>
        <v>0</v>
      </c>
      <c r="BW60">
        <f t="shared" si="9"/>
        <v>0</v>
      </c>
      <c r="BX60">
        <f t="shared" si="10"/>
        <v>-1</v>
      </c>
      <c r="BY60">
        <f t="shared" si="11"/>
        <v>16</v>
      </c>
      <c r="CA60">
        <f t="shared" si="12"/>
        <v>15</v>
      </c>
      <c r="CB60">
        <f t="shared" si="13"/>
        <v>0</v>
      </c>
      <c r="CC60">
        <f t="shared" si="14"/>
        <v>15</v>
      </c>
      <c r="CD60">
        <f t="shared" si="15"/>
        <v>30</v>
      </c>
      <c r="CE60">
        <f t="shared" si="16"/>
        <v>0</v>
      </c>
      <c r="CF60">
        <f t="shared" si="17"/>
        <v>0</v>
      </c>
      <c r="CG60">
        <f t="shared" si="18"/>
        <v>-30</v>
      </c>
      <c r="CH60">
        <f t="shared" si="19"/>
        <v>0</v>
      </c>
      <c r="CI60">
        <f t="shared" si="20"/>
        <v>0</v>
      </c>
      <c r="CJ60">
        <f t="shared" si="21"/>
        <v>-1</v>
      </c>
      <c r="CK60">
        <f t="shared" si="22"/>
        <v>16</v>
      </c>
    </row>
    <row r="61" spans="1:89" ht="15">
      <c r="A61" s="1">
        <v>1029</v>
      </c>
      <c r="B61" s="1" t="s">
        <v>112</v>
      </c>
      <c r="C61" s="1">
        <v>1000</v>
      </c>
      <c r="D61" s="1">
        <v>9206</v>
      </c>
      <c r="E61" s="1">
        <v>1000</v>
      </c>
      <c r="F61" s="1">
        <v>9205</v>
      </c>
      <c r="G61" s="1">
        <v>1930000</v>
      </c>
      <c r="H61" s="1">
        <v>1930000</v>
      </c>
      <c r="I61" s="1">
        <v>0</v>
      </c>
      <c r="J61" s="1">
        <v>1255691</v>
      </c>
      <c r="K61" s="1">
        <v>1255824</v>
      </c>
      <c r="L61" s="1">
        <v>-133</v>
      </c>
      <c r="M61" s="1">
        <v>582588</v>
      </c>
      <c r="N61" s="1">
        <v>582588</v>
      </c>
      <c r="O61" s="1">
        <v>0</v>
      </c>
      <c r="P61" s="1">
        <v>10552461.03</v>
      </c>
      <c r="Q61" s="1">
        <v>10552461.03</v>
      </c>
      <c r="R61" s="1">
        <v>0</v>
      </c>
      <c r="S61" s="1">
        <v>1087</v>
      </c>
      <c r="T61" s="1">
        <v>1087</v>
      </c>
      <c r="U61" s="1">
        <v>0</v>
      </c>
      <c r="V61" s="1">
        <v>9707.88</v>
      </c>
      <c r="W61" s="1">
        <v>9707.88</v>
      </c>
      <c r="X61" s="1">
        <v>0</v>
      </c>
      <c r="Y61" s="1">
        <v>541354</v>
      </c>
      <c r="Z61" s="1">
        <v>541354</v>
      </c>
      <c r="AA61" s="1">
        <v>0</v>
      </c>
      <c r="AB61" s="1">
        <v>5895074</v>
      </c>
      <c r="AC61" s="1">
        <v>5894938</v>
      </c>
      <c r="AD61" s="1">
        <v>136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-62963</v>
      </c>
      <c r="AU61" s="1">
        <v>-62962</v>
      </c>
      <c r="AV61" s="1">
        <v>-1</v>
      </c>
      <c r="AW61" s="1">
        <v>-396</v>
      </c>
      <c r="AX61" s="1">
        <v>0</v>
      </c>
      <c r="AY61" s="1">
        <v>5831263</v>
      </c>
      <c r="AZ61" s="1">
        <v>5831069</v>
      </c>
      <c r="BA61" s="1">
        <v>194</v>
      </c>
      <c r="BB61" s="1" t="s">
        <v>500</v>
      </c>
      <c r="BC61" s="1">
        <v>-511</v>
      </c>
      <c r="BD61" s="1">
        <v>-452</v>
      </c>
      <c r="BE61" s="1">
        <v>59</v>
      </c>
      <c r="BF61" s="1">
        <v>0</v>
      </c>
      <c r="BG61" s="1">
        <v>0</v>
      </c>
      <c r="BH61" s="1">
        <v>0</v>
      </c>
      <c r="BL61">
        <f t="shared" si="1"/>
        <v>5831263</v>
      </c>
      <c r="BM61">
        <f t="shared" si="2"/>
        <v>5831069</v>
      </c>
      <c r="BO61">
        <f t="shared" si="3"/>
        <v>194</v>
      </c>
      <c r="BR61">
        <f t="shared" si="4"/>
        <v>136</v>
      </c>
      <c r="BS61">
        <f t="shared" si="5"/>
        <v>0</v>
      </c>
      <c r="BT61">
        <f t="shared" si="6"/>
        <v>0</v>
      </c>
      <c r="BU61">
        <f t="shared" si="7"/>
        <v>0</v>
      </c>
      <c r="BV61">
        <f t="shared" si="8"/>
        <v>0</v>
      </c>
      <c r="BW61">
        <f t="shared" si="9"/>
        <v>0</v>
      </c>
      <c r="BX61">
        <f t="shared" si="10"/>
        <v>-1</v>
      </c>
      <c r="BY61">
        <f t="shared" si="11"/>
        <v>59</v>
      </c>
      <c r="CA61">
        <f t="shared" si="12"/>
        <v>194</v>
      </c>
      <c r="CB61">
        <f t="shared" si="13"/>
        <v>0</v>
      </c>
      <c r="CC61">
        <f t="shared" si="14"/>
        <v>194</v>
      </c>
      <c r="CD61">
        <f t="shared" si="15"/>
        <v>136</v>
      </c>
      <c r="CE61">
        <f t="shared" si="16"/>
        <v>0</v>
      </c>
      <c r="CF61">
        <f t="shared" si="17"/>
        <v>0</v>
      </c>
      <c r="CG61">
        <f t="shared" si="18"/>
        <v>0</v>
      </c>
      <c r="CH61">
        <f t="shared" si="19"/>
        <v>0</v>
      </c>
      <c r="CI61">
        <f t="shared" si="20"/>
        <v>0</v>
      </c>
      <c r="CJ61">
        <f t="shared" si="21"/>
        <v>-1</v>
      </c>
      <c r="CK61">
        <f t="shared" si="22"/>
        <v>59</v>
      </c>
    </row>
    <row r="62" spans="1:89" ht="15">
      <c r="A62" s="1">
        <v>1015</v>
      </c>
      <c r="B62" s="1" t="s">
        <v>111</v>
      </c>
      <c r="C62" s="1">
        <v>1000</v>
      </c>
      <c r="D62" s="1">
        <v>9206</v>
      </c>
      <c r="E62" s="1">
        <v>1000</v>
      </c>
      <c r="F62" s="1">
        <v>9205</v>
      </c>
      <c r="G62" s="1">
        <v>1930000</v>
      </c>
      <c r="H62" s="1">
        <v>1930000</v>
      </c>
      <c r="I62" s="1">
        <v>0</v>
      </c>
      <c r="J62" s="1">
        <v>1255691</v>
      </c>
      <c r="K62" s="1">
        <v>1255824</v>
      </c>
      <c r="L62" s="1">
        <v>-133</v>
      </c>
      <c r="M62" s="1">
        <v>582588</v>
      </c>
      <c r="N62" s="1">
        <v>582588</v>
      </c>
      <c r="O62" s="1">
        <v>0</v>
      </c>
      <c r="P62" s="1">
        <v>32005593.25</v>
      </c>
      <c r="Q62" s="1">
        <v>32005593.25</v>
      </c>
      <c r="R62" s="1">
        <v>0</v>
      </c>
      <c r="S62" s="1">
        <v>3026</v>
      </c>
      <c r="T62" s="1">
        <v>3026</v>
      </c>
      <c r="U62" s="1">
        <v>0</v>
      </c>
      <c r="V62" s="1">
        <v>10576.86</v>
      </c>
      <c r="W62" s="1">
        <v>10576.86</v>
      </c>
      <c r="X62" s="1">
        <v>0</v>
      </c>
      <c r="Y62" s="1">
        <v>744742</v>
      </c>
      <c r="Z62" s="1">
        <v>744742</v>
      </c>
      <c r="AA62" s="1">
        <v>0</v>
      </c>
      <c r="AB62" s="1">
        <v>10807763</v>
      </c>
      <c r="AC62" s="1">
        <v>10807245</v>
      </c>
      <c r="AD62" s="1">
        <v>518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-115434</v>
      </c>
      <c r="AU62" s="1">
        <v>-115429</v>
      </c>
      <c r="AV62" s="1">
        <v>-5</v>
      </c>
      <c r="AW62" s="1">
        <v>-1704</v>
      </c>
      <c r="AX62" s="1">
        <v>0</v>
      </c>
      <c r="AY62" s="1">
        <v>10689796</v>
      </c>
      <c r="AZ62" s="1">
        <v>10689176</v>
      </c>
      <c r="BA62" s="1">
        <v>620</v>
      </c>
      <c r="BB62" s="1" t="s">
        <v>500</v>
      </c>
      <c r="BC62" s="1">
        <v>-936</v>
      </c>
      <c r="BD62" s="1">
        <v>-829</v>
      </c>
      <c r="BE62" s="1">
        <v>107</v>
      </c>
      <c r="BF62" s="1">
        <v>0</v>
      </c>
      <c r="BG62" s="1">
        <v>0</v>
      </c>
      <c r="BH62" s="1">
        <v>0</v>
      </c>
      <c r="BL62">
        <f t="shared" si="1"/>
        <v>10689796</v>
      </c>
      <c r="BM62">
        <f t="shared" si="2"/>
        <v>10689176</v>
      </c>
      <c r="BO62">
        <f t="shared" si="3"/>
        <v>620</v>
      </c>
      <c r="BR62">
        <f t="shared" si="4"/>
        <v>518</v>
      </c>
      <c r="BS62">
        <f t="shared" si="5"/>
        <v>0</v>
      </c>
      <c r="BT62">
        <f t="shared" si="6"/>
        <v>0</v>
      </c>
      <c r="BU62">
        <f t="shared" si="7"/>
        <v>0</v>
      </c>
      <c r="BV62">
        <f t="shared" si="8"/>
        <v>0</v>
      </c>
      <c r="BW62">
        <f t="shared" si="9"/>
        <v>0</v>
      </c>
      <c r="BX62">
        <f t="shared" si="10"/>
        <v>-5</v>
      </c>
      <c r="BY62">
        <f t="shared" si="11"/>
        <v>107</v>
      </c>
      <c r="CA62">
        <f t="shared" si="12"/>
        <v>620</v>
      </c>
      <c r="CB62">
        <f t="shared" si="13"/>
        <v>0</v>
      </c>
      <c r="CC62">
        <f t="shared" si="14"/>
        <v>620</v>
      </c>
      <c r="CD62">
        <f t="shared" si="15"/>
        <v>518</v>
      </c>
      <c r="CE62">
        <f t="shared" si="16"/>
        <v>0</v>
      </c>
      <c r="CF62">
        <f t="shared" si="17"/>
        <v>0</v>
      </c>
      <c r="CG62">
        <f t="shared" si="18"/>
        <v>0</v>
      </c>
      <c r="CH62">
        <f t="shared" si="19"/>
        <v>0</v>
      </c>
      <c r="CI62">
        <f t="shared" si="20"/>
        <v>0</v>
      </c>
      <c r="CJ62">
        <f t="shared" si="21"/>
        <v>-5</v>
      </c>
      <c r="CK62">
        <f t="shared" si="22"/>
        <v>107</v>
      </c>
    </row>
    <row r="63" spans="1:89" ht="15">
      <c r="A63" s="1">
        <v>5054</v>
      </c>
      <c r="B63" s="1" t="s">
        <v>379</v>
      </c>
      <c r="C63" s="1">
        <v>1000</v>
      </c>
      <c r="D63" s="1">
        <v>9206</v>
      </c>
      <c r="E63" s="1">
        <v>1000</v>
      </c>
      <c r="F63" s="1">
        <v>9205</v>
      </c>
      <c r="G63" s="1">
        <v>5790000</v>
      </c>
      <c r="H63" s="1">
        <v>5790000</v>
      </c>
      <c r="I63" s="1">
        <v>0</v>
      </c>
      <c r="J63" s="1">
        <v>3767073</v>
      </c>
      <c r="K63" s="1">
        <v>3767472</v>
      </c>
      <c r="L63" s="1">
        <v>-399</v>
      </c>
      <c r="M63" s="1">
        <v>1747764</v>
      </c>
      <c r="N63" s="1">
        <v>1747764</v>
      </c>
      <c r="O63" s="1">
        <v>0</v>
      </c>
      <c r="P63" s="1">
        <v>12876378.71</v>
      </c>
      <c r="Q63" s="1">
        <v>12876378.71</v>
      </c>
      <c r="R63" s="1">
        <v>0</v>
      </c>
      <c r="S63" s="1">
        <v>1258</v>
      </c>
      <c r="T63" s="1">
        <v>1258</v>
      </c>
      <c r="U63" s="1">
        <v>0</v>
      </c>
      <c r="V63" s="1">
        <v>10235.6</v>
      </c>
      <c r="W63" s="1">
        <v>10235.6</v>
      </c>
      <c r="X63" s="1">
        <v>0</v>
      </c>
      <c r="Y63" s="1">
        <v>1847301</v>
      </c>
      <c r="Z63" s="1">
        <v>1847301</v>
      </c>
      <c r="AA63" s="1">
        <v>0</v>
      </c>
      <c r="AB63" s="1">
        <v>6043736</v>
      </c>
      <c r="AC63" s="1">
        <v>6043550</v>
      </c>
      <c r="AD63" s="1">
        <v>186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-64551</v>
      </c>
      <c r="AU63" s="1">
        <v>-64549</v>
      </c>
      <c r="AV63" s="1">
        <v>-2</v>
      </c>
      <c r="AW63" s="1">
        <v>-557</v>
      </c>
      <c r="AX63" s="1">
        <v>0</v>
      </c>
      <c r="AY63" s="1">
        <v>5978164</v>
      </c>
      <c r="AZ63" s="1">
        <v>5977921</v>
      </c>
      <c r="BA63" s="1">
        <v>243</v>
      </c>
      <c r="BB63" s="1" t="s">
        <v>502</v>
      </c>
      <c r="BC63" s="1">
        <v>-523</v>
      </c>
      <c r="BD63" s="1">
        <v>-464</v>
      </c>
      <c r="BE63" s="1">
        <v>59</v>
      </c>
      <c r="BF63" s="1">
        <v>0</v>
      </c>
      <c r="BG63" s="1">
        <v>0</v>
      </c>
      <c r="BH63" s="1">
        <v>0</v>
      </c>
      <c r="BL63">
        <f t="shared" si="1"/>
        <v>5978164</v>
      </c>
      <c r="BM63">
        <f t="shared" si="2"/>
        <v>5977921</v>
      </c>
      <c r="BO63">
        <f t="shared" si="3"/>
        <v>243</v>
      </c>
      <c r="BR63">
        <f t="shared" si="4"/>
        <v>186</v>
      </c>
      <c r="BS63">
        <f t="shared" si="5"/>
        <v>0</v>
      </c>
      <c r="BT63">
        <f t="shared" si="6"/>
        <v>0</v>
      </c>
      <c r="BU63">
        <f t="shared" si="7"/>
        <v>0</v>
      </c>
      <c r="BV63">
        <f t="shared" si="8"/>
        <v>0</v>
      </c>
      <c r="BW63">
        <f t="shared" si="9"/>
        <v>0</v>
      </c>
      <c r="BX63">
        <f t="shared" si="10"/>
        <v>-2</v>
      </c>
      <c r="BY63">
        <f t="shared" si="11"/>
        <v>59</v>
      </c>
      <c r="CA63">
        <f t="shared" si="12"/>
        <v>243</v>
      </c>
      <c r="CB63">
        <f t="shared" si="13"/>
        <v>0</v>
      </c>
      <c r="CC63">
        <f t="shared" si="14"/>
        <v>243</v>
      </c>
      <c r="CD63">
        <f t="shared" si="15"/>
        <v>186</v>
      </c>
      <c r="CE63">
        <f t="shared" si="16"/>
        <v>0</v>
      </c>
      <c r="CF63">
        <f t="shared" si="17"/>
        <v>0</v>
      </c>
      <c r="CG63">
        <f t="shared" si="18"/>
        <v>0</v>
      </c>
      <c r="CH63">
        <f t="shared" si="19"/>
        <v>0</v>
      </c>
      <c r="CI63">
        <f t="shared" si="20"/>
        <v>0</v>
      </c>
      <c r="CJ63">
        <f t="shared" si="21"/>
        <v>-2</v>
      </c>
      <c r="CK63">
        <f t="shared" si="22"/>
        <v>59</v>
      </c>
    </row>
    <row r="64" spans="1:89" ht="15">
      <c r="A64" s="1">
        <v>1078</v>
      </c>
      <c r="B64" s="1" t="s">
        <v>113</v>
      </c>
      <c r="C64" s="1">
        <v>1000</v>
      </c>
      <c r="D64" s="1">
        <v>9206</v>
      </c>
      <c r="E64" s="1">
        <v>1000</v>
      </c>
      <c r="F64" s="1">
        <v>9205</v>
      </c>
      <c r="G64" s="1">
        <v>1930000</v>
      </c>
      <c r="H64" s="1">
        <v>1930000</v>
      </c>
      <c r="I64" s="1">
        <v>0</v>
      </c>
      <c r="J64" s="1">
        <v>1255691</v>
      </c>
      <c r="K64" s="1">
        <v>1255824</v>
      </c>
      <c r="L64" s="1">
        <v>-133</v>
      </c>
      <c r="M64" s="1">
        <v>582588</v>
      </c>
      <c r="N64" s="1">
        <v>582588</v>
      </c>
      <c r="O64" s="1">
        <v>0</v>
      </c>
      <c r="P64" s="1">
        <v>10095594.59</v>
      </c>
      <c r="Q64" s="1">
        <v>10095594.59</v>
      </c>
      <c r="R64" s="1">
        <v>0</v>
      </c>
      <c r="S64" s="1">
        <v>986</v>
      </c>
      <c r="T64" s="1">
        <v>986</v>
      </c>
      <c r="U64" s="1">
        <v>0</v>
      </c>
      <c r="V64" s="1">
        <v>10238.94</v>
      </c>
      <c r="W64" s="1">
        <v>10238.94</v>
      </c>
      <c r="X64" s="1">
        <v>0</v>
      </c>
      <c r="Y64" s="1">
        <v>718461</v>
      </c>
      <c r="Z64" s="1">
        <v>718461</v>
      </c>
      <c r="AA64" s="1">
        <v>0</v>
      </c>
      <c r="AB64" s="1">
        <v>3843087</v>
      </c>
      <c r="AC64" s="1">
        <v>3842924</v>
      </c>
      <c r="AD64" s="1">
        <v>163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-41047</v>
      </c>
      <c r="AU64" s="1">
        <v>-41045</v>
      </c>
      <c r="AV64" s="1">
        <v>-2</v>
      </c>
      <c r="AW64" s="1">
        <v>-504</v>
      </c>
      <c r="AX64" s="1">
        <v>0</v>
      </c>
      <c r="AY64" s="1">
        <v>3801241</v>
      </c>
      <c r="AZ64" s="1">
        <v>3801042</v>
      </c>
      <c r="BA64" s="1">
        <v>199</v>
      </c>
      <c r="BB64" s="1" t="s">
        <v>500</v>
      </c>
      <c r="BC64" s="1">
        <v>-333</v>
      </c>
      <c r="BD64" s="1">
        <v>-295</v>
      </c>
      <c r="BE64" s="1">
        <v>38</v>
      </c>
      <c r="BF64" s="1">
        <v>0</v>
      </c>
      <c r="BG64" s="1">
        <v>0</v>
      </c>
      <c r="BH64" s="1">
        <v>0</v>
      </c>
      <c r="BL64">
        <f t="shared" si="1"/>
        <v>3801241</v>
      </c>
      <c r="BM64">
        <f t="shared" si="2"/>
        <v>3801042</v>
      </c>
      <c r="BO64">
        <f t="shared" si="3"/>
        <v>199</v>
      </c>
      <c r="BR64">
        <f t="shared" si="4"/>
        <v>163</v>
      </c>
      <c r="BS64">
        <f t="shared" si="5"/>
        <v>0</v>
      </c>
      <c r="BT64">
        <f t="shared" si="6"/>
        <v>0</v>
      </c>
      <c r="BU64">
        <f t="shared" si="7"/>
        <v>0</v>
      </c>
      <c r="BV64">
        <f t="shared" si="8"/>
        <v>0</v>
      </c>
      <c r="BW64">
        <f t="shared" si="9"/>
        <v>0</v>
      </c>
      <c r="BX64">
        <f t="shared" si="10"/>
        <v>-2</v>
      </c>
      <c r="BY64">
        <f t="shared" si="11"/>
        <v>38</v>
      </c>
      <c r="CA64">
        <f t="shared" si="12"/>
        <v>199</v>
      </c>
      <c r="CB64">
        <f t="shared" si="13"/>
        <v>0</v>
      </c>
      <c r="CC64">
        <f t="shared" si="14"/>
        <v>199</v>
      </c>
      <c r="CD64">
        <f t="shared" si="15"/>
        <v>163</v>
      </c>
      <c r="CE64">
        <f t="shared" si="16"/>
        <v>0</v>
      </c>
      <c r="CF64">
        <f t="shared" si="17"/>
        <v>0</v>
      </c>
      <c r="CG64">
        <f t="shared" si="18"/>
        <v>0</v>
      </c>
      <c r="CH64">
        <f t="shared" si="19"/>
        <v>0</v>
      </c>
      <c r="CI64">
        <f t="shared" si="20"/>
        <v>0</v>
      </c>
      <c r="CJ64">
        <f t="shared" si="21"/>
        <v>-2</v>
      </c>
      <c r="CK64">
        <f t="shared" si="22"/>
        <v>38</v>
      </c>
    </row>
    <row r="65" spans="1:89" ht="15">
      <c r="A65" s="1">
        <v>1085</v>
      </c>
      <c r="B65" s="1" t="s">
        <v>114</v>
      </c>
      <c r="C65" s="1">
        <v>1000</v>
      </c>
      <c r="D65" s="1">
        <v>9206</v>
      </c>
      <c r="E65" s="1">
        <v>1000</v>
      </c>
      <c r="F65" s="1">
        <v>9205</v>
      </c>
      <c r="G65" s="1">
        <v>1930000</v>
      </c>
      <c r="H65" s="1">
        <v>1930000</v>
      </c>
      <c r="I65" s="1">
        <v>0</v>
      </c>
      <c r="J65" s="1">
        <v>1255691</v>
      </c>
      <c r="K65" s="1">
        <v>1255824</v>
      </c>
      <c r="L65" s="1">
        <v>-133</v>
      </c>
      <c r="M65" s="1">
        <v>582588</v>
      </c>
      <c r="N65" s="1">
        <v>582588</v>
      </c>
      <c r="O65" s="1">
        <v>0</v>
      </c>
      <c r="P65" s="1">
        <v>12712592.87</v>
      </c>
      <c r="Q65" s="1">
        <v>12712592.87</v>
      </c>
      <c r="R65" s="1">
        <v>0</v>
      </c>
      <c r="S65" s="1">
        <v>1165</v>
      </c>
      <c r="T65" s="1">
        <v>1165</v>
      </c>
      <c r="U65" s="1">
        <v>0</v>
      </c>
      <c r="V65" s="1">
        <v>10912.1</v>
      </c>
      <c r="W65" s="1">
        <v>10912.1</v>
      </c>
      <c r="X65" s="1">
        <v>0</v>
      </c>
      <c r="Y65" s="1">
        <v>411983</v>
      </c>
      <c r="Z65" s="1">
        <v>411983</v>
      </c>
      <c r="AA65" s="1">
        <v>0</v>
      </c>
      <c r="AB65" s="1">
        <v>7921791</v>
      </c>
      <c r="AC65" s="1">
        <v>7921680</v>
      </c>
      <c r="AD65" s="1">
        <v>111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-84610</v>
      </c>
      <c r="AU65" s="1">
        <v>-84609</v>
      </c>
      <c r="AV65" s="1">
        <v>-1</v>
      </c>
      <c r="AW65" s="1">
        <v>-341</v>
      </c>
      <c r="AX65" s="1">
        <v>0</v>
      </c>
      <c r="AY65" s="1">
        <v>7836232</v>
      </c>
      <c r="AZ65" s="1">
        <v>7836044</v>
      </c>
      <c r="BA65" s="1">
        <v>188</v>
      </c>
      <c r="BB65" s="1" t="s">
        <v>500</v>
      </c>
      <c r="BC65" s="1">
        <v>-686</v>
      </c>
      <c r="BD65" s="1">
        <v>-608</v>
      </c>
      <c r="BE65" s="1">
        <v>78</v>
      </c>
      <c r="BF65" s="1">
        <v>0</v>
      </c>
      <c r="BG65" s="1">
        <v>0</v>
      </c>
      <c r="BH65" s="1">
        <v>0</v>
      </c>
      <c r="BL65">
        <f t="shared" si="1"/>
        <v>7836232</v>
      </c>
      <c r="BM65">
        <f t="shared" si="2"/>
        <v>7836044</v>
      </c>
      <c r="BO65">
        <f t="shared" si="3"/>
        <v>188</v>
      </c>
      <c r="BR65">
        <f t="shared" si="4"/>
        <v>111</v>
      </c>
      <c r="BS65">
        <f t="shared" si="5"/>
        <v>0</v>
      </c>
      <c r="BT65">
        <f t="shared" si="6"/>
        <v>0</v>
      </c>
      <c r="BU65">
        <f t="shared" si="7"/>
        <v>0</v>
      </c>
      <c r="BV65">
        <f t="shared" si="8"/>
        <v>0</v>
      </c>
      <c r="BW65">
        <f t="shared" si="9"/>
        <v>0</v>
      </c>
      <c r="BX65">
        <f t="shared" si="10"/>
        <v>-1</v>
      </c>
      <c r="BY65">
        <f t="shared" si="11"/>
        <v>78</v>
      </c>
      <c r="CA65">
        <f t="shared" si="12"/>
        <v>188</v>
      </c>
      <c r="CB65">
        <f t="shared" si="13"/>
        <v>0</v>
      </c>
      <c r="CC65">
        <f t="shared" si="14"/>
        <v>188</v>
      </c>
      <c r="CD65">
        <f t="shared" si="15"/>
        <v>111</v>
      </c>
      <c r="CE65">
        <f t="shared" si="16"/>
        <v>0</v>
      </c>
      <c r="CF65">
        <f t="shared" si="17"/>
        <v>0</v>
      </c>
      <c r="CG65">
        <f t="shared" si="18"/>
        <v>0</v>
      </c>
      <c r="CH65">
        <f t="shared" si="19"/>
        <v>0</v>
      </c>
      <c r="CI65">
        <f t="shared" si="20"/>
        <v>0</v>
      </c>
      <c r="CJ65">
        <f t="shared" si="21"/>
        <v>-1</v>
      </c>
      <c r="CK65">
        <f t="shared" si="22"/>
        <v>78</v>
      </c>
    </row>
    <row r="66" spans="1:89" ht="15">
      <c r="A66" s="1">
        <v>1092</v>
      </c>
      <c r="B66" s="1" t="s">
        <v>115</v>
      </c>
      <c r="C66" s="1">
        <v>1000</v>
      </c>
      <c r="D66" s="1">
        <v>9206</v>
      </c>
      <c r="E66" s="1">
        <v>1000</v>
      </c>
      <c r="F66" s="1">
        <v>9205</v>
      </c>
      <c r="G66" s="1">
        <v>1930000</v>
      </c>
      <c r="H66" s="1">
        <v>1930000</v>
      </c>
      <c r="I66" s="1">
        <v>0</v>
      </c>
      <c r="J66" s="1">
        <v>1255691</v>
      </c>
      <c r="K66" s="1">
        <v>1255824</v>
      </c>
      <c r="L66" s="1">
        <v>-133</v>
      </c>
      <c r="M66" s="1">
        <v>582588</v>
      </c>
      <c r="N66" s="1">
        <v>582588</v>
      </c>
      <c r="O66" s="1">
        <v>0</v>
      </c>
      <c r="P66" s="1">
        <v>48292253.99</v>
      </c>
      <c r="Q66" s="1">
        <v>48292253.99</v>
      </c>
      <c r="R66" s="1">
        <v>0</v>
      </c>
      <c r="S66" s="1">
        <v>5015</v>
      </c>
      <c r="T66" s="1">
        <v>5015</v>
      </c>
      <c r="U66" s="1">
        <v>0</v>
      </c>
      <c r="V66" s="1">
        <v>9629.56</v>
      </c>
      <c r="W66" s="1">
        <v>9629.56</v>
      </c>
      <c r="X66" s="1">
        <v>0</v>
      </c>
      <c r="Y66" s="1">
        <v>477853</v>
      </c>
      <c r="Z66" s="1">
        <v>477853</v>
      </c>
      <c r="AA66" s="1">
        <v>0</v>
      </c>
      <c r="AB66" s="1">
        <v>29647452</v>
      </c>
      <c r="AC66" s="1">
        <v>29646895</v>
      </c>
      <c r="AD66" s="1">
        <v>557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-316655</v>
      </c>
      <c r="AU66" s="1">
        <v>-316649</v>
      </c>
      <c r="AV66" s="1">
        <v>-6</v>
      </c>
      <c r="AW66" s="1">
        <v>-830498</v>
      </c>
      <c r="AX66" s="1">
        <v>0</v>
      </c>
      <c r="AY66" s="1">
        <v>28498088</v>
      </c>
      <c r="AZ66" s="1">
        <v>28497253</v>
      </c>
      <c r="BA66" s="1">
        <v>835</v>
      </c>
      <c r="BB66" s="1" t="s">
        <v>500</v>
      </c>
      <c r="BC66" s="1">
        <v>-2495</v>
      </c>
      <c r="BD66" s="1">
        <v>-2211</v>
      </c>
      <c r="BE66" s="1">
        <v>284</v>
      </c>
      <c r="BF66" s="1">
        <v>0</v>
      </c>
      <c r="BG66" s="1">
        <v>0</v>
      </c>
      <c r="BH66" s="1">
        <v>0</v>
      </c>
      <c r="BL66">
        <f t="shared" si="1"/>
        <v>28498088</v>
      </c>
      <c r="BM66">
        <f t="shared" si="2"/>
        <v>28497253</v>
      </c>
      <c r="BO66">
        <f t="shared" si="3"/>
        <v>835</v>
      </c>
      <c r="BR66">
        <f t="shared" si="4"/>
        <v>557</v>
      </c>
      <c r="BS66">
        <f t="shared" si="5"/>
        <v>0</v>
      </c>
      <c r="BT66">
        <f t="shared" si="6"/>
        <v>0</v>
      </c>
      <c r="BU66">
        <f t="shared" si="7"/>
        <v>0</v>
      </c>
      <c r="BV66">
        <f t="shared" si="8"/>
        <v>0</v>
      </c>
      <c r="BW66">
        <f t="shared" si="9"/>
        <v>0</v>
      </c>
      <c r="BX66">
        <f t="shared" si="10"/>
        <v>-6</v>
      </c>
      <c r="BY66">
        <f t="shared" si="11"/>
        <v>284</v>
      </c>
      <c r="CA66">
        <f t="shared" si="12"/>
        <v>835</v>
      </c>
      <c r="CB66">
        <f t="shared" si="13"/>
        <v>0</v>
      </c>
      <c r="CC66">
        <f t="shared" si="14"/>
        <v>835</v>
      </c>
      <c r="CD66">
        <f t="shared" si="15"/>
        <v>557</v>
      </c>
      <c r="CE66">
        <f t="shared" si="16"/>
        <v>0</v>
      </c>
      <c r="CF66">
        <f t="shared" si="17"/>
        <v>0</v>
      </c>
      <c r="CG66">
        <f t="shared" si="18"/>
        <v>0</v>
      </c>
      <c r="CH66">
        <f t="shared" si="19"/>
        <v>0</v>
      </c>
      <c r="CI66">
        <f t="shared" si="20"/>
        <v>0</v>
      </c>
      <c r="CJ66">
        <f t="shared" si="21"/>
        <v>-6</v>
      </c>
      <c r="CK66">
        <f t="shared" si="22"/>
        <v>284</v>
      </c>
    </row>
    <row r="67" spans="1:89" ht="15">
      <c r="A67" s="1">
        <v>1120</v>
      </c>
      <c r="B67" s="1" t="s">
        <v>116</v>
      </c>
      <c r="C67" s="1">
        <v>1000</v>
      </c>
      <c r="D67" s="1">
        <v>9206</v>
      </c>
      <c r="E67" s="1">
        <v>1000</v>
      </c>
      <c r="F67" s="1">
        <v>9205</v>
      </c>
      <c r="G67" s="1">
        <v>1930000</v>
      </c>
      <c r="H67" s="1">
        <v>1930000</v>
      </c>
      <c r="I67" s="1">
        <v>0</v>
      </c>
      <c r="J67" s="1">
        <v>1255691</v>
      </c>
      <c r="K67" s="1">
        <v>1255824</v>
      </c>
      <c r="L67" s="1">
        <v>-133</v>
      </c>
      <c r="M67" s="1">
        <v>582588</v>
      </c>
      <c r="N67" s="1">
        <v>582588</v>
      </c>
      <c r="O67" s="1">
        <v>0</v>
      </c>
      <c r="P67" s="1">
        <v>4041417.45</v>
      </c>
      <c r="Q67" s="1">
        <v>4041417.45</v>
      </c>
      <c r="R67" s="1">
        <v>0</v>
      </c>
      <c r="S67" s="1">
        <v>380</v>
      </c>
      <c r="T67" s="1">
        <v>380</v>
      </c>
      <c r="U67" s="1">
        <v>0</v>
      </c>
      <c r="V67" s="1">
        <v>10635.31</v>
      </c>
      <c r="W67" s="1">
        <v>10635.31</v>
      </c>
      <c r="X67" s="1">
        <v>0</v>
      </c>
      <c r="Y67" s="1">
        <v>339588</v>
      </c>
      <c r="Z67" s="1">
        <v>339588</v>
      </c>
      <c r="AA67" s="1">
        <v>0</v>
      </c>
      <c r="AB67" s="1">
        <v>2814656</v>
      </c>
      <c r="AC67" s="1">
        <v>2814627</v>
      </c>
      <c r="AD67" s="1">
        <v>29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-30062</v>
      </c>
      <c r="AU67" s="1">
        <v>-30062</v>
      </c>
      <c r="AV67" s="1">
        <v>0</v>
      </c>
      <c r="AW67" s="1">
        <v>-94</v>
      </c>
      <c r="AX67" s="1">
        <v>0</v>
      </c>
      <c r="AY67" s="1">
        <v>2784284</v>
      </c>
      <c r="AZ67" s="1">
        <v>2784227</v>
      </c>
      <c r="BA67" s="1">
        <v>57</v>
      </c>
      <c r="BB67" s="1" t="s">
        <v>500</v>
      </c>
      <c r="BC67" s="1">
        <v>-244</v>
      </c>
      <c r="BD67" s="1">
        <v>-216</v>
      </c>
      <c r="BE67" s="1">
        <v>28</v>
      </c>
      <c r="BF67" s="1">
        <v>0</v>
      </c>
      <c r="BG67" s="1">
        <v>0</v>
      </c>
      <c r="BH67" s="1">
        <v>0</v>
      </c>
      <c r="BL67">
        <f t="shared" si="1"/>
        <v>2784284</v>
      </c>
      <c r="BM67">
        <f t="shared" si="2"/>
        <v>2784227</v>
      </c>
      <c r="BO67">
        <f t="shared" si="3"/>
        <v>57</v>
      </c>
      <c r="BR67">
        <f t="shared" si="4"/>
        <v>29</v>
      </c>
      <c r="BS67">
        <f t="shared" si="5"/>
        <v>0</v>
      </c>
      <c r="BT67">
        <f t="shared" si="6"/>
        <v>0</v>
      </c>
      <c r="BU67">
        <f t="shared" si="7"/>
        <v>0</v>
      </c>
      <c r="BV67">
        <f t="shared" si="8"/>
        <v>0</v>
      </c>
      <c r="BW67">
        <f t="shared" si="9"/>
        <v>0</v>
      </c>
      <c r="BX67">
        <f t="shared" si="10"/>
        <v>0</v>
      </c>
      <c r="BY67">
        <f t="shared" si="11"/>
        <v>28</v>
      </c>
      <c r="CA67">
        <f t="shared" si="12"/>
        <v>57</v>
      </c>
      <c r="CB67">
        <f t="shared" si="13"/>
        <v>0</v>
      </c>
      <c r="CC67">
        <f t="shared" si="14"/>
        <v>57</v>
      </c>
      <c r="CD67">
        <f t="shared" si="15"/>
        <v>29</v>
      </c>
      <c r="CE67">
        <f t="shared" si="16"/>
        <v>0</v>
      </c>
      <c r="CF67">
        <f t="shared" si="17"/>
        <v>0</v>
      </c>
      <c r="CG67">
        <f t="shared" si="18"/>
        <v>0</v>
      </c>
      <c r="CH67">
        <f t="shared" si="19"/>
        <v>0</v>
      </c>
      <c r="CI67">
        <f t="shared" si="20"/>
        <v>0</v>
      </c>
      <c r="CJ67">
        <f t="shared" si="21"/>
        <v>0</v>
      </c>
      <c r="CK67">
        <f t="shared" si="22"/>
        <v>28</v>
      </c>
    </row>
    <row r="68" spans="1:89" ht="15">
      <c r="A68" s="1">
        <v>1127</v>
      </c>
      <c r="B68" s="1" t="s">
        <v>117</v>
      </c>
      <c r="C68" s="1">
        <v>1000</v>
      </c>
      <c r="D68" s="1">
        <v>9206</v>
      </c>
      <c r="E68" s="1">
        <v>1000</v>
      </c>
      <c r="F68" s="1">
        <v>9205</v>
      </c>
      <c r="G68" s="1">
        <v>1930000</v>
      </c>
      <c r="H68" s="1">
        <v>1930000</v>
      </c>
      <c r="I68" s="1">
        <v>0</v>
      </c>
      <c r="J68" s="1">
        <v>1255691</v>
      </c>
      <c r="K68" s="1">
        <v>1255824</v>
      </c>
      <c r="L68" s="1">
        <v>-133</v>
      </c>
      <c r="M68" s="1">
        <v>582588</v>
      </c>
      <c r="N68" s="1">
        <v>582588</v>
      </c>
      <c r="O68" s="1">
        <v>0</v>
      </c>
      <c r="P68" s="1">
        <v>6564264.49</v>
      </c>
      <c r="Q68" s="1">
        <v>6564264.49</v>
      </c>
      <c r="R68" s="1">
        <v>0</v>
      </c>
      <c r="S68" s="1">
        <v>648</v>
      </c>
      <c r="T68" s="1">
        <v>648</v>
      </c>
      <c r="U68" s="1">
        <v>0</v>
      </c>
      <c r="V68" s="1">
        <v>10130.04</v>
      </c>
      <c r="W68" s="1">
        <v>10130.04</v>
      </c>
      <c r="X68" s="1">
        <v>0</v>
      </c>
      <c r="Y68" s="1">
        <v>354169</v>
      </c>
      <c r="Z68" s="1">
        <v>354169</v>
      </c>
      <c r="AA68" s="1">
        <v>0</v>
      </c>
      <c r="AB68" s="1">
        <v>4581534</v>
      </c>
      <c r="AC68" s="1">
        <v>4581481</v>
      </c>
      <c r="AD68" s="1">
        <v>53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-48934</v>
      </c>
      <c r="AU68" s="1">
        <v>-48933</v>
      </c>
      <c r="AV68" s="1">
        <v>-1</v>
      </c>
      <c r="AW68" s="1">
        <v>-155</v>
      </c>
      <c r="AX68" s="1">
        <v>0</v>
      </c>
      <c r="AY68" s="1">
        <v>4532093</v>
      </c>
      <c r="AZ68" s="1">
        <v>4531996</v>
      </c>
      <c r="BA68" s="1">
        <v>97</v>
      </c>
      <c r="BB68" s="1" t="s">
        <v>500</v>
      </c>
      <c r="BC68" s="1">
        <v>-397</v>
      </c>
      <c r="BD68" s="1">
        <v>-352</v>
      </c>
      <c r="BE68" s="1">
        <v>45</v>
      </c>
      <c r="BF68" s="1">
        <v>0</v>
      </c>
      <c r="BG68" s="1">
        <v>0</v>
      </c>
      <c r="BH68" s="1">
        <v>0</v>
      </c>
      <c r="BL68">
        <f aca="true" t="shared" si="23" ref="BL68:BL131">AB68+AE68+AH68+AK68+AN68+AQ68+AT68+AW68+BD68+BF68</f>
        <v>4532093</v>
      </c>
      <c r="BM68">
        <f aca="true" t="shared" si="24" ref="BM68:BM131">AC68+AF68+AI68+AL68+AO68+AR68+AU68+AW68+BC68+BG68</f>
        <v>4531996</v>
      </c>
      <c r="BO68">
        <f aca="true" t="shared" si="25" ref="BO68:BO131">ROUND((BL68-BM68),0)</f>
        <v>97</v>
      </c>
      <c r="BR68">
        <f aca="true" t="shared" si="26" ref="BR68:BR131">AD68</f>
        <v>53</v>
      </c>
      <c r="BS68">
        <f aca="true" t="shared" si="27" ref="BS68:BS131">AG68</f>
        <v>0</v>
      </c>
      <c r="BT68">
        <f aca="true" t="shared" si="28" ref="BT68:BT131">AJ68</f>
        <v>0</v>
      </c>
      <c r="BU68">
        <f aca="true" t="shared" si="29" ref="BU68:BU131">AM68</f>
        <v>0</v>
      </c>
      <c r="BV68">
        <f aca="true" t="shared" si="30" ref="BV68:BV131">AP68</f>
        <v>0</v>
      </c>
      <c r="BW68">
        <f aca="true" t="shared" si="31" ref="BW68:BW131">AS68</f>
        <v>0</v>
      </c>
      <c r="BX68">
        <f aca="true" t="shared" si="32" ref="BX68:BX131">AV68</f>
        <v>-1</v>
      </c>
      <c r="BY68">
        <f aca="true" t="shared" si="33" ref="BY68:BY131">BE68</f>
        <v>45</v>
      </c>
      <c r="CA68">
        <f aca="true" t="shared" si="34" ref="CA68:CA131">ROUND((SUM(BR68:BZ68)),0)</f>
        <v>97</v>
      </c>
      <c r="CB68">
        <f aca="true" t="shared" si="35" ref="CB68:CB131">CC68-CA68</f>
        <v>0</v>
      </c>
      <c r="CC68">
        <f aca="true" t="shared" si="36" ref="CC68:CC131">SUM(CD68:CK68)</f>
        <v>97</v>
      </c>
      <c r="CD68">
        <f aca="true" t="shared" si="37" ref="CD68:CD131">ROUND(BR68,0)</f>
        <v>53</v>
      </c>
      <c r="CE68">
        <f aca="true" t="shared" si="38" ref="CE68:CE131">ROUND(BS68,0)</f>
        <v>0</v>
      </c>
      <c r="CF68">
        <f aca="true" t="shared" si="39" ref="CF68:CF131">ROUND(BT68,0)</f>
        <v>0</v>
      </c>
      <c r="CG68">
        <f aca="true" t="shared" si="40" ref="CG68:CG131">ROUND(BU68,0)</f>
        <v>0</v>
      </c>
      <c r="CH68">
        <f aca="true" t="shared" si="41" ref="CH68:CH131">ROUND(BV68,0)</f>
        <v>0</v>
      </c>
      <c r="CI68">
        <f aca="true" t="shared" si="42" ref="CI68:CI131">ROUND(BW68,0)</f>
        <v>0</v>
      </c>
      <c r="CJ68">
        <f aca="true" t="shared" si="43" ref="CJ68:CJ131">ROUND(BX68,0)</f>
        <v>-1</v>
      </c>
      <c r="CK68">
        <f aca="true" t="shared" si="44" ref="CK68:CK131">ROUND(BY68,0)</f>
        <v>45</v>
      </c>
    </row>
    <row r="69" spans="1:89" ht="15">
      <c r="A69" s="1">
        <v>1134</v>
      </c>
      <c r="B69" s="1" t="s">
        <v>118</v>
      </c>
      <c r="C69" s="1">
        <v>1000</v>
      </c>
      <c r="D69" s="1">
        <v>9206</v>
      </c>
      <c r="E69" s="1">
        <v>1000</v>
      </c>
      <c r="F69" s="1">
        <v>9205</v>
      </c>
      <c r="G69" s="1">
        <v>1930000</v>
      </c>
      <c r="H69" s="1">
        <v>1930000</v>
      </c>
      <c r="I69" s="1">
        <v>0</v>
      </c>
      <c r="J69" s="1">
        <v>1255691</v>
      </c>
      <c r="K69" s="1">
        <v>1255824</v>
      </c>
      <c r="L69" s="1">
        <v>-133</v>
      </c>
      <c r="M69" s="1">
        <v>582588</v>
      </c>
      <c r="N69" s="1">
        <v>582588</v>
      </c>
      <c r="O69" s="1">
        <v>0</v>
      </c>
      <c r="P69" s="1">
        <v>12731883.48</v>
      </c>
      <c r="Q69" s="1">
        <v>12731883.48</v>
      </c>
      <c r="R69" s="1">
        <v>0</v>
      </c>
      <c r="S69" s="1">
        <v>1163</v>
      </c>
      <c r="T69" s="1">
        <v>1163</v>
      </c>
      <c r="U69" s="1">
        <v>0</v>
      </c>
      <c r="V69" s="1">
        <v>10947.45</v>
      </c>
      <c r="W69" s="1">
        <v>10947.45</v>
      </c>
      <c r="X69" s="1">
        <v>0</v>
      </c>
      <c r="Y69" s="1">
        <v>355260</v>
      </c>
      <c r="Z69" s="1">
        <v>355260</v>
      </c>
      <c r="AA69" s="1">
        <v>0</v>
      </c>
      <c r="AB69" s="1">
        <v>8582713</v>
      </c>
      <c r="AC69" s="1">
        <v>8582618</v>
      </c>
      <c r="AD69" s="1">
        <v>95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-91669</v>
      </c>
      <c r="AU69" s="1">
        <v>-91668</v>
      </c>
      <c r="AV69" s="1">
        <v>-1</v>
      </c>
      <c r="AW69" s="1">
        <v>-306</v>
      </c>
      <c r="AX69" s="1">
        <v>0</v>
      </c>
      <c r="AY69" s="1">
        <v>8490079</v>
      </c>
      <c r="AZ69" s="1">
        <v>8489901</v>
      </c>
      <c r="BA69" s="1">
        <v>178</v>
      </c>
      <c r="BB69" s="1" t="s">
        <v>500</v>
      </c>
      <c r="BC69" s="1">
        <v>-743</v>
      </c>
      <c r="BD69" s="1">
        <v>-659</v>
      </c>
      <c r="BE69" s="1">
        <v>84</v>
      </c>
      <c r="BF69" s="1">
        <v>0</v>
      </c>
      <c r="BG69" s="1">
        <v>0</v>
      </c>
      <c r="BH69" s="1">
        <v>0</v>
      </c>
      <c r="BL69">
        <f t="shared" si="23"/>
        <v>8490079</v>
      </c>
      <c r="BM69">
        <f t="shared" si="24"/>
        <v>8489901</v>
      </c>
      <c r="BO69">
        <f t="shared" si="25"/>
        <v>178</v>
      </c>
      <c r="BR69">
        <f t="shared" si="26"/>
        <v>95</v>
      </c>
      <c r="BS69">
        <f t="shared" si="27"/>
        <v>0</v>
      </c>
      <c r="BT69">
        <f t="shared" si="28"/>
        <v>0</v>
      </c>
      <c r="BU69">
        <f t="shared" si="29"/>
        <v>0</v>
      </c>
      <c r="BV69">
        <f t="shared" si="30"/>
        <v>0</v>
      </c>
      <c r="BW69">
        <f t="shared" si="31"/>
        <v>0</v>
      </c>
      <c r="BX69">
        <f t="shared" si="32"/>
        <v>-1</v>
      </c>
      <c r="BY69">
        <f t="shared" si="33"/>
        <v>84</v>
      </c>
      <c r="CA69">
        <f t="shared" si="34"/>
        <v>178</v>
      </c>
      <c r="CB69">
        <f t="shared" si="35"/>
        <v>0</v>
      </c>
      <c r="CC69">
        <f t="shared" si="36"/>
        <v>178</v>
      </c>
      <c r="CD69">
        <f t="shared" si="37"/>
        <v>95</v>
      </c>
      <c r="CE69">
        <f t="shared" si="38"/>
        <v>0</v>
      </c>
      <c r="CF69">
        <f t="shared" si="39"/>
        <v>0</v>
      </c>
      <c r="CG69">
        <f t="shared" si="40"/>
        <v>0</v>
      </c>
      <c r="CH69">
        <f t="shared" si="41"/>
        <v>0</v>
      </c>
      <c r="CI69">
        <f t="shared" si="42"/>
        <v>0</v>
      </c>
      <c r="CJ69">
        <f t="shared" si="43"/>
        <v>-1</v>
      </c>
      <c r="CK69">
        <f t="shared" si="44"/>
        <v>84</v>
      </c>
    </row>
    <row r="70" spans="1:89" ht="15">
      <c r="A70" s="1">
        <v>1141</v>
      </c>
      <c r="B70" s="1" t="s">
        <v>119</v>
      </c>
      <c r="C70" s="1">
        <v>1000</v>
      </c>
      <c r="D70" s="1">
        <v>9206</v>
      </c>
      <c r="E70" s="1">
        <v>1000</v>
      </c>
      <c r="F70" s="1">
        <v>9205</v>
      </c>
      <c r="G70" s="1">
        <v>1930000</v>
      </c>
      <c r="H70" s="1">
        <v>1930000</v>
      </c>
      <c r="I70" s="1">
        <v>0</v>
      </c>
      <c r="J70" s="1">
        <v>1255691</v>
      </c>
      <c r="K70" s="1">
        <v>1255824</v>
      </c>
      <c r="L70" s="1">
        <v>-133</v>
      </c>
      <c r="M70" s="1">
        <v>582588</v>
      </c>
      <c r="N70" s="1">
        <v>582588</v>
      </c>
      <c r="O70" s="1">
        <v>0</v>
      </c>
      <c r="P70" s="1">
        <v>16166740.1</v>
      </c>
      <c r="Q70" s="1">
        <v>16166740.1</v>
      </c>
      <c r="R70" s="1">
        <v>0</v>
      </c>
      <c r="S70" s="1">
        <v>1572</v>
      </c>
      <c r="T70" s="1">
        <v>1572</v>
      </c>
      <c r="U70" s="1">
        <v>0</v>
      </c>
      <c r="V70" s="1">
        <v>10284.19</v>
      </c>
      <c r="W70" s="1">
        <v>10284.19</v>
      </c>
      <c r="X70" s="1">
        <v>0</v>
      </c>
      <c r="Y70" s="1">
        <v>357287</v>
      </c>
      <c r="Z70" s="1">
        <v>357287</v>
      </c>
      <c r="AA70" s="1">
        <v>0</v>
      </c>
      <c r="AB70" s="1">
        <v>11165832</v>
      </c>
      <c r="AC70" s="1">
        <v>11165703</v>
      </c>
      <c r="AD70" s="1">
        <v>129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-119259</v>
      </c>
      <c r="AU70" s="1">
        <v>-119257</v>
      </c>
      <c r="AV70" s="1">
        <v>-2</v>
      </c>
      <c r="AW70" s="1">
        <v>-394</v>
      </c>
      <c r="AX70" s="1">
        <v>0</v>
      </c>
      <c r="AY70" s="1">
        <v>11045322</v>
      </c>
      <c r="AZ70" s="1">
        <v>11045085</v>
      </c>
      <c r="BA70" s="1">
        <v>237</v>
      </c>
      <c r="BB70" s="1" t="s">
        <v>500</v>
      </c>
      <c r="BC70" s="1">
        <v>-967</v>
      </c>
      <c r="BD70" s="1">
        <v>-857</v>
      </c>
      <c r="BE70" s="1">
        <v>110</v>
      </c>
      <c r="BF70" s="1">
        <v>0</v>
      </c>
      <c r="BG70" s="1">
        <v>0</v>
      </c>
      <c r="BH70" s="1">
        <v>0</v>
      </c>
      <c r="BL70">
        <f t="shared" si="23"/>
        <v>11045322</v>
      </c>
      <c r="BM70">
        <f t="shared" si="24"/>
        <v>11045085</v>
      </c>
      <c r="BO70">
        <f t="shared" si="25"/>
        <v>237</v>
      </c>
      <c r="BR70">
        <f t="shared" si="26"/>
        <v>129</v>
      </c>
      <c r="BS70">
        <f t="shared" si="27"/>
        <v>0</v>
      </c>
      <c r="BT70">
        <f t="shared" si="28"/>
        <v>0</v>
      </c>
      <c r="BU70">
        <f t="shared" si="29"/>
        <v>0</v>
      </c>
      <c r="BV70">
        <f t="shared" si="30"/>
        <v>0</v>
      </c>
      <c r="BW70">
        <f t="shared" si="31"/>
        <v>0</v>
      </c>
      <c r="BX70">
        <f t="shared" si="32"/>
        <v>-2</v>
      </c>
      <c r="BY70">
        <f t="shared" si="33"/>
        <v>110</v>
      </c>
      <c r="CA70">
        <f t="shared" si="34"/>
        <v>237</v>
      </c>
      <c r="CB70">
        <f t="shared" si="35"/>
        <v>0</v>
      </c>
      <c r="CC70">
        <f t="shared" si="36"/>
        <v>237</v>
      </c>
      <c r="CD70">
        <f t="shared" si="37"/>
        <v>129</v>
      </c>
      <c r="CE70">
        <f t="shared" si="38"/>
        <v>0</v>
      </c>
      <c r="CF70">
        <f t="shared" si="39"/>
        <v>0</v>
      </c>
      <c r="CG70">
        <f t="shared" si="40"/>
        <v>0</v>
      </c>
      <c r="CH70">
        <f t="shared" si="41"/>
        <v>0</v>
      </c>
      <c r="CI70">
        <f t="shared" si="42"/>
        <v>0</v>
      </c>
      <c r="CJ70">
        <f t="shared" si="43"/>
        <v>-2</v>
      </c>
      <c r="CK70">
        <f t="shared" si="44"/>
        <v>110</v>
      </c>
    </row>
    <row r="71" spans="1:89" ht="15">
      <c r="A71" s="1">
        <v>1155</v>
      </c>
      <c r="B71" s="1" t="s">
        <v>120</v>
      </c>
      <c r="C71" s="1">
        <v>1000</v>
      </c>
      <c r="D71" s="1">
        <v>9206</v>
      </c>
      <c r="E71" s="1">
        <v>1000</v>
      </c>
      <c r="F71" s="1">
        <v>9205</v>
      </c>
      <c r="G71" s="1">
        <v>1930000</v>
      </c>
      <c r="H71" s="1">
        <v>1930000</v>
      </c>
      <c r="I71" s="1">
        <v>0</v>
      </c>
      <c r="J71" s="1">
        <v>1255691</v>
      </c>
      <c r="K71" s="1">
        <v>1255824</v>
      </c>
      <c r="L71" s="1">
        <v>-133</v>
      </c>
      <c r="M71" s="1">
        <v>582588</v>
      </c>
      <c r="N71" s="1">
        <v>582588</v>
      </c>
      <c r="O71" s="1">
        <v>0</v>
      </c>
      <c r="P71" s="1">
        <v>6430603.07</v>
      </c>
      <c r="Q71" s="1">
        <v>6430603.07</v>
      </c>
      <c r="R71" s="1">
        <v>0</v>
      </c>
      <c r="S71" s="1">
        <v>649</v>
      </c>
      <c r="T71" s="1">
        <v>649</v>
      </c>
      <c r="U71" s="1">
        <v>0</v>
      </c>
      <c r="V71" s="1">
        <v>9908.48</v>
      </c>
      <c r="W71" s="1">
        <v>9908.48</v>
      </c>
      <c r="X71" s="1">
        <v>0</v>
      </c>
      <c r="Y71" s="1">
        <v>536819</v>
      </c>
      <c r="Z71" s="1">
        <v>536819</v>
      </c>
      <c r="AA71" s="1">
        <v>0</v>
      </c>
      <c r="AB71" s="1">
        <v>3553213</v>
      </c>
      <c r="AC71" s="1">
        <v>3553133</v>
      </c>
      <c r="AD71" s="1">
        <v>80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-37951</v>
      </c>
      <c r="AU71" s="1">
        <v>-37950</v>
      </c>
      <c r="AV71" s="1">
        <v>-1</v>
      </c>
      <c r="AW71" s="1">
        <v>-233</v>
      </c>
      <c r="AX71" s="1">
        <v>0</v>
      </c>
      <c r="AY71" s="1">
        <v>3514756</v>
      </c>
      <c r="AZ71" s="1">
        <v>3514642</v>
      </c>
      <c r="BA71" s="1">
        <v>114</v>
      </c>
      <c r="BB71" s="1" t="s">
        <v>500</v>
      </c>
      <c r="BC71" s="1">
        <v>-308</v>
      </c>
      <c r="BD71" s="1">
        <v>-273</v>
      </c>
      <c r="BE71" s="1">
        <v>35</v>
      </c>
      <c r="BF71" s="1">
        <v>0</v>
      </c>
      <c r="BG71" s="1">
        <v>0</v>
      </c>
      <c r="BH71" s="1">
        <v>0</v>
      </c>
      <c r="BL71">
        <f t="shared" si="23"/>
        <v>3514756</v>
      </c>
      <c r="BM71">
        <f t="shared" si="24"/>
        <v>3514642</v>
      </c>
      <c r="BO71">
        <f t="shared" si="25"/>
        <v>114</v>
      </c>
      <c r="BR71">
        <f t="shared" si="26"/>
        <v>80</v>
      </c>
      <c r="BS71">
        <f t="shared" si="27"/>
        <v>0</v>
      </c>
      <c r="BT71">
        <f t="shared" si="28"/>
        <v>0</v>
      </c>
      <c r="BU71">
        <f t="shared" si="29"/>
        <v>0</v>
      </c>
      <c r="BV71">
        <f t="shared" si="30"/>
        <v>0</v>
      </c>
      <c r="BW71">
        <f t="shared" si="31"/>
        <v>0</v>
      </c>
      <c r="BX71">
        <f t="shared" si="32"/>
        <v>-1</v>
      </c>
      <c r="BY71">
        <f t="shared" si="33"/>
        <v>35</v>
      </c>
      <c r="CA71">
        <f t="shared" si="34"/>
        <v>114</v>
      </c>
      <c r="CB71">
        <f t="shared" si="35"/>
        <v>0</v>
      </c>
      <c r="CC71">
        <f t="shared" si="36"/>
        <v>114</v>
      </c>
      <c r="CD71">
        <f t="shared" si="37"/>
        <v>80</v>
      </c>
      <c r="CE71">
        <f t="shared" si="38"/>
        <v>0</v>
      </c>
      <c r="CF71">
        <f t="shared" si="39"/>
        <v>0</v>
      </c>
      <c r="CG71">
        <f t="shared" si="40"/>
        <v>0</v>
      </c>
      <c r="CH71">
        <f t="shared" si="41"/>
        <v>0</v>
      </c>
      <c r="CI71">
        <f t="shared" si="42"/>
        <v>0</v>
      </c>
      <c r="CJ71">
        <f t="shared" si="43"/>
        <v>-1</v>
      </c>
      <c r="CK71">
        <f t="shared" si="44"/>
        <v>35</v>
      </c>
    </row>
    <row r="72" spans="1:89" ht="15">
      <c r="A72" s="1">
        <v>1162</v>
      </c>
      <c r="B72" s="1" t="s">
        <v>121</v>
      </c>
      <c r="C72" s="1">
        <v>1000</v>
      </c>
      <c r="D72" s="1">
        <v>9206</v>
      </c>
      <c r="E72" s="1">
        <v>1000</v>
      </c>
      <c r="F72" s="1">
        <v>9205</v>
      </c>
      <c r="G72" s="1">
        <v>1930000</v>
      </c>
      <c r="H72" s="1">
        <v>1930000</v>
      </c>
      <c r="I72" s="1">
        <v>0</v>
      </c>
      <c r="J72" s="1">
        <v>1255691</v>
      </c>
      <c r="K72" s="1">
        <v>1255824</v>
      </c>
      <c r="L72" s="1">
        <v>-133</v>
      </c>
      <c r="M72" s="1">
        <v>582588</v>
      </c>
      <c r="N72" s="1">
        <v>582588</v>
      </c>
      <c r="O72" s="1">
        <v>0</v>
      </c>
      <c r="P72" s="1">
        <v>9934055.43</v>
      </c>
      <c r="Q72" s="1">
        <v>9934055.43</v>
      </c>
      <c r="R72" s="1">
        <v>0</v>
      </c>
      <c r="S72" s="1">
        <v>980</v>
      </c>
      <c r="T72" s="1">
        <v>980</v>
      </c>
      <c r="U72" s="1">
        <v>0</v>
      </c>
      <c r="V72" s="1">
        <v>10136.79</v>
      </c>
      <c r="W72" s="1">
        <v>10136.79</v>
      </c>
      <c r="X72" s="1">
        <v>0</v>
      </c>
      <c r="Y72" s="1">
        <v>310272</v>
      </c>
      <c r="Z72" s="1">
        <v>310272</v>
      </c>
      <c r="AA72" s="1">
        <v>0</v>
      </c>
      <c r="AB72" s="1">
        <v>7303610</v>
      </c>
      <c r="AC72" s="1">
        <v>7303540</v>
      </c>
      <c r="AD72" s="1">
        <v>70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-78008</v>
      </c>
      <c r="AU72" s="1">
        <v>-78007</v>
      </c>
      <c r="AV72" s="1">
        <v>-1</v>
      </c>
      <c r="AW72" s="1">
        <v>-206</v>
      </c>
      <c r="AX72" s="1">
        <v>0</v>
      </c>
      <c r="AY72" s="1">
        <v>7224835</v>
      </c>
      <c r="AZ72" s="1">
        <v>7224694</v>
      </c>
      <c r="BA72" s="1">
        <v>141</v>
      </c>
      <c r="BB72" s="1" t="s">
        <v>500</v>
      </c>
      <c r="BC72" s="1">
        <v>-633</v>
      </c>
      <c r="BD72" s="1">
        <v>-561</v>
      </c>
      <c r="BE72" s="1">
        <v>72</v>
      </c>
      <c r="BF72" s="1">
        <v>0</v>
      </c>
      <c r="BG72" s="1">
        <v>0</v>
      </c>
      <c r="BH72" s="1">
        <v>0</v>
      </c>
      <c r="BL72">
        <f t="shared" si="23"/>
        <v>7224835</v>
      </c>
      <c r="BM72">
        <f t="shared" si="24"/>
        <v>7224694</v>
      </c>
      <c r="BO72">
        <f t="shared" si="25"/>
        <v>141</v>
      </c>
      <c r="BR72">
        <f t="shared" si="26"/>
        <v>70</v>
      </c>
      <c r="BS72">
        <f t="shared" si="27"/>
        <v>0</v>
      </c>
      <c r="BT72">
        <f t="shared" si="28"/>
        <v>0</v>
      </c>
      <c r="BU72">
        <f t="shared" si="29"/>
        <v>0</v>
      </c>
      <c r="BV72">
        <f t="shared" si="30"/>
        <v>0</v>
      </c>
      <c r="BW72">
        <f t="shared" si="31"/>
        <v>0</v>
      </c>
      <c r="BX72">
        <f t="shared" si="32"/>
        <v>-1</v>
      </c>
      <c r="BY72">
        <f t="shared" si="33"/>
        <v>72</v>
      </c>
      <c r="CA72">
        <f t="shared" si="34"/>
        <v>141</v>
      </c>
      <c r="CB72">
        <f t="shared" si="35"/>
        <v>0</v>
      </c>
      <c r="CC72">
        <f t="shared" si="36"/>
        <v>141</v>
      </c>
      <c r="CD72">
        <f t="shared" si="37"/>
        <v>70</v>
      </c>
      <c r="CE72">
        <f t="shared" si="38"/>
        <v>0</v>
      </c>
      <c r="CF72">
        <f t="shared" si="39"/>
        <v>0</v>
      </c>
      <c r="CG72">
        <f t="shared" si="40"/>
        <v>0</v>
      </c>
      <c r="CH72">
        <f t="shared" si="41"/>
        <v>0</v>
      </c>
      <c r="CI72">
        <f t="shared" si="42"/>
        <v>0</v>
      </c>
      <c r="CJ72">
        <f t="shared" si="43"/>
        <v>-1</v>
      </c>
      <c r="CK72">
        <f t="shared" si="44"/>
        <v>72</v>
      </c>
    </row>
    <row r="73" spans="1:89" ht="15">
      <c r="A73" s="1">
        <v>1169</v>
      </c>
      <c r="B73" s="1" t="s">
        <v>122</v>
      </c>
      <c r="C73" s="1">
        <v>1000</v>
      </c>
      <c r="D73" s="1">
        <v>9206</v>
      </c>
      <c r="E73" s="1">
        <v>1000</v>
      </c>
      <c r="F73" s="1">
        <v>9205</v>
      </c>
      <c r="G73" s="1">
        <v>1930000</v>
      </c>
      <c r="H73" s="1">
        <v>1930000</v>
      </c>
      <c r="I73" s="1">
        <v>0</v>
      </c>
      <c r="J73" s="1">
        <v>1255691</v>
      </c>
      <c r="K73" s="1">
        <v>1255824</v>
      </c>
      <c r="L73" s="1">
        <v>-133</v>
      </c>
      <c r="M73" s="1">
        <v>582588</v>
      </c>
      <c r="N73" s="1">
        <v>582588</v>
      </c>
      <c r="O73" s="1">
        <v>0</v>
      </c>
      <c r="P73" s="1">
        <v>7087696.85</v>
      </c>
      <c r="Q73" s="1">
        <v>7087696.85</v>
      </c>
      <c r="R73" s="1">
        <v>0</v>
      </c>
      <c r="S73" s="1">
        <v>757</v>
      </c>
      <c r="T73" s="1">
        <v>757</v>
      </c>
      <c r="U73" s="1">
        <v>0</v>
      </c>
      <c r="V73" s="1">
        <v>9362.88</v>
      </c>
      <c r="W73" s="1">
        <v>9362.88</v>
      </c>
      <c r="X73" s="1">
        <v>0</v>
      </c>
      <c r="Y73" s="1">
        <v>613479</v>
      </c>
      <c r="Z73" s="1">
        <v>613479</v>
      </c>
      <c r="AA73" s="1">
        <v>0</v>
      </c>
      <c r="AB73" s="1">
        <v>3687118</v>
      </c>
      <c r="AC73" s="1">
        <v>3687011</v>
      </c>
      <c r="AD73" s="1">
        <v>107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-39381</v>
      </c>
      <c r="AU73" s="1">
        <v>-39380</v>
      </c>
      <c r="AV73" s="1">
        <v>-1</v>
      </c>
      <c r="AW73" s="1">
        <v>-305</v>
      </c>
      <c r="AX73" s="1">
        <v>0</v>
      </c>
      <c r="AY73" s="1">
        <v>3647149</v>
      </c>
      <c r="AZ73" s="1">
        <v>3647007</v>
      </c>
      <c r="BA73" s="1">
        <v>142</v>
      </c>
      <c r="BB73" s="1" t="s">
        <v>500</v>
      </c>
      <c r="BC73" s="1">
        <v>-319</v>
      </c>
      <c r="BD73" s="1">
        <v>-283</v>
      </c>
      <c r="BE73" s="1">
        <v>36</v>
      </c>
      <c r="BF73" s="1">
        <v>0</v>
      </c>
      <c r="BG73" s="1">
        <v>0</v>
      </c>
      <c r="BH73" s="1">
        <v>0</v>
      </c>
      <c r="BL73">
        <f t="shared" si="23"/>
        <v>3647149</v>
      </c>
      <c r="BM73">
        <f t="shared" si="24"/>
        <v>3647007</v>
      </c>
      <c r="BO73">
        <f t="shared" si="25"/>
        <v>142</v>
      </c>
      <c r="BR73">
        <f t="shared" si="26"/>
        <v>107</v>
      </c>
      <c r="BS73">
        <f t="shared" si="27"/>
        <v>0</v>
      </c>
      <c r="BT73">
        <f t="shared" si="28"/>
        <v>0</v>
      </c>
      <c r="BU73">
        <f t="shared" si="29"/>
        <v>0</v>
      </c>
      <c r="BV73">
        <f t="shared" si="30"/>
        <v>0</v>
      </c>
      <c r="BW73">
        <f t="shared" si="31"/>
        <v>0</v>
      </c>
      <c r="BX73">
        <f t="shared" si="32"/>
        <v>-1</v>
      </c>
      <c r="BY73">
        <f t="shared" si="33"/>
        <v>36</v>
      </c>
      <c r="CA73">
        <f t="shared" si="34"/>
        <v>142</v>
      </c>
      <c r="CB73">
        <f t="shared" si="35"/>
        <v>0</v>
      </c>
      <c r="CC73">
        <f t="shared" si="36"/>
        <v>142</v>
      </c>
      <c r="CD73">
        <f t="shared" si="37"/>
        <v>107</v>
      </c>
      <c r="CE73">
        <f t="shared" si="38"/>
        <v>0</v>
      </c>
      <c r="CF73">
        <f t="shared" si="39"/>
        <v>0</v>
      </c>
      <c r="CG73">
        <f t="shared" si="40"/>
        <v>0</v>
      </c>
      <c r="CH73">
        <f t="shared" si="41"/>
        <v>0</v>
      </c>
      <c r="CI73">
        <f t="shared" si="42"/>
        <v>0</v>
      </c>
      <c r="CJ73">
        <f t="shared" si="43"/>
        <v>-1</v>
      </c>
      <c r="CK73">
        <f t="shared" si="44"/>
        <v>36</v>
      </c>
    </row>
    <row r="74" spans="1:89" ht="15">
      <c r="A74" s="1">
        <v>1176</v>
      </c>
      <c r="B74" s="1" t="s">
        <v>123</v>
      </c>
      <c r="C74" s="1">
        <v>1000</v>
      </c>
      <c r="D74" s="1">
        <v>9206</v>
      </c>
      <c r="E74" s="1">
        <v>1000</v>
      </c>
      <c r="F74" s="1">
        <v>9205</v>
      </c>
      <c r="G74" s="1">
        <v>1930000</v>
      </c>
      <c r="H74" s="1">
        <v>1930000</v>
      </c>
      <c r="I74" s="1">
        <v>0</v>
      </c>
      <c r="J74" s="1">
        <v>1255691</v>
      </c>
      <c r="K74" s="1">
        <v>1255824</v>
      </c>
      <c r="L74" s="1">
        <v>-133</v>
      </c>
      <c r="M74" s="1">
        <v>582588</v>
      </c>
      <c r="N74" s="1">
        <v>582588</v>
      </c>
      <c r="O74" s="1">
        <v>0</v>
      </c>
      <c r="P74" s="1">
        <v>7520852.05</v>
      </c>
      <c r="Q74" s="1">
        <v>7520852.05</v>
      </c>
      <c r="R74" s="1">
        <v>0</v>
      </c>
      <c r="S74" s="1">
        <v>841</v>
      </c>
      <c r="T74" s="1">
        <v>841</v>
      </c>
      <c r="U74" s="1">
        <v>0</v>
      </c>
      <c r="V74" s="1">
        <v>8942.75</v>
      </c>
      <c r="W74" s="1">
        <v>8942.75</v>
      </c>
      <c r="X74" s="1">
        <v>0</v>
      </c>
      <c r="Y74" s="1">
        <v>370170</v>
      </c>
      <c r="Z74" s="1">
        <v>370170</v>
      </c>
      <c r="AA74" s="1">
        <v>0</v>
      </c>
      <c r="AB74" s="1">
        <v>5390361</v>
      </c>
      <c r="AC74" s="1">
        <v>5390570</v>
      </c>
      <c r="AD74" s="1">
        <v>-209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-57573</v>
      </c>
      <c r="AU74" s="1">
        <v>-57575</v>
      </c>
      <c r="AV74" s="1">
        <v>2</v>
      </c>
      <c r="AW74" s="1">
        <v>-204</v>
      </c>
      <c r="AX74" s="1">
        <v>0</v>
      </c>
      <c r="AY74" s="1">
        <v>5332170</v>
      </c>
      <c r="AZ74" s="1">
        <v>5332324</v>
      </c>
      <c r="BA74" s="1">
        <v>-154</v>
      </c>
      <c r="BB74" s="1" t="s">
        <v>500</v>
      </c>
      <c r="BC74" s="1">
        <v>-467</v>
      </c>
      <c r="BD74" s="1">
        <v>-414</v>
      </c>
      <c r="BE74" s="1">
        <v>53</v>
      </c>
      <c r="BF74" s="1">
        <v>0</v>
      </c>
      <c r="BG74" s="1">
        <v>0</v>
      </c>
      <c r="BH74" s="1">
        <v>0</v>
      </c>
      <c r="BL74">
        <f t="shared" si="23"/>
        <v>5332170</v>
      </c>
      <c r="BM74">
        <f t="shared" si="24"/>
        <v>5332324</v>
      </c>
      <c r="BO74">
        <f t="shared" si="25"/>
        <v>-154</v>
      </c>
      <c r="BR74">
        <f t="shared" si="26"/>
        <v>-209</v>
      </c>
      <c r="BS74">
        <f t="shared" si="27"/>
        <v>0</v>
      </c>
      <c r="BT74">
        <f t="shared" si="28"/>
        <v>0</v>
      </c>
      <c r="BU74">
        <f t="shared" si="29"/>
        <v>0</v>
      </c>
      <c r="BV74">
        <f t="shared" si="30"/>
        <v>0</v>
      </c>
      <c r="BW74">
        <f t="shared" si="31"/>
        <v>0</v>
      </c>
      <c r="BX74">
        <f t="shared" si="32"/>
        <v>2</v>
      </c>
      <c r="BY74">
        <f t="shared" si="33"/>
        <v>53</v>
      </c>
      <c r="CA74">
        <f t="shared" si="34"/>
        <v>-154</v>
      </c>
      <c r="CB74">
        <f t="shared" si="35"/>
        <v>0</v>
      </c>
      <c r="CC74">
        <f t="shared" si="36"/>
        <v>-154</v>
      </c>
      <c r="CD74">
        <f t="shared" si="37"/>
        <v>-209</v>
      </c>
      <c r="CE74">
        <f t="shared" si="38"/>
        <v>0</v>
      </c>
      <c r="CF74">
        <f t="shared" si="39"/>
        <v>0</v>
      </c>
      <c r="CG74">
        <f t="shared" si="40"/>
        <v>0</v>
      </c>
      <c r="CH74">
        <f t="shared" si="41"/>
        <v>0</v>
      </c>
      <c r="CI74">
        <f t="shared" si="42"/>
        <v>0</v>
      </c>
      <c r="CJ74">
        <f t="shared" si="43"/>
        <v>2</v>
      </c>
      <c r="CK74">
        <f t="shared" si="44"/>
        <v>53</v>
      </c>
    </row>
    <row r="75" spans="1:89" ht="15">
      <c r="A75" s="1">
        <v>1183</v>
      </c>
      <c r="B75" s="1" t="s">
        <v>124</v>
      </c>
      <c r="C75" s="1">
        <v>1000</v>
      </c>
      <c r="D75" s="1">
        <v>9206</v>
      </c>
      <c r="E75" s="1">
        <v>1000</v>
      </c>
      <c r="F75" s="1">
        <v>9205</v>
      </c>
      <c r="G75" s="1">
        <v>1930000</v>
      </c>
      <c r="H75" s="1">
        <v>1930000</v>
      </c>
      <c r="I75" s="1">
        <v>0</v>
      </c>
      <c r="J75" s="1">
        <v>1255691</v>
      </c>
      <c r="K75" s="1">
        <v>1255824</v>
      </c>
      <c r="L75" s="1">
        <v>-133</v>
      </c>
      <c r="M75" s="1">
        <v>582588</v>
      </c>
      <c r="N75" s="1">
        <v>582588</v>
      </c>
      <c r="O75" s="1">
        <v>0</v>
      </c>
      <c r="P75" s="1">
        <v>11946082.71</v>
      </c>
      <c r="Q75" s="1">
        <v>11946082.71</v>
      </c>
      <c r="R75" s="1">
        <v>0</v>
      </c>
      <c r="S75" s="1">
        <v>1173</v>
      </c>
      <c r="T75" s="1">
        <v>1173</v>
      </c>
      <c r="U75" s="1">
        <v>0</v>
      </c>
      <c r="V75" s="1">
        <v>10184.21</v>
      </c>
      <c r="W75" s="1">
        <v>10184.21</v>
      </c>
      <c r="X75" s="1">
        <v>0</v>
      </c>
      <c r="Y75" s="1">
        <v>556633</v>
      </c>
      <c r="Z75" s="1">
        <v>556633</v>
      </c>
      <c r="AA75" s="1">
        <v>0</v>
      </c>
      <c r="AB75" s="1">
        <v>6244511</v>
      </c>
      <c r="AC75" s="1">
        <v>6244361</v>
      </c>
      <c r="AD75" s="1">
        <v>150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-66696</v>
      </c>
      <c r="AU75" s="1">
        <v>-66694</v>
      </c>
      <c r="AV75" s="1">
        <v>-2</v>
      </c>
      <c r="AW75" s="1">
        <v>-447</v>
      </c>
      <c r="AX75" s="1">
        <v>0</v>
      </c>
      <c r="AY75" s="1">
        <v>6176889</v>
      </c>
      <c r="AZ75" s="1">
        <v>6176679</v>
      </c>
      <c r="BA75" s="1">
        <v>210</v>
      </c>
      <c r="BB75" s="1" t="s">
        <v>500</v>
      </c>
      <c r="BC75" s="1">
        <v>-541</v>
      </c>
      <c r="BD75" s="1">
        <v>-479</v>
      </c>
      <c r="BE75" s="1">
        <v>62</v>
      </c>
      <c r="BF75" s="1">
        <v>0</v>
      </c>
      <c r="BG75" s="1">
        <v>0</v>
      </c>
      <c r="BH75" s="1">
        <v>0</v>
      </c>
      <c r="BL75">
        <f t="shared" si="23"/>
        <v>6176889</v>
      </c>
      <c r="BM75">
        <f t="shared" si="24"/>
        <v>6176679</v>
      </c>
      <c r="BO75">
        <f t="shared" si="25"/>
        <v>210</v>
      </c>
      <c r="BR75">
        <f t="shared" si="26"/>
        <v>150</v>
      </c>
      <c r="BS75">
        <f t="shared" si="27"/>
        <v>0</v>
      </c>
      <c r="BT75">
        <f t="shared" si="28"/>
        <v>0</v>
      </c>
      <c r="BU75">
        <f t="shared" si="29"/>
        <v>0</v>
      </c>
      <c r="BV75">
        <f t="shared" si="30"/>
        <v>0</v>
      </c>
      <c r="BW75">
        <f t="shared" si="31"/>
        <v>0</v>
      </c>
      <c r="BX75">
        <f t="shared" si="32"/>
        <v>-2</v>
      </c>
      <c r="BY75">
        <f t="shared" si="33"/>
        <v>62</v>
      </c>
      <c r="CA75">
        <f t="shared" si="34"/>
        <v>210</v>
      </c>
      <c r="CB75">
        <f t="shared" si="35"/>
        <v>0</v>
      </c>
      <c r="CC75">
        <f t="shared" si="36"/>
        <v>210</v>
      </c>
      <c r="CD75">
        <f t="shared" si="37"/>
        <v>150</v>
      </c>
      <c r="CE75">
        <f t="shared" si="38"/>
        <v>0</v>
      </c>
      <c r="CF75">
        <f t="shared" si="39"/>
        <v>0</v>
      </c>
      <c r="CG75">
        <f t="shared" si="40"/>
        <v>0</v>
      </c>
      <c r="CH75">
        <f t="shared" si="41"/>
        <v>0</v>
      </c>
      <c r="CI75">
        <f t="shared" si="42"/>
        <v>0</v>
      </c>
      <c r="CJ75">
        <f t="shared" si="43"/>
        <v>-2</v>
      </c>
      <c r="CK75">
        <f t="shared" si="44"/>
        <v>62</v>
      </c>
    </row>
    <row r="76" spans="1:89" ht="15">
      <c r="A76" s="1">
        <v>1204</v>
      </c>
      <c r="B76" s="1" t="s">
        <v>125</v>
      </c>
      <c r="C76" s="1">
        <v>1000</v>
      </c>
      <c r="D76" s="1">
        <v>9206</v>
      </c>
      <c r="E76" s="1">
        <v>1000</v>
      </c>
      <c r="F76" s="1">
        <v>9205</v>
      </c>
      <c r="G76" s="1">
        <v>1930000</v>
      </c>
      <c r="H76" s="1">
        <v>1930000</v>
      </c>
      <c r="I76" s="1">
        <v>0</v>
      </c>
      <c r="J76" s="1">
        <v>1255691</v>
      </c>
      <c r="K76" s="1">
        <v>1255824</v>
      </c>
      <c r="L76" s="1">
        <v>-133</v>
      </c>
      <c r="M76" s="1">
        <v>582588</v>
      </c>
      <c r="N76" s="1">
        <v>582588</v>
      </c>
      <c r="O76" s="1">
        <v>0</v>
      </c>
      <c r="P76" s="1">
        <v>5113397.48</v>
      </c>
      <c r="Q76" s="1">
        <v>5113397.48</v>
      </c>
      <c r="R76" s="1">
        <v>0</v>
      </c>
      <c r="S76" s="1">
        <v>473</v>
      </c>
      <c r="T76" s="1">
        <v>473</v>
      </c>
      <c r="U76" s="1">
        <v>0</v>
      </c>
      <c r="V76" s="1">
        <v>10810.57</v>
      </c>
      <c r="W76" s="1">
        <v>10810.57</v>
      </c>
      <c r="X76" s="1">
        <v>0</v>
      </c>
      <c r="Y76" s="1">
        <v>343242</v>
      </c>
      <c r="Z76" s="1">
        <v>343242</v>
      </c>
      <c r="AA76" s="1">
        <v>0</v>
      </c>
      <c r="AB76" s="1">
        <v>3521134</v>
      </c>
      <c r="AC76" s="1">
        <v>3521097</v>
      </c>
      <c r="AD76" s="1">
        <v>37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-37608</v>
      </c>
      <c r="AU76" s="1">
        <v>-37608</v>
      </c>
      <c r="AV76" s="1">
        <v>0</v>
      </c>
      <c r="AW76" s="1">
        <v>-109</v>
      </c>
      <c r="AX76" s="1">
        <v>0</v>
      </c>
      <c r="AY76" s="1">
        <v>3483147</v>
      </c>
      <c r="AZ76" s="1">
        <v>3483075</v>
      </c>
      <c r="BA76" s="1">
        <v>72</v>
      </c>
      <c r="BB76" s="1" t="s">
        <v>500</v>
      </c>
      <c r="BC76" s="1">
        <v>-305</v>
      </c>
      <c r="BD76" s="1">
        <v>-270</v>
      </c>
      <c r="BE76" s="1">
        <v>35</v>
      </c>
      <c r="BF76" s="1">
        <v>0</v>
      </c>
      <c r="BG76" s="1">
        <v>0</v>
      </c>
      <c r="BH76" s="1">
        <v>0</v>
      </c>
      <c r="BL76">
        <f t="shared" si="23"/>
        <v>3483147</v>
      </c>
      <c r="BM76">
        <f t="shared" si="24"/>
        <v>3483075</v>
      </c>
      <c r="BO76">
        <f t="shared" si="25"/>
        <v>72</v>
      </c>
      <c r="BR76">
        <f t="shared" si="26"/>
        <v>37</v>
      </c>
      <c r="BS76">
        <f t="shared" si="27"/>
        <v>0</v>
      </c>
      <c r="BT76">
        <f t="shared" si="28"/>
        <v>0</v>
      </c>
      <c r="BU76">
        <f t="shared" si="29"/>
        <v>0</v>
      </c>
      <c r="BV76">
        <f t="shared" si="30"/>
        <v>0</v>
      </c>
      <c r="BW76">
        <f t="shared" si="31"/>
        <v>0</v>
      </c>
      <c r="BX76">
        <f t="shared" si="32"/>
        <v>0</v>
      </c>
      <c r="BY76">
        <f t="shared" si="33"/>
        <v>35</v>
      </c>
      <c r="CA76">
        <f t="shared" si="34"/>
        <v>72</v>
      </c>
      <c r="CB76">
        <f t="shared" si="35"/>
        <v>0</v>
      </c>
      <c r="CC76">
        <f t="shared" si="36"/>
        <v>72</v>
      </c>
      <c r="CD76">
        <f t="shared" si="37"/>
        <v>37</v>
      </c>
      <c r="CE76">
        <f t="shared" si="38"/>
        <v>0</v>
      </c>
      <c r="CF76">
        <f t="shared" si="39"/>
        <v>0</v>
      </c>
      <c r="CG76">
        <f t="shared" si="40"/>
        <v>0</v>
      </c>
      <c r="CH76">
        <f t="shared" si="41"/>
        <v>0</v>
      </c>
      <c r="CI76">
        <f t="shared" si="42"/>
        <v>0</v>
      </c>
      <c r="CJ76">
        <f t="shared" si="43"/>
        <v>0</v>
      </c>
      <c r="CK76">
        <f t="shared" si="44"/>
        <v>35</v>
      </c>
    </row>
    <row r="77" spans="1:89" ht="15">
      <c r="A77" s="1">
        <v>1218</v>
      </c>
      <c r="B77" s="1" t="s">
        <v>126</v>
      </c>
      <c r="C77" s="1">
        <v>1000</v>
      </c>
      <c r="D77" s="1">
        <v>9206</v>
      </c>
      <c r="E77" s="1">
        <v>1000</v>
      </c>
      <c r="F77" s="1">
        <v>9205</v>
      </c>
      <c r="G77" s="1">
        <v>1930000</v>
      </c>
      <c r="H77" s="1">
        <v>1930000</v>
      </c>
      <c r="I77" s="1">
        <v>0</v>
      </c>
      <c r="J77" s="1">
        <v>1255691</v>
      </c>
      <c r="K77" s="1">
        <v>1255824</v>
      </c>
      <c r="L77" s="1">
        <v>-133</v>
      </c>
      <c r="M77" s="1">
        <v>582588</v>
      </c>
      <c r="N77" s="1">
        <v>582588</v>
      </c>
      <c r="O77" s="1">
        <v>0</v>
      </c>
      <c r="P77" s="1">
        <v>9712647</v>
      </c>
      <c r="Q77" s="1">
        <v>9712647</v>
      </c>
      <c r="R77" s="1">
        <v>0</v>
      </c>
      <c r="S77" s="1">
        <v>970</v>
      </c>
      <c r="T77" s="1">
        <v>970</v>
      </c>
      <c r="U77" s="1">
        <v>0</v>
      </c>
      <c r="V77" s="1">
        <v>10013.04</v>
      </c>
      <c r="W77" s="1">
        <v>10013.04</v>
      </c>
      <c r="X77" s="1">
        <v>0</v>
      </c>
      <c r="Y77" s="1">
        <v>813685</v>
      </c>
      <c r="Z77" s="1">
        <v>813685</v>
      </c>
      <c r="AA77" s="1">
        <v>0</v>
      </c>
      <c r="AB77" s="1">
        <v>3052395</v>
      </c>
      <c r="AC77" s="1">
        <v>3052213</v>
      </c>
      <c r="AD77" s="1">
        <v>182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-32602</v>
      </c>
      <c r="AU77" s="1">
        <v>-32600</v>
      </c>
      <c r="AV77" s="1">
        <v>-2</v>
      </c>
      <c r="AW77" s="1">
        <v>-572</v>
      </c>
      <c r="AX77" s="1">
        <v>0</v>
      </c>
      <c r="AY77" s="1">
        <v>3018987</v>
      </c>
      <c r="AZ77" s="1">
        <v>3018777</v>
      </c>
      <c r="BA77" s="1">
        <v>210</v>
      </c>
      <c r="BB77" s="1" t="s">
        <v>500</v>
      </c>
      <c r="BC77" s="1">
        <v>-264</v>
      </c>
      <c r="BD77" s="1">
        <v>-234</v>
      </c>
      <c r="BE77" s="1">
        <v>30</v>
      </c>
      <c r="BF77" s="1">
        <v>0</v>
      </c>
      <c r="BG77" s="1">
        <v>0</v>
      </c>
      <c r="BH77" s="1">
        <v>0</v>
      </c>
      <c r="BL77">
        <f t="shared" si="23"/>
        <v>3018987</v>
      </c>
      <c r="BM77">
        <f t="shared" si="24"/>
        <v>3018777</v>
      </c>
      <c r="BO77">
        <f t="shared" si="25"/>
        <v>210</v>
      </c>
      <c r="BR77">
        <f t="shared" si="26"/>
        <v>182</v>
      </c>
      <c r="BS77">
        <f t="shared" si="27"/>
        <v>0</v>
      </c>
      <c r="BT77">
        <f t="shared" si="28"/>
        <v>0</v>
      </c>
      <c r="BU77">
        <f t="shared" si="29"/>
        <v>0</v>
      </c>
      <c r="BV77">
        <f t="shared" si="30"/>
        <v>0</v>
      </c>
      <c r="BW77">
        <f t="shared" si="31"/>
        <v>0</v>
      </c>
      <c r="BX77">
        <f t="shared" si="32"/>
        <v>-2</v>
      </c>
      <c r="BY77">
        <f t="shared" si="33"/>
        <v>30</v>
      </c>
      <c r="CA77">
        <f t="shared" si="34"/>
        <v>210</v>
      </c>
      <c r="CB77">
        <f t="shared" si="35"/>
        <v>0</v>
      </c>
      <c r="CC77">
        <f t="shared" si="36"/>
        <v>210</v>
      </c>
      <c r="CD77">
        <f t="shared" si="37"/>
        <v>182</v>
      </c>
      <c r="CE77">
        <f t="shared" si="38"/>
        <v>0</v>
      </c>
      <c r="CF77">
        <f t="shared" si="39"/>
        <v>0</v>
      </c>
      <c r="CG77">
        <f t="shared" si="40"/>
        <v>0</v>
      </c>
      <c r="CH77">
        <f t="shared" si="41"/>
        <v>0</v>
      </c>
      <c r="CI77">
        <f t="shared" si="42"/>
        <v>0</v>
      </c>
      <c r="CJ77">
        <f t="shared" si="43"/>
        <v>-2</v>
      </c>
      <c r="CK77">
        <f t="shared" si="44"/>
        <v>30</v>
      </c>
    </row>
    <row r="78" spans="1:89" ht="15">
      <c r="A78" s="1">
        <v>1232</v>
      </c>
      <c r="B78" s="1" t="s">
        <v>127</v>
      </c>
      <c r="C78" s="1">
        <v>1000</v>
      </c>
      <c r="D78" s="1">
        <v>9206</v>
      </c>
      <c r="E78" s="1">
        <v>1000</v>
      </c>
      <c r="F78" s="1">
        <v>9205</v>
      </c>
      <c r="G78" s="1">
        <v>1930000</v>
      </c>
      <c r="H78" s="1">
        <v>1930000</v>
      </c>
      <c r="I78" s="1">
        <v>0</v>
      </c>
      <c r="J78" s="1">
        <v>1255691</v>
      </c>
      <c r="K78" s="1">
        <v>1255824</v>
      </c>
      <c r="L78" s="1">
        <v>-133</v>
      </c>
      <c r="M78" s="1">
        <v>582588</v>
      </c>
      <c r="N78" s="1">
        <v>582588</v>
      </c>
      <c r="O78" s="1">
        <v>0</v>
      </c>
      <c r="P78" s="1">
        <v>7463421.23</v>
      </c>
      <c r="Q78" s="1">
        <v>7463421.23</v>
      </c>
      <c r="R78" s="1">
        <v>0</v>
      </c>
      <c r="S78" s="1">
        <v>724</v>
      </c>
      <c r="T78" s="1">
        <v>724</v>
      </c>
      <c r="U78" s="1">
        <v>0</v>
      </c>
      <c r="V78" s="1">
        <v>10308.59</v>
      </c>
      <c r="W78" s="1">
        <v>10308.59</v>
      </c>
      <c r="X78" s="1">
        <v>0</v>
      </c>
      <c r="Y78" s="1">
        <v>1248259</v>
      </c>
      <c r="Z78" s="1">
        <v>1248259</v>
      </c>
      <c r="AA78" s="1">
        <v>0</v>
      </c>
      <c r="AB78" s="1">
        <v>255739</v>
      </c>
      <c r="AC78" s="1">
        <v>255739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718626</v>
      </c>
      <c r="AL78" s="1">
        <v>718626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-10406</v>
      </c>
      <c r="AU78" s="1">
        <v>-10406</v>
      </c>
      <c r="AV78" s="1">
        <v>0</v>
      </c>
      <c r="AW78" s="1">
        <v>0</v>
      </c>
      <c r="AX78" s="1">
        <v>0</v>
      </c>
      <c r="AY78" s="1">
        <v>963884</v>
      </c>
      <c r="AZ78" s="1">
        <v>963875</v>
      </c>
      <c r="BA78" s="1">
        <v>9</v>
      </c>
      <c r="BB78" s="1" t="s">
        <v>500</v>
      </c>
      <c r="BC78" s="1">
        <v>-84</v>
      </c>
      <c r="BD78" s="1">
        <v>-75</v>
      </c>
      <c r="BE78" s="1">
        <v>9</v>
      </c>
      <c r="BF78" s="1">
        <v>0</v>
      </c>
      <c r="BG78" s="1">
        <v>0</v>
      </c>
      <c r="BH78" s="1">
        <v>0</v>
      </c>
      <c r="BL78">
        <f t="shared" si="23"/>
        <v>963884</v>
      </c>
      <c r="BM78">
        <f t="shared" si="24"/>
        <v>963875</v>
      </c>
      <c r="BO78">
        <f t="shared" si="25"/>
        <v>9</v>
      </c>
      <c r="BR78">
        <f t="shared" si="26"/>
        <v>0</v>
      </c>
      <c r="BS78">
        <f t="shared" si="27"/>
        <v>0</v>
      </c>
      <c r="BT78">
        <f t="shared" si="28"/>
        <v>0</v>
      </c>
      <c r="BU78">
        <f t="shared" si="29"/>
        <v>0</v>
      </c>
      <c r="BV78">
        <f t="shared" si="30"/>
        <v>0</v>
      </c>
      <c r="BW78">
        <f t="shared" si="31"/>
        <v>0</v>
      </c>
      <c r="BX78">
        <f t="shared" si="32"/>
        <v>0</v>
      </c>
      <c r="BY78">
        <f t="shared" si="33"/>
        <v>9</v>
      </c>
      <c r="CA78">
        <f t="shared" si="34"/>
        <v>9</v>
      </c>
      <c r="CB78">
        <f t="shared" si="35"/>
        <v>0</v>
      </c>
      <c r="CC78">
        <f t="shared" si="36"/>
        <v>9</v>
      </c>
      <c r="CD78">
        <f t="shared" si="37"/>
        <v>0</v>
      </c>
      <c r="CE78">
        <f t="shared" si="38"/>
        <v>0</v>
      </c>
      <c r="CF78">
        <f t="shared" si="39"/>
        <v>0</v>
      </c>
      <c r="CG78">
        <f t="shared" si="40"/>
        <v>0</v>
      </c>
      <c r="CH78">
        <f t="shared" si="41"/>
        <v>0</v>
      </c>
      <c r="CI78">
        <f t="shared" si="42"/>
        <v>0</v>
      </c>
      <c r="CJ78">
        <f t="shared" si="43"/>
        <v>0</v>
      </c>
      <c r="CK78">
        <f t="shared" si="44"/>
        <v>9</v>
      </c>
    </row>
    <row r="79" spans="1:89" ht="15">
      <c r="A79" s="1">
        <v>1246</v>
      </c>
      <c r="B79" s="1" t="s">
        <v>128</v>
      </c>
      <c r="C79" s="1">
        <v>1000</v>
      </c>
      <c r="D79" s="1">
        <v>9206</v>
      </c>
      <c r="E79" s="1">
        <v>1000</v>
      </c>
      <c r="F79" s="1">
        <v>9205</v>
      </c>
      <c r="G79" s="1">
        <v>1930000</v>
      </c>
      <c r="H79" s="1">
        <v>1930000</v>
      </c>
      <c r="I79" s="1">
        <v>0</v>
      </c>
      <c r="J79" s="1">
        <v>1255691</v>
      </c>
      <c r="K79" s="1">
        <v>1255824</v>
      </c>
      <c r="L79" s="1">
        <v>-133</v>
      </c>
      <c r="M79" s="1">
        <v>582588</v>
      </c>
      <c r="N79" s="1">
        <v>582588</v>
      </c>
      <c r="O79" s="1">
        <v>0</v>
      </c>
      <c r="P79" s="1">
        <v>6949465.68</v>
      </c>
      <c r="Q79" s="1">
        <v>6949465.68</v>
      </c>
      <c r="R79" s="1">
        <v>0</v>
      </c>
      <c r="S79" s="1">
        <v>641</v>
      </c>
      <c r="T79" s="1">
        <v>641</v>
      </c>
      <c r="U79" s="1">
        <v>0</v>
      </c>
      <c r="V79" s="1">
        <v>10841.6</v>
      </c>
      <c r="W79" s="1">
        <v>10841.6</v>
      </c>
      <c r="X79" s="1">
        <v>0</v>
      </c>
      <c r="Y79" s="1">
        <v>434337</v>
      </c>
      <c r="Z79" s="1">
        <v>434337</v>
      </c>
      <c r="AA79" s="1">
        <v>0</v>
      </c>
      <c r="AB79" s="1">
        <v>4204155</v>
      </c>
      <c r="AC79" s="1">
        <v>4204091</v>
      </c>
      <c r="AD79" s="1">
        <v>64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-44903</v>
      </c>
      <c r="AU79" s="1">
        <v>-44903</v>
      </c>
      <c r="AV79" s="1">
        <v>0</v>
      </c>
      <c r="AW79" s="1">
        <v>-204</v>
      </c>
      <c r="AX79" s="1">
        <v>0</v>
      </c>
      <c r="AY79" s="1">
        <v>4158725</v>
      </c>
      <c r="AZ79" s="1">
        <v>4158620</v>
      </c>
      <c r="BA79" s="1">
        <v>105</v>
      </c>
      <c r="BB79" s="1" t="s">
        <v>500</v>
      </c>
      <c r="BC79" s="1">
        <v>-364</v>
      </c>
      <c r="BD79" s="1">
        <v>-323</v>
      </c>
      <c r="BE79" s="1">
        <v>41</v>
      </c>
      <c r="BF79" s="1">
        <v>0</v>
      </c>
      <c r="BG79" s="1">
        <v>0</v>
      </c>
      <c r="BH79" s="1">
        <v>0</v>
      </c>
      <c r="BL79">
        <f t="shared" si="23"/>
        <v>4158725</v>
      </c>
      <c r="BM79">
        <f t="shared" si="24"/>
        <v>4158620</v>
      </c>
      <c r="BO79">
        <f t="shared" si="25"/>
        <v>105</v>
      </c>
      <c r="BR79">
        <f t="shared" si="26"/>
        <v>64</v>
      </c>
      <c r="BS79">
        <f t="shared" si="27"/>
        <v>0</v>
      </c>
      <c r="BT79">
        <f t="shared" si="28"/>
        <v>0</v>
      </c>
      <c r="BU79">
        <f t="shared" si="29"/>
        <v>0</v>
      </c>
      <c r="BV79">
        <f t="shared" si="30"/>
        <v>0</v>
      </c>
      <c r="BW79">
        <f t="shared" si="31"/>
        <v>0</v>
      </c>
      <c r="BX79">
        <f t="shared" si="32"/>
        <v>0</v>
      </c>
      <c r="BY79">
        <f t="shared" si="33"/>
        <v>41</v>
      </c>
      <c r="CA79">
        <f t="shared" si="34"/>
        <v>105</v>
      </c>
      <c r="CB79">
        <f t="shared" si="35"/>
        <v>0</v>
      </c>
      <c r="CC79">
        <f t="shared" si="36"/>
        <v>105</v>
      </c>
      <c r="CD79">
        <f t="shared" si="37"/>
        <v>64</v>
      </c>
      <c r="CE79">
        <f t="shared" si="38"/>
        <v>0</v>
      </c>
      <c r="CF79">
        <f t="shared" si="39"/>
        <v>0</v>
      </c>
      <c r="CG79">
        <f t="shared" si="40"/>
        <v>0</v>
      </c>
      <c r="CH79">
        <f t="shared" si="41"/>
        <v>0</v>
      </c>
      <c r="CI79">
        <f t="shared" si="42"/>
        <v>0</v>
      </c>
      <c r="CJ79">
        <f t="shared" si="43"/>
        <v>0</v>
      </c>
      <c r="CK79">
        <f t="shared" si="44"/>
        <v>41</v>
      </c>
    </row>
    <row r="80" spans="1:89" ht="15">
      <c r="A80" s="1">
        <v>1253</v>
      </c>
      <c r="B80" s="1" t="s">
        <v>129</v>
      </c>
      <c r="C80" s="1">
        <v>1000</v>
      </c>
      <c r="D80" s="1">
        <v>9206</v>
      </c>
      <c r="E80" s="1">
        <v>1000</v>
      </c>
      <c r="F80" s="1">
        <v>9205</v>
      </c>
      <c r="G80" s="1">
        <v>1930000</v>
      </c>
      <c r="H80" s="1">
        <v>1930000</v>
      </c>
      <c r="I80" s="1">
        <v>0</v>
      </c>
      <c r="J80" s="1">
        <v>1255691</v>
      </c>
      <c r="K80" s="1">
        <v>1255824</v>
      </c>
      <c r="L80" s="1">
        <v>-133</v>
      </c>
      <c r="M80" s="1">
        <v>582588</v>
      </c>
      <c r="N80" s="1">
        <v>582588</v>
      </c>
      <c r="O80" s="1">
        <v>0</v>
      </c>
      <c r="P80" s="1">
        <v>29552239.42</v>
      </c>
      <c r="Q80" s="1">
        <v>29552239.42</v>
      </c>
      <c r="R80" s="1">
        <v>0</v>
      </c>
      <c r="S80" s="1">
        <v>2544</v>
      </c>
      <c r="T80" s="1">
        <v>2544</v>
      </c>
      <c r="U80" s="1">
        <v>0</v>
      </c>
      <c r="V80" s="1">
        <v>11616.45</v>
      </c>
      <c r="W80" s="1">
        <v>11616.45</v>
      </c>
      <c r="X80" s="1">
        <v>0</v>
      </c>
      <c r="Y80" s="1">
        <v>422946</v>
      </c>
      <c r="Z80" s="1">
        <v>422946</v>
      </c>
      <c r="AA80" s="1">
        <v>0</v>
      </c>
      <c r="AB80" s="1">
        <v>17511363</v>
      </c>
      <c r="AC80" s="1">
        <v>17511116</v>
      </c>
      <c r="AD80" s="1">
        <v>247</v>
      </c>
      <c r="AE80" s="1">
        <v>0</v>
      </c>
      <c r="AF80" s="1">
        <v>0</v>
      </c>
      <c r="AG80" s="1">
        <v>0</v>
      </c>
      <c r="AH80" s="1">
        <v>430121</v>
      </c>
      <c r="AI80" s="1">
        <v>430121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-191627</v>
      </c>
      <c r="AU80" s="1">
        <v>-191625</v>
      </c>
      <c r="AV80" s="1">
        <v>-2</v>
      </c>
      <c r="AW80" s="1">
        <v>262469</v>
      </c>
      <c r="AX80" s="1">
        <v>0</v>
      </c>
      <c r="AY80" s="1">
        <v>18010929</v>
      </c>
      <c r="AZ80" s="1">
        <v>18010504</v>
      </c>
      <c r="BA80" s="1">
        <v>425</v>
      </c>
      <c r="BB80" s="1" t="s">
        <v>500</v>
      </c>
      <c r="BC80" s="1">
        <v>-1577</v>
      </c>
      <c r="BD80" s="1">
        <v>-1397</v>
      </c>
      <c r="BE80" s="1">
        <v>180</v>
      </c>
      <c r="BF80" s="1">
        <v>0</v>
      </c>
      <c r="BG80" s="1">
        <v>0</v>
      </c>
      <c r="BH80" s="1">
        <v>0</v>
      </c>
      <c r="BL80">
        <f t="shared" si="23"/>
        <v>18010929</v>
      </c>
      <c r="BM80">
        <f t="shared" si="24"/>
        <v>18010504</v>
      </c>
      <c r="BO80">
        <f t="shared" si="25"/>
        <v>425</v>
      </c>
      <c r="BR80">
        <f t="shared" si="26"/>
        <v>247</v>
      </c>
      <c r="BS80">
        <f t="shared" si="27"/>
        <v>0</v>
      </c>
      <c r="BT80">
        <f t="shared" si="28"/>
        <v>0</v>
      </c>
      <c r="BU80">
        <f t="shared" si="29"/>
        <v>0</v>
      </c>
      <c r="BV80">
        <f t="shared" si="30"/>
        <v>0</v>
      </c>
      <c r="BW80">
        <f t="shared" si="31"/>
        <v>0</v>
      </c>
      <c r="BX80">
        <f t="shared" si="32"/>
        <v>-2</v>
      </c>
      <c r="BY80">
        <f t="shared" si="33"/>
        <v>180</v>
      </c>
      <c r="CA80">
        <f t="shared" si="34"/>
        <v>425</v>
      </c>
      <c r="CB80">
        <f t="shared" si="35"/>
        <v>0</v>
      </c>
      <c r="CC80">
        <f t="shared" si="36"/>
        <v>425</v>
      </c>
      <c r="CD80">
        <f t="shared" si="37"/>
        <v>247</v>
      </c>
      <c r="CE80">
        <f t="shared" si="38"/>
        <v>0</v>
      </c>
      <c r="CF80">
        <f t="shared" si="39"/>
        <v>0</v>
      </c>
      <c r="CG80">
        <f t="shared" si="40"/>
        <v>0</v>
      </c>
      <c r="CH80">
        <f t="shared" si="41"/>
        <v>0</v>
      </c>
      <c r="CI80">
        <f t="shared" si="42"/>
        <v>0</v>
      </c>
      <c r="CJ80">
        <f t="shared" si="43"/>
        <v>-2</v>
      </c>
      <c r="CK80">
        <f t="shared" si="44"/>
        <v>180</v>
      </c>
    </row>
    <row r="81" spans="1:89" ht="15">
      <c r="A81" s="1">
        <v>1260</v>
      </c>
      <c r="B81" s="1" t="s">
        <v>130</v>
      </c>
      <c r="C81" s="1">
        <v>1000</v>
      </c>
      <c r="D81" s="1">
        <v>9206</v>
      </c>
      <c r="E81" s="1">
        <v>1000</v>
      </c>
      <c r="F81" s="1">
        <v>9205</v>
      </c>
      <c r="G81" s="1">
        <v>1930000</v>
      </c>
      <c r="H81" s="1">
        <v>1930000</v>
      </c>
      <c r="I81" s="1">
        <v>0</v>
      </c>
      <c r="J81" s="1">
        <v>1255691</v>
      </c>
      <c r="K81" s="1">
        <v>1255824</v>
      </c>
      <c r="L81" s="1">
        <v>-133</v>
      </c>
      <c r="M81" s="1">
        <v>582588</v>
      </c>
      <c r="N81" s="1">
        <v>582588</v>
      </c>
      <c r="O81" s="1">
        <v>0</v>
      </c>
      <c r="P81" s="1">
        <v>11266199.38</v>
      </c>
      <c r="Q81" s="1">
        <v>11266199.38</v>
      </c>
      <c r="R81" s="1">
        <v>0</v>
      </c>
      <c r="S81" s="1">
        <v>1092</v>
      </c>
      <c r="T81" s="1">
        <v>1092</v>
      </c>
      <c r="U81" s="1">
        <v>0</v>
      </c>
      <c r="V81" s="1">
        <v>10317.03</v>
      </c>
      <c r="W81" s="1">
        <v>10317.03</v>
      </c>
      <c r="X81" s="1">
        <v>0</v>
      </c>
      <c r="Y81" s="1">
        <v>644003</v>
      </c>
      <c r="Z81" s="1">
        <v>644003</v>
      </c>
      <c r="AA81" s="1">
        <v>0</v>
      </c>
      <c r="AB81" s="1">
        <v>4964891</v>
      </c>
      <c r="AC81" s="1">
        <v>4964730</v>
      </c>
      <c r="AD81" s="1">
        <v>161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-53028</v>
      </c>
      <c r="AU81" s="1">
        <v>-53027</v>
      </c>
      <c r="AV81" s="1">
        <v>-1</v>
      </c>
      <c r="AW81" s="1">
        <v>-508</v>
      </c>
      <c r="AX81" s="1">
        <v>0</v>
      </c>
      <c r="AY81" s="1">
        <v>4910974</v>
      </c>
      <c r="AZ81" s="1">
        <v>4910765</v>
      </c>
      <c r="BA81" s="1">
        <v>209</v>
      </c>
      <c r="BB81" s="1" t="s">
        <v>500</v>
      </c>
      <c r="BC81" s="1">
        <v>-430</v>
      </c>
      <c r="BD81" s="1">
        <v>-381</v>
      </c>
      <c r="BE81" s="1">
        <v>49</v>
      </c>
      <c r="BF81" s="1">
        <v>0</v>
      </c>
      <c r="BG81" s="1">
        <v>0</v>
      </c>
      <c r="BH81" s="1">
        <v>0</v>
      </c>
      <c r="BL81">
        <f t="shared" si="23"/>
        <v>4910974</v>
      </c>
      <c r="BM81">
        <f t="shared" si="24"/>
        <v>4910765</v>
      </c>
      <c r="BO81">
        <f t="shared" si="25"/>
        <v>209</v>
      </c>
      <c r="BR81">
        <f t="shared" si="26"/>
        <v>161</v>
      </c>
      <c r="BS81">
        <f t="shared" si="27"/>
        <v>0</v>
      </c>
      <c r="BT81">
        <f t="shared" si="28"/>
        <v>0</v>
      </c>
      <c r="BU81">
        <f t="shared" si="29"/>
        <v>0</v>
      </c>
      <c r="BV81">
        <f t="shared" si="30"/>
        <v>0</v>
      </c>
      <c r="BW81">
        <f t="shared" si="31"/>
        <v>0</v>
      </c>
      <c r="BX81">
        <f t="shared" si="32"/>
        <v>-1</v>
      </c>
      <c r="BY81">
        <f t="shared" si="33"/>
        <v>49</v>
      </c>
      <c r="CA81">
        <f t="shared" si="34"/>
        <v>209</v>
      </c>
      <c r="CB81">
        <f t="shared" si="35"/>
        <v>0</v>
      </c>
      <c r="CC81">
        <f t="shared" si="36"/>
        <v>209</v>
      </c>
      <c r="CD81">
        <f t="shared" si="37"/>
        <v>161</v>
      </c>
      <c r="CE81">
        <f t="shared" si="38"/>
        <v>0</v>
      </c>
      <c r="CF81">
        <f t="shared" si="39"/>
        <v>0</v>
      </c>
      <c r="CG81">
        <f t="shared" si="40"/>
        <v>0</v>
      </c>
      <c r="CH81">
        <f t="shared" si="41"/>
        <v>0</v>
      </c>
      <c r="CI81">
        <f t="shared" si="42"/>
        <v>0</v>
      </c>
      <c r="CJ81">
        <f t="shared" si="43"/>
        <v>-1</v>
      </c>
      <c r="CK81">
        <f t="shared" si="44"/>
        <v>49</v>
      </c>
    </row>
    <row r="82" spans="1:89" ht="15">
      <c r="A82" s="1">
        <v>4970</v>
      </c>
      <c r="B82" s="1" t="s">
        <v>375</v>
      </c>
      <c r="C82" s="1">
        <v>1000</v>
      </c>
      <c r="D82" s="1">
        <v>9206</v>
      </c>
      <c r="E82" s="1">
        <v>1000</v>
      </c>
      <c r="F82" s="1">
        <v>9205</v>
      </c>
      <c r="G82" s="1">
        <v>1930000</v>
      </c>
      <c r="H82" s="1">
        <v>1930000</v>
      </c>
      <c r="I82" s="1">
        <v>0</v>
      </c>
      <c r="J82" s="1">
        <v>1255691</v>
      </c>
      <c r="K82" s="1">
        <v>1255824</v>
      </c>
      <c r="L82" s="1">
        <v>-133</v>
      </c>
      <c r="M82" s="1">
        <v>582588</v>
      </c>
      <c r="N82" s="1">
        <v>582588</v>
      </c>
      <c r="O82" s="1">
        <v>0</v>
      </c>
      <c r="P82" s="1">
        <v>61300933.17</v>
      </c>
      <c r="Q82" s="1">
        <v>61300933.17</v>
      </c>
      <c r="R82" s="1">
        <v>0</v>
      </c>
      <c r="S82" s="1">
        <v>5807</v>
      </c>
      <c r="T82" s="1">
        <v>5807</v>
      </c>
      <c r="U82" s="1">
        <v>0</v>
      </c>
      <c r="V82" s="1">
        <v>10556.39</v>
      </c>
      <c r="W82" s="1">
        <v>10556.39</v>
      </c>
      <c r="X82" s="1">
        <v>0</v>
      </c>
      <c r="Y82" s="1">
        <v>380973</v>
      </c>
      <c r="Z82" s="1">
        <v>380973</v>
      </c>
      <c r="AA82" s="1">
        <v>0</v>
      </c>
      <c r="AB82" s="1">
        <v>40569149</v>
      </c>
      <c r="AC82" s="1">
        <v>40568640</v>
      </c>
      <c r="AD82" s="1">
        <v>509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-433306</v>
      </c>
      <c r="AU82" s="1">
        <v>-433301</v>
      </c>
      <c r="AV82" s="1">
        <v>-5</v>
      </c>
      <c r="AW82" s="1">
        <v>-1495</v>
      </c>
      <c r="AX82" s="1">
        <v>0</v>
      </c>
      <c r="AY82" s="1">
        <v>40131234</v>
      </c>
      <c r="AZ82" s="1">
        <v>40130330</v>
      </c>
      <c r="BA82" s="1">
        <v>904</v>
      </c>
      <c r="BB82" s="1" t="s">
        <v>500</v>
      </c>
      <c r="BC82" s="1">
        <v>-3514</v>
      </c>
      <c r="BD82" s="1">
        <v>-3114</v>
      </c>
      <c r="BE82" s="1">
        <v>400</v>
      </c>
      <c r="BF82" s="1">
        <v>0</v>
      </c>
      <c r="BG82" s="1">
        <v>0</v>
      </c>
      <c r="BH82" s="1">
        <v>0</v>
      </c>
      <c r="BL82">
        <f t="shared" si="23"/>
        <v>40131234</v>
      </c>
      <c r="BM82">
        <f t="shared" si="24"/>
        <v>40130330</v>
      </c>
      <c r="BO82">
        <f t="shared" si="25"/>
        <v>904</v>
      </c>
      <c r="BR82">
        <f t="shared" si="26"/>
        <v>509</v>
      </c>
      <c r="BS82">
        <f t="shared" si="27"/>
        <v>0</v>
      </c>
      <c r="BT82">
        <f t="shared" si="28"/>
        <v>0</v>
      </c>
      <c r="BU82">
        <f t="shared" si="29"/>
        <v>0</v>
      </c>
      <c r="BV82">
        <f t="shared" si="30"/>
        <v>0</v>
      </c>
      <c r="BW82">
        <f t="shared" si="31"/>
        <v>0</v>
      </c>
      <c r="BX82">
        <f t="shared" si="32"/>
        <v>-5</v>
      </c>
      <c r="BY82">
        <f t="shared" si="33"/>
        <v>400</v>
      </c>
      <c r="CA82">
        <f t="shared" si="34"/>
        <v>904</v>
      </c>
      <c r="CB82">
        <f t="shared" si="35"/>
        <v>0</v>
      </c>
      <c r="CC82">
        <f t="shared" si="36"/>
        <v>904</v>
      </c>
      <c r="CD82">
        <f t="shared" si="37"/>
        <v>509</v>
      </c>
      <c r="CE82">
        <f t="shared" si="38"/>
        <v>0</v>
      </c>
      <c r="CF82">
        <f t="shared" si="39"/>
        <v>0</v>
      </c>
      <c r="CG82">
        <f t="shared" si="40"/>
        <v>0</v>
      </c>
      <c r="CH82">
        <f t="shared" si="41"/>
        <v>0</v>
      </c>
      <c r="CI82">
        <f t="shared" si="42"/>
        <v>0</v>
      </c>
      <c r="CJ82">
        <f t="shared" si="43"/>
        <v>-5</v>
      </c>
      <c r="CK82">
        <f t="shared" si="44"/>
        <v>400</v>
      </c>
    </row>
    <row r="83" spans="1:89" ht="15">
      <c r="A83" s="1">
        <v>1295</v>
      </c>
      <c r="B83" s="1" t="s">
        <v>131</v>
      </c>
      <c r="C83" s="1">
        <v>1000</v>
      </c>
      <c r="D83" s="1">
        <v>9206</v>
      </c>
      <c r="E83" s="1">
        <v>1000</v>
      </c>
      <c r="F83" s="1">
        <v>9205</v>
      </c>
      <c r="G83" s="1">
        <v>1930000</v>
      </c>
      <c r="H83" s="1">
        <v>1930000</v>
      </c>
      <c r="I83" s="1">
        <v>0</v>
      </c>
      <c r="J83" s="1">
        <v>1255691</v>
      </c>
      <c r="K83" s="1">
        <v>1255824</v>
      </c>
      <c r="L83" s="1">
        <v>-133</v>
      </c>
      <c r="M83" s="1">
        <v>582588</v>
      </c>
      <c r="N83" s="1">
        <v>582588</v>
      </c>
      <c r="O83" s="1">
        <v>0</v>
      </c>
      <c r="P83" s="1">
        <v>8093941.69</v>
      </c>
      <c r="Q83" s="1">
        <v>8093941.69</v>
      </c>
      <c r="R83" s="1">
        <v>0</v>
      </c>
      <c r="S83" s="1">
        <v>801</v>
      </c>
      <c r="T83" s="1">
        <v>801</v>
      </c>
      <c r="U83" s="1">
        <v>0</v>
      </c>
      <c r="V83" s="1">
        <v>10104.8</v>
      </c>
      <c r="W83" s="1">
        <v>10104.8</v>
      </c>
      <c r="X83" s="1">
        <v>0</v>
      </c>
      <c r="Y83" s="1">
        <v>368996</v>
      </c>
      <c r="Z83" s="1">
        <v>368996</v>
      </c>
      <c r="AA83" s="1">
        <v>0</v>
      </c>
      <c r="AB83" s="1">
        <v>5553267</v>
      </c>
      <c r="AC83" s="1">
        <v>5553199</v>
      </c>
      <c r="AD83" s="1">
        <v>68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-59313</v>
      </c>
      <c r="AU83" s="1">
        <v>-59312</v>
      </c>
      <c r="AV83" s="1">
        <v>-1</v>
      </c>
      <c r="AW83" s="1">
        <v>-188</v>
      </c>
      <c r="AX83" s="1">
        <v>0</v>
      </c>
      <c r="AY83" s="1">
        <v>5493340</v>
      </c>
      <c r="AZ83" s="1">
        <v>5493218</v>
      </c>
      <c r="BA83" s="1">
        <v>122</v>
      </c>
      <c r="BB83" s="1" t="s">
        <v>500</v>
      </c>
      <c r="BC83" s="1">
        <v>-481</v>
      </c>
      <c r="BD83" s="1">
        <v>-426</v>
      </c>
      <c r="BE83" s="1">
        <v>55</v>
      </c>
      <c r="BF83" s="1">
        <v>0</v>
      </c>
      <c r="BG83" s="1">
        <v>0</v>
      </c>
      <c r="BH83" s="1">
        <v>0</v>
      </c>
      <c r="BL83">
        <f t="shared" si="23"/>
        <v>5493340</v>
      </c>
      <c r="BM83">
        <f t="shared" si="24"/>
        <v>5493218</v>
      </c>
      <c r="BO83">
        <f t="shared" si="25"/>
        <v>122</v>
      </c>
      <c r="BR83">
        <f t="shared" si="26"/>
        <v>68</v>
      </c>
      <c r="BS83">
        <f t="shared" si="27"/>
        <v>0</v>
      </c>
      <c r="BT83">
        <f t="shared" si="28"/>
        <v>0</v>
      </c>
      <c r="BU83">
        <f t="shared" si="29"/>
        <v>0</v>
      </c>
      <c r="BV83">
        <f t="shared" si="30"/>
        <v>0</v>
      </c>
      <c r="BW83">
        <f t="shared" si="31"/>
        <v>0</v>
      </c>
      <c r="BX83">
        <f t="shared" si="32"/>
        <v>-1</v>
      </c>
      <c r="BY83">
        <f t="shared" si="33"/>
        <v>55</v>
      </c>
      <c r="CA83">
        <f t="shared" si="34"/>
        <v>122</v>
      </c>
      <c r="CB83">
        <f t="shared" si="35"/>
        <v>0</v>
      </c>
      <c r="CC83">
        <f t="shared" si="36"/>
        <v>122</v>
      </c>
      <c r="CD83">
        <f t="shared" si="37"/>
        <v>68</v>
      </c>
      <c r="CE83">
        <f t="shared" si="38"/>
        <v>0</v>
      </c>
      <c r="CF83">
        <f t="shared" si="39"/>
        <v>0</v>
      </c>
      <c r="CG83">
        <f t="shared" si="40"/>
        <v>0</v>
      </c>
      <c r="CH83">
        <f t="shared" si="41"/>
        <v>0</v>
      </c>
      <c r="CI83">
        <f t="shared" si="42"/>
        <v>0</v>
      </c>
      <c r="CJ83">
        <f t="shared" si="43"/>
        <v>-1</v>
      </c>
      <c r="CK83">
        <f t="shared" si="44"/>
        <v>55</v>
      </c>
    </row>
    <row r="84" spans="1:89" ht="15">
      <c r="A84" s="1">
        <v>1309</v>
      </c>
      <c r="B84" s="1" t="s">
        <v>132</v>
      </c>
      <c r="C84" s="1">
        <v>1000</v>
      </c>
      <c r="D84" s="1">
        <v>9206</v>
      </c>
      <c r="E84" s="1">
        <v>1000</v>
      </c>
      <c r="F84" s="1">
        <v>9205</v>
      </c>
      <c r="G84" s="1">
        <v>1930000</v>
      </c>
      <c r="H84" s="1">
        <v>1930000</v>
      </c>
      <c r="I84" s="1">
        <v>0</v>
      </c>
      <c r="J84" s="1">
        <v>1255691</v>
      </c>
      <c r="K84" s="1">
        <v>1255824</v>
      </c>
      <c r="L84" s="1">
        <v>-133</v>
      </c>
      <c r="M84" s="1">
        <v>582588</v>
      </c>
      <c r="N84" s="1">
        <v>582588</v>
      </c>
      <c r="O84" s="1">
        <v>0</v>
      </c>
      <c r="P84" s="1">
        <v>9131689.56</v>
      </c>
      <c r="Q84" s="1">
        <v>9131689.56</v>
      </c>
      <c r="R84" s="1">
        <v>0</v>
      </c>
      <c r="S84" s="1">
        <v>805</v>
      </c>
      <c r="T84" s="1">
        <v>805</v>
      </c>
      <c r="U84" s="1">
        <v>0</v>
      </c>
      <c r="V84" s="1">
        <v>11343.71</v>
      </c>
      <c r="W84" s="1">
        <v>11343.71</v>
      </c>
      <c r="X84" s="1">
        <v>0</v>
      </c>
      <c r="Y84" s="1">
        <v>473514</v>
      </c>
      <c r="Z84" s="1">
        <v>473514</v>
      </c>
      <c r="AA84" s="1">
        <v>0</v>
      </c>
      <c r="AB84" s="1">
        <v>5044485</v>
      </c>
      <c r="AC84" s="1">
        <v>5044398</v>
      </c>
      <c r="AD84" s="1">
        <v>87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-53879</v>
      </c>
      <c r="AU84" s="1">
        <v>-53878</v>
      </c>
      <c r="AV84" s="1">
        <v>-1</v>
      </c>
      <c r="AW84" s="1">
        <v>-288</v>
      </c>
      <c r="AX84" s="1">
        <v>0</v>
      </c>
      <c r="AY84" s="1">
        <v>4989931</v>
      </c>
      <c r="AZ84" s="1">
        <v>4989795</v>
      </c>
      <c r="BA84" s="1">
        <v>136</v>
      </c>
      <c r="BB84" s="1" t="s">
        <v>500</v>
      </c>
      <c r="BC84" s="1">
        <v>-437</v>
      </c>
      <c r="BD84" s="1">
        <v>-387</v>
      </c>
      <c r="BE84" s="1">
        <v>50</v>
      </c>
      <c r="BF84" s="1">
        <v>0</v>
      </c>
      <c r="BG84" s="1">
        <v>0</v>
      </c>
      <c r="BH84" s="1">
        <v>0</v>
      </c>
      <c r="BL84">
        <f t="shared" si="23"/>
        <v>4989931</v>
      </c>
      <c r="BM84">
        <f t="shared" si="24"/>
        <v>4989795</v>
      </c>
      <c r="BO84">
        <f t="shared" si="25"/>
        <v>136</v>
      </c>
      <c r="BR84">
        <f t="shared" si="26"/>
        <v>87</v>
      </c>
      <c r="BS84">
        <f t="shared" si="27"/>
        <v>0</v>
      </c>
      <c r="BT84">
        <f t="shared" si="28"/>
        <v>0</v>
      </c>
      <c r="BU84">
        <f t="shared" si="29"/>
        <v>0</v>
      </c>
      <c r="BV84">
        <f t="shared" si="30"/>
        <v>0</v>
      </c>
      <c r="BW84">
        <f t="shared" si="31"/>
        <v>0</v>
      </c>
      <c r="BX84">
        <f t="shared" si="32"/>
        <v>-1</v>
      </c>
      <c r="BY84">
        <f t="shared" si="33"/>
        <v>50</v>
      </c>
      <c r="CA84">
        <f t="shared" si="34"/>
        <v>136</v>
      </c>
      <c r="CB84">
        <f t="shared" si="35"/>
        <v>0</v>
      </c>
      <c r="CC84">
        <f t="shared" si="36"/>
        <v>136</v>
      </c>
      <c r="CD84">
        <f t="shared" si="37"/>
        <v>87</v>
      </c>
      <c r="CE84">
        <f t="shared" si="38"/>
        <v>0</v>
      </c>
      <c r="CF84">
        <f t="shared" si="39"/>
        <v>0</v>
      </c>
      <c r="CG84">
        <f t="shared" si="40"/>
        <v>0</v>
      </c>
      <c r="CH84">
        <f t="shared" si="41"/>
        <v>0</v>
      </c>
      <c r="CI84">
        <f t="shared" si="42"/>
        <v>0</v>
      </c>
      <c r="CJ84">
        <f t="shared" si="43"/>
        <v>-1</v>
      </c>
      <c r="CK84">
        <f t="shared" si="44"/>
        <v>50</v>
      </c>
    </row>
    <row r="85" spans="1:89" ht="15">
      <c r="A85" s="1">
        <v>1316</v>
      </c>
      <c r="B85" s="1" t="s">
        <v>133</v>
      </c>
      <c r="C85" s="1">
        <v>1000</v>
      </c>
      <c r="D85" s="1">
        <v>9206</v>
      </c>
      <c r="E85" s="1">
        <v>1000</v>
      </c>
      <c r="F85" s="1">
        <v>9205</v>
      </c>
      <c r="G85" s="1">
        <v>1930000</v>
      </c>
      <c r="H85" s="1">
        <v>1930000</v>
      </c>
      <c r="I85" s="1">
        <v>0</v>
      </c>
      <c r="J85" s="1">
        <v>1255691</v>
      </c>
      <c r="K85" s="1">
        <v>1255824</v>
      </c>
      <c r="L85" s="1">
        <v>-133</v>
      </c>
      <c r="M85" s="1">
        <v>582588</v>
      </c>
      <c r="N85" s="1">
        <v>582588</v>
      </c>
      <c r="O85" s="1">
        <v>0</v>
      </c>
      <c r="P85" s="1">
        <v>34939156</v>
      </c>
      <c r="Q85" s="1">
        <v>34939156</v>
      </c>
      <c r="R85" s="1">
        <v>0</v>
      </c>
      <c r="S85" s="1">
        <v>3257</v>
      </c>
      <c r="T85" s="1">
        <v>3257</v>
      </c>
      <c r="U85" s="1">
        <v>0</v>
      </c>
      <c r="V85" s="1">
        <v>10727.4</v>
      </c>
      <c r="W85" s="1">
        <v>10727.4</v>
      </c>
      <c r="X85" s="1">
        <v>0</v>
      </c>
      <c r="Y85" s="1">
        <v>576054</v>
      </c>
      <c r="Z85" s="1">
        <v>576054</v>
      </c>
      <c r="AA85" s="1">
        <v>0</v>
      </c>
      <c r="AB85" s="1">
        <v>16806278</v>
      </c>
      <c r="AC85" s="1">
        <v>16805846</v>
      </c>
      <c r="AD85" s="1">
        <v>432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-179503</v>
      </c>
      <c r="AU85" s="1">
        <v>-179498</v>
      </c>
      <c r="AV85" s="1">
        <v>-5</v>
      </c>
      <c r="AW85" s="1">
        <v>-1324</v>
      </c>
      <c r="AX85" s="1">
        <v>0</v>
      </c>
      <c r="AY85" s="1">
        <v>16624161</v>
      </c>
      <c r="AZ85" s="1">
        <v>16623568</v>
      </c>
      <c r="BA85" s="1">
        <v>593</v>
      </c>
      <c r="BB85" s="1" t="s">
        <v>500</v>
      </c>
      <c r="BC85" s="1">
        <v>-1456</v>
      </c>
      <c r="BD85" s="1">
        <v>-1290</v>
      </c>
      <c r="BE85" s="1">
        <v>166</v>
      </c>
      <c r="BF85" s="1">
        <v>0</v>
      </c>
      <c r="BG85" s="1">
        <v>0</v>
      </c>
      <c r="BH85" s="1">
        <v>0</v>
      </c>
      <c r="BL85">
        <f t="shared" si="23"/>
        <v>16624161</v>
      </c>
      <c r="BM85">
        <f t="shared" si="24"/>
        <v>16623568</v>
      </c>
      <c r="BO85">
        <f t="shared" si="25"/>
        <v>593</v>
      </c>
      <c r="BR85">
        <f t="shared" si="26"/>
        <v>432</v>
      </c>
      <c r="BS85">
        <f t="shared" si="27"/>
        <v>0</v>
      </c>
      <c r="BT85">
        <f t="shared" si="28"/>
        <v>0</v>
      </c>
      <c r="BU85">
        <f t="shared" si="29"/>
        <v>0</v>
      </c>
      <c r="BV85">
        <f t="shared" si="30"/>
        <v>0</v>
      </c>
      <c r="BW85">
        <f t="shared" si="31"/>
        <v>0</v>
      </c>
      <c r="BX85">
        <f t="shared" si="32"/>
        <v>-5</v>
      </c>
      <c r="BY85">
        <f t="shared" si="33"/>
        <v>166</v>
      </c>
      <c r="CA85">
        <f t="shared" si="34"/>
        <v>593</v>
      </c>
      <c r="CB85">
        <f t="shared" si="35"/>
        <v>0</v>
      </c>
      <c r="CC85">
        <f t="shared" si="36"/>
        <v>593</v>
      </c>
      <c r="CD85">
        <f t="shared" si="37"/>
        <v>432</v>
      </c>
      <c r="CE85">
        <f t="shared" si="38"/>
        <v>0</v>
      </c>
      <c r="CF85">
        <f t="shared" si="39"/>
        <v>0</v>
      </c>
      <c r="CG85">
        <f t="shared" si="40"/>
        <v>0</v>
      </c>
      <c r="CH85">
        <f t="shared" si="41"/>
        <v>0</v>
      </c>
      <c r="CI85">
        <f t="shared" si="42"/>
        <v>0</v>
      </c>
      <c r="CJ85">
        <f t="shared" si="43"/>
        <v>-5</v>
      </c>
      <c r="CK85">
        <f t="shared" si="44"/>
        <v>166</v>
      </c>
    </row>
    <row r="86" spans="1:89" ht="15">
      <c r="A86" s="1">
        <v>1380</v>
      </c>
      <c r="B86" s="1" t="s">
        <v>135</v>
      </c>
      <c r="C86" s="1">
        <v>1000</v>
      </c>
      <c r="D86" s="1">
        <v>9206</v>
      </c>
      <c r="E86" s="1">
        <v>1000</v>
      </c>
      <c r="F86" s="1">
        <v>9205</v>
      </c>
      <c r="G86" s="1">
        <v>1930000</v>
      </c>
      <c r="H86" s="1">
        <v>1930000</v>
      </c>
      <c r="I86" s="1">
        <v>0</v>
      </c>
      <c r="J86" s="1">
        <v>1255691</v>
      </c>
      <c r="K86" s="1">
        <v>1255824</v>
      </c>
      <c r="L86" s="1">
        <v>-133</v>
      </c>
      <c r="M86" s="1">
        <v>582588</v>
      </c>
      <c r="N86" s="1">
        <v>582588</v>
      </c>
      <c r="O86" s="1">
        <v>0</v>
      </c>
      <c r="P86" s="1">
        <v>25661931.41</v>
      </c>
      <c r="Q86" s="1">
        <v>25661931.41</v>
      </c>
      <c r="R86" s="1">
        <v>0</v>
      </c>
      <c r="S86" s="1">
        <v>2641</v>
      </c>
      <c r="T86" s="1">
        <v>2641</v>
      </c>
      <c r="U86" s="1">
        <v>0</v>
      </c>
      <c r="V86" s="1">
        <v>9716.75</v>
      </c>
      <c r="W86" s="1">
        <v>9716.75</v>
      </c>
      <c r="X86" s="1">
        <v>0</v>
      </c>
      <c r="Y86" s="1">
        <v>757758</v>
      </c>
      <c r="Z86" s="1">
        <v>757758</v>
      </c>
      <c r="AA86" s="1">
        <v>0</v>
      </c>
      <c r="AB86" s="1">
        <v>9792359</v>
      </c>
      <c r="AC86" s="1">
        <v>9791903</v>
      </c>
      <c r="AD86" s="1">
        <v>456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-104589</v>
      </c>
      <c r="AU86" s="1">
        <v>-104584</v>
      </c>
      <c r="AV86" s="1">
        <v>-5</v>
      </c>
      <c r="AW86" s="1">
        <v>-1288</v>
      </c>
      <c r="AX86" s="1">
        <v>0</v>
      </c>
      <c r="AY86" s="1">
        <v>9685730</v>
      </c>
      <c r="AZ86" s="1">
        <v>9685183</v>
      </c>
      <c r="BA86" s="1">
        <v>547</v>
      </c>
      <c r="BB86" s="1" t="s">
        <v>500</v>
      </c>
      <c r="BC86" s="1">
        <v>-848</v>
      </c>
      <c r="BD86" s="1">
        <v>-752</v>
      </c>
      <c r="BE86" s="1">
        <v>96</v>
      </c>
      <c r="BF86" s="1">
        <v>0</v>
      </c>
      <c r="BG86" s="1">
        <v>0</v>
      </c>
      <c r="BH86" s="1">
        <v>0</v>
      </c>
      <c r="BL86">
        <f t="shared" si="23"/>
        <v>9685730</v>
      </c>
      <c r="BM86">
        <f t="shared" si="24"/>
        <v>9685183</v>
      </c>
      <c r="BO86">
        <f t="shared" si="25"/>
        <v>547</v>
      </c>
      <c r="BR86">
        <f t="shared" si="26"/>
        <v>456</v>
      </c>
      <c r="BS86">
        <f t="shared" si="27"/>
        <v>0</v>
      </c>
      <c r="BT86">
        <f t="shared" si="28"/>
        <v>0</v>
      </c>
      <c r="BU86">
        <f t="shared" si="29"/>
        <v>0</v>
      </c>
      <c r="BV86">
        <f t="shared" si="30"/>
        <v>0</v>
      </c>
      <c r="BW86">
        <f t="shared" si="31"/>
        <v>0</v>
      </c>
      <c r="BX86">
        <f t="shared" si="32"/>
        <v>-5</v>
      </c>
      <c r="BY86">
        <f t="shared" si="33"/>
        <v>96</v>
      </c>
      <c r="CA86">
        <f t="shared" si="34"/>
        <v>547</v>
      </c>
      <c r="CB86">
        <f t="shared" si="35"/>
        <v>0</v>
      </c>
      <c r="CC86">
        <f t="shared" si="36"/>
        <v>547</v>
      </c>
      <c r="CD86">
        <f t="shared" si="37"/>
        <v>456</v>
      </c>
      <c r="CE86">
        <f t="shared" si="38"/>
        <v>0</v>
      </c>
      <c r="CF86">
        <f t="shared" si="39"/>
        <v>0</v>
      </c>
      <c r="CG86">
        <f t="shared" si="40"/>
        <v>0</v>
      </c>
      <c r="CH86">
        <f t="shared" si="41"/>
        <v>0</v>
      </c>
      <c r="CI86">
        <f t="shared" si="42"/>
        <v>0</v>
      </c>
      <c r="CJ86">
        <f t="shared" si="43"/>
        <v>-5</v>
      </c>
      <c r="CK86">
        <f t="shared" si="44"/>
        <v>96</v>
      </c>
    </row>
    <row r="87" spans="1:89" ht="15">
      <c r="A87" s="1">
        <v>1407</v>
      </c>
      <c r="B87" s="1" t="s">
        <v>136</v>
      </c>
      <c r="C87" s="1">
        <v>1000</v>
      </c>
      <c r="D87" s="1">
        <v>9206</v>
      </c>
      <c r="E87" s="1">
        <v>1000</v>
      </c>
      <c r="F87" s="1">
        <v>9205</v>
      </c>
      <c r="G87" s="1">
        <v>1930000</v>
      </c>
      <c r="H87" s="1">
        <v>1930000</v>
      </c>
      <c r="I87" s="1">
        <v>0</v>
      </c>
      <c r="J87" s="1">
        <v>1255691</v>
      </c>
      <c r="K87" s="1">
        <v>1255824</v>
      </c>
      <c r="L87" s="1">
        <v>-133</v>
      </c>
      <c r="M87" s="1">
        <v>582588</v>
      </c>
      <c r="N87" s="1">
        <v>582588</v>
      </c>
      <c r="O87" s="1">
        <v>0</v>
      </c>
      <c r="P87" s="1">
        <v>14979673.9</v>
      </c>
      <c r="Q87" s="1">
        <v>14979673.9</v>
      </c>
      <c r="R87" s="1">
        <v>0</v>
      </c>
      <c r="S87" s="1">
        <v>1496</v>
      </c>
      <c r="T87" s="1">
        <v>1496</v>
      </c>
      <c r="U87" s="1">
        <v>0</v>
      </c>
      <c r="V87" s="1">
        <v>10013.15</v>
      </c>
      <c r="W87" s="1">
        <v>10013.15</v>
      </c>
      <c r="X87" s="1">
        <v>0</v>
      </c>
      <c r="Y87" s="1">
        <v>392532</v>
      </c>
      <c r="Z87" s="1">
        <v>392532</v>
      </c>
      <c r="AA87" s="1">
        <v>0</v>
      </c>
      <c r="AB87" s="1">
        <v>10024260</v>
      </c>
      <c r="AC87" s="1">
        <v>10024122</v>
      </c>
      <c r="AD87" s="1">
        <v>138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-107066</v>
      </c>
      <c r="AU87" s="1">
        <v>-107064</v>
      </c>
      <c r="AV87" s="1">
        <v>-2</v>
      </c>
      <c r="AW87" s="1">
        <v>-396</v>
      </c>
      <c r="AX87" s="1">
        <v>0</v>
      </c>
      <c r="AY87" s="1">
        <v>9916029</v>
      </c>
      <c r="AZ87" s="1">
        <v>9915794</v>
      </c>
      <c r="BA87" s="1">
        <v>235</v>
      </c>
      <c r="BB87" s="1" t="s">
        <v>500</v>
      </c>
      <c r="BC87" s="1">
        <v>-868</v>
      </c>
      <c r="BD87" s="1">
        <v>-769</v>
      </c>
      <c r="BE87" s="1">
        <v>99</v>
      </c>
      <c r="BF87" s="1">
        <v>0</v>
      </c>
      <c r="BG87" s="1">
        <v>0</v>
      </c>
      <c r="BH87" s="1">
        <v>0</v>
      </c>
      <c r="BL87">
        <f t="shared" si="23"/>
        <v>9916029</v>
      </c>
      <c r="BM87">
        <f t="shared" si="24"/>
        <v>9915794</v>
      </c>
      <c r="BO87">
        <f t="shared" si="25"/>
        <v>235</v>
      </c>
      <c r="BR87">
        <f t="shared" si="26"/>
        <v>138</v>
      </c>
      <c r="BS87">
        <f t="shared" si="27"/>
        <v>0</v>
      </c>
      <c r="BT87">
        <f t="shared" si="28"/>
        <v>0</v>
      </c>
      <c r="BU87">
        <f t="shared" si="29"/>
        <v>0</v>
      </c>
      <c r="BV87">
        <f t="shared" si="30"/>
        <v>0</v>
      </c>
      <c r="BW87">
        <f t="shared" si="31"/>
        <v>0</v>
      </c>
      <c r="BX87">
        <f t="shared" si="32"/>
        <v>-2</v>
      </c>
      <c r="BY87">
        <f t="shared" si="33"/>
        <v>99</v>
      </c>
      <c r="CA87">
        <f t="shared" si="34"/>
        <v>235</v>
      </c>
      <c r="CB87">
        <f t="shared" si="35"/>
        <v>0</v>
      </c>
      <c r="CC87">
        <f t="shared" si="36"/>
        <v>235</v>
      </c>
      <c r="CD87">
        <f t="shared" si="37"/>
        <v>138</v>
      </c>
      <c r="CE87">
        <f t="shared" si="38"/>
        <v>0</v>
      </c>
      <c r="CF87">
        <f t="shared" si="39"/>
        <v>0</v>
      </c>
      <c r="CG87">
        <f t="shared" si="40"/>
        <v>0</v>
      </c>
      <c r="CH87">
        <f t="shared" si="41"/>
        <v>0</v>
      </c>
      <c r="CI87">
        <f t="shared" si="42"/>
        <v>0</v>
      </c>
      <c r="CJ87">
        <f t="shared" si="43"/>
        <v>-2</v>
      </c>
      <c r="CK87">
        <f t="shared" si="44"/>
        <v>99</v>
      </c>
    </row>
    <row r="88" spans="1:89" ht="15">
      <c r="A88" s="1">
        <v>1414</v>
      </c>
      <c r="B88" s="1" t="s">
        <v>137</v>
      </c>
      <c r="C88" s="1">
        <v>1000</v>
      </c>
      <c r="D88" s="1">
        <v>9206</v>
      </c>
      <c r="E88" s="1">
        <v>1000</v>
      </c>
      <c r="F88" s="1">
        <v>9205</v>
      </c>
      <c r="G88" s="1">
        <v>1930000</v>
      </c>
      <c r="H88" s="1">
        <v>1930000</v>
      </c>
      <c r="I88" s="1">
        <v>0</v>
      </c>
      <c r="J88" s="1">
        <v>1255691</v>
      </c>
      <c r="K88" s="1">
        <v>1255824</v>
      </c>
      <c r="L88" s="1">
        <v>-133</v>
      </c>
      <c r="M88" s="1">
        <v>582588</v>
      </c>
      <c r="N88" s="1">
        <v>582588</v>
      </c>
      <c r="O88" s="1">
        <v>0</v>
      </c>
      <c r="P88" s="1">
        <v>40327546.89</v>
      </c>
      <c r="Q88" s="1">
        <v>40327546.89</v>
      </c>
      <c r="R88" s="1">
        <v>0</v>
      </c>
      <c r="S88" s="1">
        <v>3767</v>
      </c>
      <c r="T88" s="1">
        <v>3767</v>
      </c>
      <c r="U88" s="1">
        <v>0</v>
      </c>
      <c r="V88" s="1">
        <v>10705.48</v>
      </c>
      <c r="W88" s="1">
        <v>10705.48</v>
      </c>
      <c r="X88" s="1">
        <v>0</v>
      </c>
      <c r="Y88" s="1">
        <v>483208</v>
      </c>
      <c r="Z88" s="1">
        <v>483208</v>
      </c>
      <c r="AA88" s="1">
        <v>0</v>
      </c>
      <c r="AB88" s="1">
        <v>22804020</v>
      </c>
      <c r="AC88" s="1">
        <v>22803598</v>
      </c>
      <c r="AD88" s="1">
        <v>422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-243563</v>
      </c>
      <c r="AU88" s="1">
        <v>-243558</v>
      </c>
      <c r="AV88" s="1">
        <v>-5</v>
      </c>
      <c r="AW88" s="1">
        <v>-1268</v>
      </c>
      <c r="AX88" s="1">
        <v>0</v>
      </c>
      <c r="AY88" s="1">
        <v>22557439</v>
      </c>
      <c r="AZ88" s="1">
        <v>22556797</v>
      </c>
      <c r="BA88" s="1">
        <v>642</v>
      </c>
      <c r="BB88" s="1" t="s">
        <v>500</v>
      </c>
      <c r="BC88" s="1">
        <v>-1975</v>
      </c>
      <c r="BD88" s="1">
        <v>-1750</v>
      </c>
      <c r="BE88" s="1">
        <v>225</v>
      </c>
      <c r="BF88" s="1">
        <v>0</v>
      </c>
      <c r="BG88" s="1">
        <v>0</v>
      </c>
      <c r="BH88" s="1">
        <v>0</v>
      </c>
      <c r="BL88">
        <f t="shared" si="23"/>
        <v>22557439</v>
      </c>
      <c r="BM88">
        <f t="shared" si="24"/>
        <v>22556797</v>
      </c>
      <c r="BO88">
        <f t="shared" si="25"/>
        <v>642</v>
      </c>
      <c r="BR88">
        <f t="shared" si="26"/>
        <v>422</v>
      </c>
      <c r="BS88">
        <f t="shared" si="27"/>
        <v>0</v>
      </c>
      <c r="BT88">
        <f t="shared" si="28"/>
        <v>0</v>
      </c>
      <c r="BU88">
        <f t="shared" si="29"/>
        <v>0</v>
      </c>
      <c r="BV88">
        <f t="shared" si="30"/>
        <v>0</v>
      </c>
      <c r="BW88">
        <f t="shared" si="31"/>
        <v>0</v>
      </c>
      <c r="BX88">
        <f t="shared" si="32"/>
        <v>-5</v>
      </c>
      <c r="BY88">
        <f t="shared" si="33"/>
        <v>225</v>
      </c>
      <c r="CA88">
        <f t="shared" si="34"/>
        <v>642</v>
      </c>
      <c r="CB88">
        <f t="shared" si="35"/>
        <v>0</v>
      </c>
      <c r="CC88">
        <f t="shared" si="36"/>
        <v>642</v>
      </c>
      <c r="CD88">
        <f t="shared" si="37"/>
        <v>422</v>
      </c>
      <c r="CE88">
        <f t="shared" si="38"/>
        <v>0</v>
      </c>
      <c r="CF88">
        <f t="shared" si="39"/>
        <v>0</v>
      </c>
      <c r="CG88">
        <f t="shared" si="40"/>
        <v>0</v>
      </c>
      <c r="CH88">
        <f t="shared" si="41"/>
        <v>0</v>
      </c>
      <c r="CI88">
        <f t="shared" si="42"/>
        <v>0</v>
      </c>
      <c r="CJ88">
        <f t="shared" si="43"/>
        <v>-5</v>
      </c>
      <c r="CK88">
        <f t="shared" si="44"/>
        <v>225</v>
      </c>
    </row>
    <row r="89" spans="1:89" ht="15">
      <c r="A89" s="1">
        <v>1421</v>
      </c>
      <c r="B89" s="1" t="s">
        <v>138</v>
      </c>
      <c r="C89" s="1">
        <v>1000</v>
      </c>
      <c r="D89" s="1">
        <v>9206</v>
      </c>
      <c r="E89" s="1">
        <v>1000</v>
      </c>
      <c r="F89" s="1">
        <v>9205</v>
      </c>
      <c r="G89" s="1">
        <v>1930000</v>
      </c>
      <c r="H89" s="1">
        <v>1930000</v>
      </c>
      <c r="I89" s="1">
        <v>0</v>
      </c>
      <c r="J89" s="1">
        <v>1255691</v>
      </c>
      <c r="K89" s="1">
        <v>1255824</v>
      </c>
      <c r="L89" s="1">
        <v>-133</v>
      </c>
      <c r="M89" s="1">
        <v>582588</v>
      </c>
      <c r="N89" s="1">
        <v>582588</v>
      </c>
      <c r="O89" s="1">
        <v>0</v>
      </c>
      <c r="P89" s="1">
        <v>5972356.35</v>
      </c>
      <c r="Q89" s="1">
        <v>5972356.35</v>
      </c>
      <c r="R89" s="1">
        <v>0</v>
      </c>
      <c r="S89" s="1">
        <v>574</v>
      </c>
      <c r="T89" s="1">
        <v>574</v>
      </c>
      <c r="U89" s="1">
        <v>0</v>
      </c>
      <c r="V89" s="1">
        <v>10404.8</v>
      </c>
      <c r="W89" s="1">
        <v>10404.8</v>
      </c>
      <c r="X89" s="1">
        <v>0</v>
      </c>
      <c r="Y89" s="1">
        <v>606410</v>
      </c>
      <c r="Z89" s="1">
        <v>606410</v>
      </c>
      <c r="AA89" s="1">
        <v>0</v>
      </c>
      <c r="AB89" s="1">
        <v>2801040</v>
      </c>
      <c r="AC89" s="1">
        <v>2800960</v>
      </c>
      <c r="AD89" s="1">
        <v>80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-29917</v>
      </c>
      <c r="AU89" s="1">
        <v>-29916</v>
      </c>
      <c r="AV89" s="1">
        <v>-1</v>
      </c>
      <c r="AW89" s="1">
        <v>-233</v>
      </c>
      <c r="AX89" s="1">
        <v>0</v>
      </c>
      <c r="AY89" s="1">
        <v>2770675</v>
      </c>
      <c r="AZ89" s="1">
        <v>2770568</v>
      </c>
      <c r="BA89" s="1">
        <v>107</v>
      </c>
      <c r="BB89" s="1" t="s">
        <v>500</v>
      </c>
      <c r="BC89" s="1">
        <v>-243</v>
      </c>
      <c r="BD89" s="1">
        <v>-215</v>
      </c>
      <c r="BE89" s="1">
        <v>28</v>
      </c>
      <c r="BF89" s="1">
        <v>0</v>
      </c>
      <c r="BG89" s="1">
        <v>0</v>
      </c>
      <c r="BH89" s="1">
        <v>0</v>
      </c>
      <c r="BL89">
        <f t="shared" si="23"/>
        <v>2770675</v>
      </c>
      <c r="BM89">
        <f t="shared" si="24"/>
        <v>2770568</v>
      </c>
      <c r="BO89">
        <f t="shared" si="25"/>
        <v>107</v>
      </c>
      <c r="BR89">
        <f t="shared" si="26"/>
        <v>80</v>
      </c>
      <c r="BS89">
        <f t="shared" si="27"/>
        <v>0</v>
      </c>
      <c r="BT89">
        <f t="shared" si="28"/>
        <v>0</v>
      </c>
      <c r="BU89">
        <f t="shared" si="29"/>
        <v>0</v>
      </c>
      <c r="BV89">
        <f t="shared" si="30"/>
        <v>0</v>
      </c>
      <c r="BW89">
        <f t="shared" si="31"/>
        <v>0</v>
      </c>
      <c r="BX89">
        <f t="shared" si="32"/>
        <v>-1</v>
      </c>
      <c r="BY89">
        <f t="shared" si="33"/>
        <v>28</v>
      </c>
      <c r="CA89">
        <f t="shared" si="34"/>
        <v>107</v>
      </c>
      <c r="CB89">
        <f t="shared" si="35"/>
        <v>0</v>
      </c>
      <c r="CC89">
        <f t="shared" si="36"/>
        <v>107</v>
      </c>
      <c r="CD89">
        <f t="shared" si="37"/>
        <v>80</v>
      </c>
      <c r="CE89">
        <f t="shared" si="38"/>
        <v>0</v>
      </c>
      <c r="CF89">
        <f t="shared" si="39"/>
        <v>0</v>
      </c>
      <c r="CG89">
        <f t="shared" si="40"/>
        <v>0</v>
      </c>
      <c r="CH89">
        <f t="shared" si="41"/>
        <v>0</v>
      </c>
      <c r="CI89">
        <f t="shared" si="42"/>
        <v>0</v>
      </c>
      <c r="CJ89">
        <f t="shared" si="43"/>
        <v>-1</v>
      </c>
      <c r="CK89">
        <f t="shared" si="44"/>
        <v>28</v>
      </c>
    </row>
    <row r="90" spans="1:89" ht="15">
      <c r="A90" s="1">
        <v>2744</v>
      </c>
      <c r="B90" s="1" t="s">
        <v>224</v>
      </c>
      <c r="C90" s="1">
        <v>1000</v>
      </c>
      <c r="D90" s="1">
        <v>9206</v>
      </c>
      <c r="E90" s="1">
        <v>1000</v>
      </c>
      <c r="F90" s="1">
        <v>9205</v>
      </c>
      <c r="G90" s="1">
        <v>1930000</v>
      </c>
      <c r="H90" s="1">
        <v>1930000</v>
      </c>
      <c r="I90" s="1">
        <v>0</v>
      </c>
      <c r="J90" s="1">
        <v>1255691</v>
      </c>
      <c r="K90" s="1">
        <v>1255824</v>
      </c>
      <c r="L90" s="1">
        <v>-133</v>
      </c>
      <c r="M90" s="1">
        <v>582588</v>
      </c>
      <c r="N90" s="1">
        <v>582588</v>
      </c>
      <c r="O90" s="1">
        <v>0</v>
      </c>
      <c r="P90" s="1">
        <v>9688757</v>
      </c>
      <c r="Q90" s="1">
        <v>9688757</v>
      </c>
      <c r="R90" s="1">
        <v>0</v>
      </c>
      <c r="S90" s="1">
        <v>849</v>
      </c>
      <c r="T90" s="1">
        <v>849</v>
      </c>
      <c r="U90" s="1">
        <v>0</v>
      </c>
      <c r="V90" s="1">
        <v>11411.96</v>
      </c>
      <c r="W90" s="1">
        <v>11411.96</v>
      </c>
      <c r="X90" s="1">
        <v>0</v>
      </c>
      <c r="Y90" s="1">
        <v>397280</v>
      </c>
      <c r="Z90" s="1">
        <v>397280</v>
      </c>
      <c r="AA90" s="1">
        <v>0</v>
      </c>
      <c r="AB90" s="1">
        <v>6032628</v>
      </c>
      <c r="AC90" s="1">
        <v>6032551</v>
      </c>
      <c r="AD90" s="1">
        <v>77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-64433</v>
      </c>
      <c r="AU90" s="1">
        <v>-64432</v>
      </c>
      <c r="AV90" s="1">
        <v>-1</v>
      </c>
      <c r="AW90" s="1">
        <v>-273</v>
      </c>
      <c r="AX90" s="1">
        <v>0</v>
      </c>
      <c r="AY90" s="1">
        <v>5967459</v>
      </c>
      <c r="AZ90" s="1">
        <v>5967323</v>
      </c>
      <c r="BA90" s="1">
        <v>136</v>
      </c>
      <c r="BB90" s="1" t="s">
        <v>500</v>
      </c>
      <c r="BC90" s="1">
        <v>-523</v>
      </c>
      <c r="BD90" s="1">
        <v>-463</v>
      </c>
      <c r="BE90" s="1">
        <v>60</v>
      </c>
      <c r="BF90" s="1">
        <v>0</v>
      </c>
      <c r="BG90" s="1">
        <v>0</v>
      </c>
      <c r="BH90" s="1">
        <v>0</v>
      </c>
      <c r="BL90">
        <f t="shared" si="23"/>
        <v>5967459</v>
      </c>
      <c r="BM90">
        <f t="shared" si="24"/>
        <v>5967323</v>
      </c>
      <c r="BO90">
        <f t="shared" si="25"/>
        <v>136</v>
      </c>
      <c r="BR90">
        <f t="shared" si="26"/>
        <v>77</v>
      </c>
      <c r="BS90">
        <f t="shared" si="27"/>
        <v>0</v>
      </c>
      <c r="BT90">
        <f t="shared" si="28"/>
        <v>0</v>
      </c>
      <c r="BU90">
        <f t="shared" si="29"/>
        <v>0</v>
      </c>
      <c r="BV90">
        <f t="shared" si="30"/>
        <v>0</v>
      </c>
      <c r="BW90">
        <f t="shared" si="31"/>
        <v>0</v>
      </c>
      <c r="BX90">
        <f t="shared" si="32"/>
        <v>-1</v>
      </c>
      <c r="BY90">
        <f t="shared" si="33"/>
        <v>60</v>
      </c>
      <c r="CA90">
        <f t="shared" si="34"/>
        <v>136</v>
      </c>
      <c r="CB90">
        <f t="shared" si="35"/>
        <v>0</v>
      </c>
      <c r="CC90">
        <f t="shared" si="36"/>
        <v>136</v>
      </c>
      <c r="CD90">
        <f t="shared" si="37"/>
        <v>77</v>
      </c>
      <c r="CE90">
        <f t="shared" si="38"/>
        <v>0</v>
      </c>
      <c r="CF90">
        <f t="shared" si="39"/>
        <v>0</v>
      </c>
      <c r="CG90">
        <f t="shared" si="40"/>
        <v>0</v>
      </c>
      <c r="CH90">
        <f t="shared" si="41"/>
        <v>0</v>
      </c>
      <c r="CI90">
        <f t="shared" si="42"/>
        <v>0</v>
      </c>
      <c r="CJ90">
        <f t="shared" si="43"/>
        <v>-1</v>
      </c>
      <c r="CK90">
        <f t="shared" si="44"/>
        <v>60</v>
      </c>
    </row>
    <row r="91" spans="1:89" ht="15">
      <c r="A91" s="1">
        <v>1428</v>
      </c>
      <c r="B91" s="1" t="s">
        <v>139</v>
      </c>
      <c r="C91" s="1">
        <v>1000</v>
      </c>
      <c r="D91" s="1">
        <v>9206</v>
      </c>
      <c r="E91" s="1">
        <v>1000</v>
      </c>
      <c r="F91" s="1">
        <v>9205</v>
      </c>
      <c r="G91" s="1">
        <v>1930000</v>
      </c>
      <c r="H91" s="1">
        <v>1930000</v>
      </c>
      <c r="I91" s="1">
        <v>0</v>
      </c>
      <c r="J91" s="1">
        <v>1255691</v>
      </c>
      <c r="K91" s="1">
        <v>1255824</v>
      </c>
      <c r="L91" s="1">
        <v>-133</v>
      </c>
      <c r="M91" s="1">
        <v>582588</v>
      </c>
      <c r="N91" s="1">
        <v>582588</v>
      </c>
      <c r="O91" s="1">
        <v>0</v>
      </c>
      <c r="P91" s="1">
        <v>15178726.21</v>
      </c>
      <c r="Q91" s="1">
        <v>15178726.21</v>
      </c>
      <c r="R91" s="1">
        <v>0</v>
      </c>
      <c r="S91" s="1">
        <v>1369</v>
      </c>
      <c r="T91" s="1">
        <v>1369</v>
      </c>
      <c r="U91" s="1">
        <v>0</v>
      </c>
      <c r="V91" s="1">
        <v>11087.46</v>
      </c>
      <c r="W91" s="1">
        <v>11087.46</v>
      </c>
      <c r="X91" s="1">
        <v>0</v>
      </c>
      <c r="Y91" s="1">
        <v>527838</v>
      </c>
      <c r="Z91" s="1">
        <v>527838</v>
      </c>
      <c r="AA91" s="1">
        <v>0</v>
      </c>
      <c r="AB91" s="1">
        <v>7748367</v>
      </c>
      <c r="AC91" s="1">
        <v>7748200</v>
      </c>
      <c r="AD91" s="1">
        <v>167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-82758</v>
      </c>
      <c r="AU91" s="1">
        <v>-82756</v>
      </c>
      <c r="AV91" s="1">
        <v>-2</v>
      </c>
      <c r="AW91" s="1">
        <v>-496</v>
      </c>
      <c r="AX91" s="1">
        <v>0</v>
      </c>
      <c r="AY91" s="1">
        <v>7664518</v>
      </c>
      <c r="AZ91" s="1">
        <v>7664277</v>
      </c>
      <c r="BA91" s="1">
        <v>241</v>
      </c>
      <c r="BB91" s="1" t="s">
        <v>500</v>
      </c>
      <c r="BC91" s="1">
        <v>-671</v>
      </c>
      <c r="BD91" s="1">
        <v>-595</v>
      </c>
      <c r="BE91" s="1">
        <v>76</v>
      </c>
      <c r="BF91" s="1">
        <v>0</v>
      </c>
      <c r="BG91" s="1">
        <v>0</v>
      </c>
      <c r="BH91" s="1">
        <v>0</v>
      </c>
      <c r="BL91">
        <f t="shared" si="23"/>
        <v>7664518</v>
      </c>
      <c r="BM91">
        <f t="shared" si="24"/>
        <v>7664277</v>
      </c>
      <c r="BO91">
        <f t="shared" si="25"/>
        <v>241</v>
      </c>
      <c r="BR91">
        <f t="shared" si="26"/>
        <v>167</v>
      </c>
      <c r="BS91">
        <f t="shared" si="27"/>
        <v>0</v>
      </c>
      <c r="BT91">
        <f t="shared" si="28"/>
        <v>0</v>
      </c>
      <c r="BU91">
        <f t="shared" si="29"/>
        <v>0</v>
      </c>
      <c r="BV91">
        <f t="shared" si="30"/>
        <v>0</v>
      </c>
      <c r="BW91">
        <f t="shared" si="31"/>
        <v>0</v>
      </c>
      <c r="BX91">
        <f t="shared" si="32"/>
        <v>-2</v>
      </c>
      <c r="BY91">
        <f t="shared" si="33"/>
        <v>76</v>
      </c>
      <c r="CA91">
        <f t="shared" si="34"/>
        <v>241</v>
      </c>
      <c r="CB91">
        <f t="shared" si="35"/>
        <v>0</v>
      </c>
      <c r="CC91">
        <f t="shared" si="36"/>
        <v>241</v>
      </c>
      <c r="CD91">
        <f t="shared" si="37"/>
        <v>167</v>
      </c>
      <c r="CE91">
        <f t="shared" si="38"/>
        <v>0</v>
      </c>
      <c r="CF91">
        <f t="shared" si="39"/>
        <v>0</v>
      </c>
      <c r="CG91">
        <f t="shared" si="40"/>
        <v>0</v>
      </c>
      <c r="CH91">
        <f t="shared" si="41"/>
        <v>0</v>
      </c>
      <c r="CI91">
        <f t="shared" si="42"/>
        <v>0</v>
      </c>
      <c r="CJ91">
        <f t="shared" si="43"/>
        <v>-2</v>
      </c>
      <c r="CK91">
        <f t="shared" si="44"/>
        <v>76</v>
      </c>
    </row>
    <row r="92" spans="1:89" ht="15">
      <c r="A92" s="1">
        <v>1449</v>
      </c>
      <c r="B92" s="1" t="s">
        <v>140</v>
      </c>
      <c r="C92" s="1">
        <v>1000</v>
      </c>
      <c r="D92" s="1">
        <v>9206</v>
      </c>
      <c r="E92" s="1">
        <v>1000</v>
      </c>
      <c r="F92" s="1">
        <v>9205</v>
      </c>
      <c r="G92" s="1">
        <v>2895000</v>
      </c>
      <c r="H92" s="1">
        <v>2895000</v>
      </c>
      <c r="I92" s="1">
        <v>0</v>
      </c>
      <c r="J92" s="1">
        <v>1883536</v>
      </c>
      <c r="K92" s="1">
        <v>1883736</v>
      </c>
      <c r="L92" s="1">
        <v>-200</v>
      </c>
      <c r="M92" s="1">
        <v>873882</v>
      </c>
      <c r="N92" s="1">
        <v>873882</v>
      </c>
      <c r="O92" s="1">
        <v>0</v>
      </c>
      <c r="P92" s="1">
        <v>1195686.11</v>
      </c>
      <c r="Q92" s="1">
        <v>1195686.11</v>
      </c>
      <c r="R92" s="1">
        <v>0</v>
      </c>
      <c r="S92" s="1">
        <v>114</v>
      </c>
      <c r="T92" s="1">
        <v>114</v>
      </c>
      <c r="U92" s="1">
        <v>0</v>
      </c>
      <c r="V92" s="1">
        <v>10488.47</v>
      </c>
      <c r="W92" s="1">
        <v>10488.47</v>
      </c>
      <c r="X92" s="1">
        <v>0</v>
      </c>
      <c r="Y92" s="1">
        <v>821853</v>
      </c>
      <c r="Z92" s="1">
        <v>821853</v>
      </c>
      <c r="AA92" s="1">
        <v>0</v>
      </c>
      <c r="AB92" s="1">
        <v>617640</v>
      </c>
      <c r="AC92" s="1">
        <v>617626</v>
      </c>
      <c r="AD92" s="1">
        <v>14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-6597</v>
      </c>
      <c r="AU92" s="1">
        <v>-6597</v>
      </c>
      <c r="AV92" s="1">
        <v>0</v>
      </c>
      <c r="AW92" s="1">
        <v>-42</v>
      </c>
      <c r="AX92" s="1">
        <v>0</v>
      </c>
      <c r="AY92" s="1">
        <v>610954</v>
      </c>
      <c r="AZ92" s="1">
        <v>610933</v>
      </c>
      <c r="BA92" s="1">
        <v>21</v>
      </c>
      <c r="BB92" s="1" t="s">
        <v>501</v>
      </c>
      <c r="BC92" s="1">
        <v>-54</v>
      </c>
      <c r="BD92" s="1">
        <v>-47</v>
      </c>
      <c r="BE92" s="1">
        <v>7</v>
      </c>
      <c r="BF92" s="1">
        <v>0</v>
      </c>
      <c r="BG92" s="1">
        <v>0</v>
      </c>
      <c r="BH92" s="1">
        <v>0</v>
      </c>
      <c r="BL92">
        <f t="shared" si="23"/>
        <v>610954</v>
      </c>
      <c r="BM92">
        <f t="shared" si="24"/>
        <v>610933</v>
      </c>
      <c r="BO92">
        <f t="shared" si="25"/>
        <v>21</v>
      </c>
      <c r="BR92">
        <f t="shared" si="26"/>
        <v>14</v>
      </c>
      <c r="BS92">
        <f t="shared" si="27"/>
        <v>0</v>
      </c>
      <c r="BT92">
        <f t="shared" si="28"/>
        <v>0</v>
      </c>
      <c r="BU92">
        <f t="shared" si="29"/>
        <v>0</v>
      </c>
      <c r="BV92">
        <f t="shared" si="30"/>
        <v>0</v>
      </c>
      <c r="BW92">
        <f t="shared" si="31"/>
        <v>0</v>
      </c>
      <c r="BX92">
        <f t="shared" si="32"/>
        <v>0</v>
      </c>
      <c r="BY92">
        <f t="shared" si="33"/>
        <v>7</v>
      </c>
      <c r="CA92">
        <f t="shared" si="34"/>
        <v>21</v>
      </c>
      <c r="CB92">
        <f t="shared" si="35"/>
        <v>0</v>
      </c>
      <c r="CC92">
        <f t="shared" si="36"/>
        <v>21</v>
      </c>
      <c r="CD92">
        <f t="shared" si="37"/>
        <v>14</v>
      </c>
      <c r="CE92">
        <f t="shared" si="38"/>
        <v>0</v>
      </c>
      <c r="CF92">
        <f t="shared" si="39"/>
        <v>0</v>
      </c>
      <c r="CG92">
        <f t="shared" si="40"/>
        <v>0</v>
      </c>
      <c r="CH92">
        <f t="shared" si="41"/>
        <v>0</v>
      </c>
      <c r="CI92">
        <f t="shared" si="42"/>
        <v>0</v>
      </c>
      <c r="CJ92">
        <f t="shared" si="43"/>
        <v>0</v>
      </c>
      <c r="CK92">
        <f t="shared" si="44"/>
        <v>7</v>
      </c>
    </row>
    <row r="93" spans="1:89" ht="15">
      <c r="A93" s="1">
        <v>1491</v>
      </c>
      <c r="B93" s="1" t="s">
        <v>141</v>
      </c>
      <c r="C93" s="1">
        <v>1000</v>
      </c>
      <c r="D93" s="1">
        <v>9206</v>
      </c>
      <c r="E93" s="1">
        <v>1000</v>
      </c>
      <c r="F93" s="1">
        <v>9205</v>
      </c>
      <c r="G93" s="1">
        <v>1930000</v>
      </c>
      <c r="H93" s="1">
        <v>1930000</v>
      </c>
      <c r="I93" s="1">
        <v>0</v>
      </c>
      <c r="J93" s="1">
        <v>1255691</v>
      </c>
      <c r="K93" s="1">
        <v>1255824</v>
      </c>
      <c r="L93" s="1">
        <v>-133</v>
      </c>
      <c r="M93" s="1">
        <v>582588</v>
      </c>
      <c r="N93" s="1">
        <v>582588</v>
      </c>
      <c r="O93" s="1">
        <v>0</v>
      </c>
      <c r="P93" s="1">
        <v>5418629.26</v>
      </c>
      <c r="Q93" s="1">
        <v>5418629.26</v>
      </c>
      <c r="R93" s="1">
        <v>0</v>
      </c>
      <c r="S93" s="1">
        <v>473</v>
      </c>
      <c r="T93" s="1">
        <v>473</v>
      </c>
      <c r="U93" s="1">
        <v>0</v>
      </c>
      <c r="V93" s="1">
        <v>11455.88</v>
      </c>
      <c r="W93" s="1">
        <v>11455.88</v>
      </c>
      <c r="X93" s="1">
        <v>0</v>
      </c>
      <c r="Y93" s="1">
        <v>2774853</v>
      </c>
      <c r="Z93" s="1">
        <v>2774853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82664</v>
      </c>
      <c r="AL93" s="1">
        <v>82664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-883</v>
      </c>
      <c r="AU93" s="1">
        <v>-883</v>
      </c>
      <c r="AV93" s="1">
        <v>0</v>
      </c>
      <c r="AW93" s="1">
        <v>0</v>
      </c>
      <c r="AX93" s="1">
        <v>0</v>
      </c>
      <c r="AY93" s="1">
        <v>81775</v>
      </c>
      <c r="AZ93" s="1">
        <v>81774</v>
      </c>
      <c r="BA93" s="1">
        <v>1</v>
      </c>
      <c r="BB93" s="1" t="s">
        <v>500</v>
      </c>
      <c r="BC93" s="1">
        <v>-7</v>
      </c>
      <c r="BD93" s="1">
        <v>-6</v>
      </c>
      <c r="BE93" s="1">
        <v>1</v>
      </c>
      <c r="BF93" s="1">
        <v>0</v>
      </c>
      <c r="BG93" s="1">
        <v>0</v>
      </c>
      <c r="BH93" s="1">
        <v>0</v>
      </c>
      <c r="BL93">
        <f t="shared" si="23"/>
        <v>81775</v>
      </c>
      <c r="BM93">
        <f t="shared" si="24"/>
        <v>81774</v>
      </c>
      <c r="BO93">
        <f t="shared" si="25"/>
        <v>1</v>
      </c>
      <c r="BR93">
        <f t="shared" si="26"/>
        <v>0</v>
      </c>
      <c r="BS93">
        <f t="shared" si="27"/>
        <v>0</v>
      </c>
      <c r="BT93">
        <f t="shared" si="28"/>
        <v>0</v>
      </c>
      <c r="BU93">
        <f t="shared" si="29"/>
        <v>0</v>
      </c>
      <c r="BV93">
        <f t="shared" si="30"/>
        <v>0</v>
      </c>
      <c r="BW93">
        <f t="shared" si="31"/>
        <v>0</v>
      </c>
      <c r="BX93">
        <f t="shared" si="32"/>
        <v>0</v>
      </c>
      <c r="BY93">
        <f t="shared" si="33"/>
        <v>1</v>
      </c>
      <c r="CA93">
        <f t="shared" si="34"/>
        <v>1</v>
      </c>
      <c r="CB93">
        <f t="shared" si="35"/>
        <v>0</v>
      </c>
      <c r="CC93">
        <f t="shared" si="36"/>
        <v>1</v>
      </c>
      <c r="CD93">
        <f t="shared" si="37"/>
        <v>0</v>
      </c>
      <c r="CE93">
        <f t="shared" si="38"/>
        <v>0</v>
      </c>
      <c r="CF93">
        <f t="shared" si="39"/>
        <v>0</v>
      </c>
      <c r="CG93">
        <f t="shared" si="40"/>
        <v>0</v>
      </c>
      <c r="CH93">
        <f t="shared" si="41"/>
        <v>0</v>
      </c>
      <c r="CI93">
        <f t="shared" si="42"/>
        <v>0</v>
      </c>
      <c r="CJ93">
        <f t="shared" si="43"/>
        <v>0</v>
      </c>
      <c r="CK93">
        <f t="shared" si="44"/>
        <v>1</v>
      </c>
    </row>
    <row r="94" spans="1:89" ht="15">
      <c r="A94" s="1">
        <v>1499</v>
      </c>
      <c r="B94" s="1" t="s">
        <v>142</v>
      </c>
      <c r="C94" s="1">
        <v>1000</v>
      </c>
      <c r="D94" s="1">
        <v>9206</v>
      </c>
      <c r="E94" s="1">
        <v>1000</v>
      </c>
      <c r="F94" s="1">
        <v>9205</v>
      </c>
      <c r="G94" s="1">
        <v>1930000</v>
      </c>
      <c r="H94" s="1">
        <v>1930000</v>
      </c>
      <c r="I94" s="1">
        <v>0</v>
      </c>
      <c r="J94" s="1">
        <v>1255691</v>
      </c>
      <c r="K94" s="1">
        <v>1255824</v>
      </c>
      <c r="L94" s="1">
        <v>-133</v>
      </c>
      <c r="M94" s="1">
        <v>582588</v>
      </c>
      <c r="N94" s="1">
        <v>582588</v>
      </c>
      <c r="O94" s="1">
        <v>0</v>
      </c>
      <c r="P94" s="1">
        <v>11459489.59</v>
      </c>
      <c r="Q94" s="1">
        <v>11459489.59</v>
      </c>
      <c r="R94" s="1">
        <v>0</v>
      </c>
      <c r="S94" s="1">
        <v>1040</v>
      </c>
      <c r="T94" s="1">
        <v>1040</v>
      </c>
      <c r="U94" s="1">
        <v>0</v>
      </c>
      <c r="V94" s="1">
        <v>11018.74</v>
      </c>
      <c r="W94" s="1">
        <v>11018.74</v>
      </c>
      <c r="X94" s="1">
        <v>0</v>
      </c>
      <c r="Y94" s="1">
        <v>459023</v>
      </c>
      <c r="Z94" s="1">
        <v>459023</v>
      </c>
      <c r="AA94" s="1">
        <v>0</v>
      </c>
      <c r="AB94" s="1">
        <v>6607010</v>
      </c>
      <c r="AC94" s="1">
        <v>6606900</v>
      </c>
      <c r="AD94" s="1">
        <v>110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-70567</v>
      </c>
      <c r="AU94" s="1">
        <v>-70566</v>
      </c>
      <c r="AV94" s="1">
        <v>-1</v>
      </c>
      <c r="AW94" s="1">
        <v>-335</v>
      </c>
      <c r="AX94" s="1">
        <v>0</v>
      </c>
      <c r="AY94" s="1">
        <v>6535601</v>
      </c>
      <c r="AZ94" s="1">
        <v>6535427</v>
      </c>
      <c r="BA94" s="1">
        <v>174</v>
      </c>
      <c r="BB94" s="1" t="s">
        <v>500</v>
      </c>
      <c r="BC94" s="1">
        <v>-572</v>
      </c>
      <c r="BD94" s="1">
        <v>-507</v>
      </c>
      <c r="BE94" s="1">
        <v>65</v>
      </c>
      <c r="BF94" s="1">
        <v>0</v>
      </c>
      <c r="BG94" s="1">
        <v>0</v>
      </c>
      <c r="BH94" s="1">
        <v>0</v>
      </c>
      <c r="BL94">
        <f t="shared" si="23"/>
        <v>6535601</v>
      </c>
      <c r="BM94">
        <f t="shared" si="24"/>
        <v>6535427</v>
      </c>
      <c r="BO94">
        <f t="shared" si="25"/>
        <v>174</v>
      </c>
      <c r="BR94">
        <f t="shared" si="26"/>
        <v>110</v>
      </c>
      <c r="BS94">
        <f t="shared" si="27"/>
        <v>0</v>
      </c>
      <c r="BT94">
        <f t="shared" si="28"/>
        <v>0</v>
      </c>
      <c r="BU94">
        <f t="shared" si="29"/>
        <v>0</v>
      </c>
      <c r="BV94">
        <f t="shared" si="30"/>
        <v>0</v>
      </c>
      <c r="BW94">
        <f t="shared" si="31"/>
        <v>0</v>
      </c>
      <c r="BX94">
        <f t="shared" si="32"/>
        <v>-1</v>
      </c>
      <c r="BY94">
        <f t="shared" si="33"/>
        <v>65</v>
      </c>
      <c r="CA94">
        <f t="shared" si="34"/>
        <v>174</v>
      </c>
      <c r="CB94">
        <f t="shared" si="35"/>
        <v>0</v>
      </c>
      <c r="CC94">
        <f t="shared" si="36"/>
        <v>174</v>
      </c>
      <c r="CD94">
        <f t="shared" si="37"/>
        <v>110</v>
      </c>
      <c r="CE94">
        <f t="shared" si="38"/>
        <v>0</v>
      </c>
      <c r="CF94">
        <f t="shared" si="39"/>
        <v>0</v>
      </c>
      <c r="CG94">
        <f t="shared" si="40"/>
        <v>0</v>
      </c>
      <c r="CH94">
        <f t="shared" si="41"/>
        <v>0</v>
      </c>
      <c r="CI94">
        <f t="shared" si="42"/>
        <v>0</v>
      </c>
      <c r="CJ94">
        <f t="shared" si="43"/>
        <v>-1</v>
      </c>
      <c r="CK94">
        <f t="shared" si="44"/>
        <v>65</v>
      </c>
    </row>
    <row r="95" spans="1:89" ht="15">
      <c r="A95" s="1">
        <v>1540</v>
      </c>
      <c r="B95" s="1" t="s">
        <v>144</v>
      </c>
      <c r="C95" s="1">
        <v>1000</v>
      </c>
      <c r="D95" s="1">
        <v>9206</v>
      </c>
      <c r="E95" s="1">
        <v>1000</v>
      </c>
      <c r="F95" s="1">
        <v>9205</v>
      </c>
      <c r="G95" s="1">
        <v>1930000</v>
      </c>
      <c r="H95" s="1">
        <v>1930000</v>
      </c>
      <c r="I95" s="1">
        <v>0</v>
      </c>
      <c r="J95" s="1">
        <v>1255691</v>
      </c>
      <c r="K95" s="1">
        <v>1255824</v>
      </c>
      <c r="L95" s="1">
        <v>-133</v>
      </c>
      <c r="M95" s="1">
        <v>582588</v>
      </c>
      <c r="N95" s="1">
        <v>582588</v>
      </c>
      <c r="O95" s="1">
        <v>0</v>
      </c>
      <c r="P95" s="1">
        <v>17172134.23</v>
      </c>
      <c r="Q95" s="1">
        <v>17172134.23</v>
      </c>
      <c r="R95" s="1">
        <v>0</v>
      </c>
      <c r="S95" s="1">
        <v>1770</v>
      </c>
      <c r="T95" s="1">
        <v>1770</v>
      </c>
      <c r="U95" s="1">
        <v>0</v>
      </c>
      <c r="V95" s="1">
        <v>9701.77</v>
      </c>
      <c r="W95" s="1">
        <v>9701.77</v>
      </c>
      <c r="X95" s="1">
        <v>0</v>
      </c>
      <c r="Y95" s="1">
        <v>916256</v>
      </c>
      <c r="Z95" s="1">
        <v>916256</v>
      </c>
      <c r="AA95" s="1">
        <v>0</v>
      </c>
      <c r="AB95" s="1">
        <v>4353374</v>
      </c>
      <c r="AC95" s="1">
        <v>4353001</v>
      </c>
      <c r="AD95" s="1">
        <v>373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-46497</v>
      </c>
      <c r="AU95" s="1">
        <v>-46493</v>
      </c>
      <c r="AV95" s="1">
        <v>-4</v>
      </c>
      <c r="AW95" s="1">
        <v>-1101</v>
      </c>
      <c r="AX95" s="1">
        <v>0</v>
      </c>
      <c r="AY95" s="1">
        <v>4443968</v>
      </c>
      <c r="AZ95" s="1">
        <v>4443317</v>
      </c>
      <c r="BA95" s="1">
        <v>651</v>
      </c>
      <c r="BB95" s="1" t="s">
        <v>500</v>
      </c>
      <c r="BC95" s="1">
        <v>137910</v>
      </c>
      <c r="BD95" s="1">
        <v>138192</v>
      </c>
      <c r="BE95" s="1">
        <v>282</v>
      </c>
      <c r="BF95" s="1">
        <v>0</v>
      </c>
      <c r="BG95" s="1">
        <v>0</v>
      </c>
      <c r="BH95" s="1">
        <v>0</v>
      </c>
      <c r="BL95">
        <f t="shared" si="23"/>
        <v>4443968</v>
      </c>
      <c r="BM95">
        <f t="shared" si="24"/>
        <v>4443317</v>
      </c>
      <c r="BO95">
        <f t="shared" si="25"/>
        <v>651</v>
      </c>
      <c r="BR95">
        <f t="shared" si="26"/>
        <v>373</v>
      </c>
      <c r="BS95">
        <f t="shared" si="27"/>
        <v>0</v>
      </c>
      <c r="BT95">
        <f t="shared" si="28"/>
        <v>0</v>
      </c>
      <c r="BU95">
        <f t="shared" si="29"/>
        <v>0</v>
      </c>
      <c r="BV95">
        <f t="shared" si="30"/>
        <v>0</v>
      </c>
      <c r="BW95">
        <f t="shared" si="31"/>
        <v>0</v>
      </c>
      <c r="BX95">
        <f t="shared" si="32"/>
        <v>-4</v>
      </c>
      <c r="BY95">
        <f t="shared" si="33"/>
        <v>282</v>
      </c>
      <c r="CA95">
        <f t="shared" si="34"/>
        <v>651</v>
      </c>
      <c r="CB95">
        <f t="shared" si="35"/>
        <v>0</v>
      </c>
      <c r="CC95">
        <f t="shared" si="36"/>
        <v>651</v>
      </c>
      <c r="CD95">
        <f t="shared" si="37"/>
        <v>373</v>
      </c>
      <c r="CE95">
        <f t="shared" si="38"/>
        <v>0</v>
      </c>
      <c r="CF95">
        <f t="shared" si="39"/>
        <v>0</v>
      </c>
      <c r="CG95">
        <f t="shared" si="40"/>
        <v>0</v>
      </c>
      <c r="CH95">
        <f t="shared" si="41"/>
        <v>0</v>
      </c>
      <c r="CI95">
        <f t="shared" si="42"/>
        <v>0</v>
      </c>
      <c r="CJ95">
        <f t="shared" si="43"/>
        <v>-4</v>
      </c>
      <c r="CK95">
        <f t="shared" si="44"/>
        <v>282</v>
      </c>
    </row>
    <row r="96" spans="1:89" ht="15">
      <c r="A96" s="1">
        <v>1554</v>
      </c>
      <c r="B96" s="1" t="s">
        <v>145</v>
      </c>
      <c r="C96" s="1">
        <v>1000</v>
      </c>
      <c r="D96" s="1">
        <v>9206</v>
      </c>
      <c r="E96" s="1">
        <v>1000</v>
      </c>
      <c r="F96" s="1">
        <v>9205</v>
      </c>
      <c r="G96" s="1">
        <v>1930000</v>
      </c>
      <c r="H96" s="1">
        <v>1930000</v>
      </c>
      <c r="I96" s="1">
        <v>0</v>
      </c>
      <c r="J96" s="1">
        <v>1255691</v>
      </c>
      <c r="K96" s="1">
        <v>1255824</v>
      </c>
      <c r="L96" s="1">
        <v>-133</v>
      </c>
      <c r="M96" s="1">
        <v>582588</v>
      </c>
      <c r="N96" s="1">
        <v>582588</v>
      </c>
      <c r="O96" s="1">
        <v>0</v>
      </c>
      <c r="P96" s="1">
        <v>108888598.91</v>
      </c>
      <c r="Q96" s="1">
        <v>108757803.94</v>
      </c>
      <c r="R96" s="1">
        <v>130794.96999999881</v>
      </c>
      <c r="S96" s="1">
        <v>10637</v>
      </c>
      <c r="T96" s="1">
        <v>10637</v>
      </c>
      <c r="U96" s="1">
        <v>0</v>
      </c>
      <c r="V96" s="1">
        <v>10236.78</v>
      </c>
      <c r="W96" s="1">
        <v>10224.48</v>
      </c>
      <c r="X96" s="1">
        <v>12.300000000001091</v>
      </c>
      <c r="Y96" s="1">
        <v>530993</v>
      </c>
      <c r="Z96" s="1">
        <v>530993</v>
      </c>
      <c r="AA96" s="1">
        <v>0</v>
      </c>
      <c r="AB96" s="1">
        <v>59057607</v>
      </c>
      <c r="AC96" s="1">
        <v>59044723</v>
      </c>
      <c r="AD96" s="1">
        <v>12884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-630776</v>
      </c>
      <c r="AU96" s="1">
        <v>-630638</v>
      </c>
      <c r="AV96" s="1">
        <v>-138</v>
      </c>
      <c r="AW96" s="1">
        <v>-3906</v>
      </c>
      <c r="AX96" s="1">
        <v>0</v>
      </c>
      <c r="AY96" s="1">
        <v>58418392</v>
      </c>
      <c r="AZ96" s="1">
        <v>58405065</v>
      </c>
      <c r="BA96" s="1">
        <v>13327</v>
      </c>
      <c r="BB96" s="1" t="s">
        <v>500</v>
      </c>
      <c r="BC96" s="1">
        <v>-5114</v>
      </c>
      <c r="BD96" s="1">
        <v>-4533</v>
      </c>
      <c r="BE96" s="1">
        <v>581</v>
      </c>
      <c r="BF96" s="1">
        <v>0</v>
      </c>
      <c r="BG96" s="1">
        <v>0</v>
      </c>
      <c r="BH96" s="1">
        <v>0</v>
      </c>
      <c r="BL96">
        <f t="shared" si="23"/>
        <v>58418392</v>
      </c>
      <c r="BM96">
        <f t="shared" si="24"/>
        <v>58405065</v>
      </c>
      <c r="BO96">
        <f t="shared" si="25"/>
        <v>13327</v>
      </c>
      <c r="BR96">
        <f t="shared" si="26"/>
        <v>12884</v>
      </c>
      <c r="BS96">
        <f t="shared" si="27"/>
        <v>0</v>
      </c>
      <c r="BT96">
        <f t="shared" si="28"/>
        <v>0</v>
      </c>
      <c r="BU96">
        <f t="shared" si="29"/>
        <v>0</v>
      </c>
      <c r="BV96">
        <f t="shared" si="30"/>
        <v>0</v>
      </c>
      <c r="BW96">
        <f t="shared" si="31"/>
        <v>0</v>
      </c>
      <c r="BX96">
        <f t="shared" si="32"/>
        <v>-138</v>
      </c>
      <c r="BY96">
        <f t="shared" si="33"/>
        <v>581</v>
      </c>
      <c r="CA96">
        <f t="shared" si="34"/>
        <v>13327</v>
      </c>
      <c r="CB96">
        <f t="shared" si="35"/>
        <v>0</v>
      </c>
      <c r="CC96">
        <f t="shared" si="36"/>
        <v>13327</v>
      </c>
      <c r="CD96">
        <f t="shared" si="37"/>
        <v>12884</v>
      </c>
      <c r="CE96">
        <f t="shared" si="38"/>
        <v>0</v>
      </c>
      <c r="CF96">
        <f t="shared" si="39"/>
        <v>0</v>
      </c>
      <c r="CG96">
        <f t="shared" si="40"/>
        <v>0</v>
      </c>
      <c r="CH96">
        <f t="shared" si="41"/>
        <v>0</v>
      </c>
      <c r="CI96">
        <f t="shared" si="42"/>
        <v>0</v>
      </c>
      <c r="CJ96">
        <f t="shared" si="43"/>
        <v>-138</v>
      </c>
      <c r="CK96">
        <f t="shared" si="44"/>
        <v>581</v>
      </c>
    </row>
    <row r="97" spans="1:89" ht="15">
      <c r="A97" s="1">
        <v>1561</v>
      </c>
      <c r="B97" s="1" t="s">
        <v>146</v>
      </c>
      <c r="C97" s="1">
        <v>1000</v>
      </c>
      <c r="D97" s="1">
        <v>9206</v>
      </c>
      <c r="E97" s="1">
        <v>1000</v>
      </c>
      <c r="F97" s="1">
        <v>9205</v>
      </c>
      <c r="G97" s="1">
        <v>1930000</v>
      </c>
      <c r="H97" s="1">
        <v>1930000</v>
      </c>
      <c r="I97" s="1">
        <v>0</v>
      </c>
      <c r="J97" s="1">
        <v>1255691</v>
      </c>
      <c r="K97" s="1">
        <v>1255824</v>
      </c>
      <c r="L97" s="1">
        <v>-133</v>
      </c>
      <c r="M97" s="1">
        <v>582588</v>
      </c>
      <c r="N97" s="1">
        <v>582588</v>
      </c>
      <c r="O97" s="1">
        <v>0</v>
      </c>
      <c r="P97" s="1">
        <v>6614594.15</v>
      </c>
      <c r="Q97" s="1">
        <v>6614594.15</v>
      </c>
      <c r="R97" s="1">
        <v>0</v>
      </c>
      <c r="S97" s="1">
        <v>698</v>
      </c>
      <c r="T97" s="1">
        <v>698</v>
      </c>
      <c r="U97" s="1">
        <v>0</v>
      </c>
      <c r="V97" s="1">
        <v>9476.5</v>
      </c>
      <c r="W97" s="1">
        <v>9476.5</v>
      </c>
      <c r="X97" s="1">
        <v>0</v>
      </c>
      <c r="Y97" s="1">
        <v>294187</v>
      </c>
      <c r="Z97" s="1">
        <v>294187</v>
      </c>
      <c r="AA97" s="1">
        <v>0</v>
      </c>
      <c r="AB97" s="1">
        <v>5070930</v>
      </c>
      <c r="AC97" s="1">
        <v>5070883</v>
      </c>
      <c r="AD97" s="1">
        <v>47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-54161</v>
      </c>
      <c r="AU97" s="1">
        <v>-54161</v>
      </c>
      <c r="AV97" s="1">
        <v>0</v>
      </c>
      <c r="AW97" s="1">
        <v>-129</v>
      </c>
      <c r="AX97" s="1">
        <v>0</v>
      </c>
      <c r="AY97" s="1">
        <v>5016251</v>
      </c>
      <c r="AZ97" s="1">
        <v>5016154</v>
      </c>
      <c r="BA97" s="1">
        <v>97</v>
      </c>
      <c r="BB97" s="1" t="s">
        <v>500</v>
      </c>
      <c r="BC97" s="1">
        <v>-439</v>
      </c>
      <c r="BD97" s="1">
        <v>-389</v>
      </c>
      <c r="BE97" s="1">
        <v>50</v>
      </c>
      <c r="BF97" s="1">
        <v>0</v>
      </c>
      <c r="BG97" s="1">
        <v>0</v>
      </c>
      <c r="BH97" s="1">
        <v>0</v>
      </c>
      <c r="BL97">
        <f t="shared" si="23"/>
        <v>5016251</v>
      </c>
      <c r="BM97">
        <f t="shared" si="24"/>
        <v>5016154</v>
      </c>
      <c r="BO97">
        <f t="shared" si="25"/>
        <v>97</v>
      </c>
      <c r="BR97">
        <f t="shared" si="26"/>
        <v>47</v>
      </c>
      <c r="BS97">
        <f t="shared" si="27"/>
        <v>0</v>
      </c>
      <c r="BT97">
        <f t="shared" si="28"/>
        <v>0</v>
      </c>
      <c r="BU97">
        <f t="shared" si="29"/>
        <v>0</v>
      </c>
      <c r="BV97">
        <f t="shared" si="30"/>
        <v>0</v>
      </c>
      <c r="BW97">
        <f t="shared" si="31"/>
        <v>0</v>
      </c>
      <c r="BX97">
        <f t="shared" si="32"/>
        <v>0</v>
      </c>
      <c r="BY97">
        <f t="shared" si="33"/>
        <v>50</v>
      </c>
      <c r="CA97">
        <f t="shared" si="34"/>
        <v>97</v>
      </c>
      <c r="CB97">
        <f t="shared" si="35"/>
        <v>0</v>
      </c>
      <c r="CC97">
        <f t="shared" si="36"/>
        <v>97</v>
      </c>
      <c r="CD97">
        <f t="shared" si="37"/>
        <v>47</v>
      </c>
      <c r="CE97">
        <f t="shared" si="38"/>
        <v>0</v>
      </c>
      <c r="CF97">
        <f t="shared" si="39"/>
        <v>0</v>
      </c>
      <c r="CG97">
        <f t="shared" si="40"/>
        <v>0</v>
      </c>
      <c r="CH97">
        <f t="shared" si="41"/>
        <v>0</v>
      </c>
      <c r="CI97">
        <f t="shared" si="42"/>
        <v>0</v>
      </c>
      <c r="CJ97">
        <f t="shared" si="43"/>
        <v>0</v>
      </c>
      <c r="CK97">
        <f t="shared" si="44"/>
        <v>50</v>
      </c>
    </row>
    <row r="98" spans="1:89" ht="15">
      <c r="A98" s="1">
        <v>1568</v>
      </c>
      <c r="B98" s="1" t="s">
        <v>147</v>
      </c>
      <c r="C98" s="1">
        <v>1000</v>
      </c>
      <c r="D98" s="1">
        <v>9206</v>
      </c>
      <c r="E98" s="1">
        <v>1000</v>
      </c>
      <c r="F98" s="1">
        <v>9205</v>
      </c>
      <c r="G98" s="1">
        <v>1930000</v>
      </c>
      <c r="H98" s="1">
        <v>1930000</v>
      </c>
      <c r="I98" s="1">
        <v>0</v>
      </c>
      <c r="J98" s="1">
        <v>1255691</v>
      </c>
      <c r="K98" s="1">
        <v>1255824</v>
      </c>
      <c r="L98" s="1">
        <v>-133</v>
      </c>
      <c r="M98" s="1">
        <v>582588</v>
      </c>
      <c r="N98" s="1">
        <v>582588</v>
      </c>
      <c r="O98" s="1">
        <v>0</v>
      </c>
      <c r="P98" s="1">
        <v>18731829.83</v>
      </c>
      <c r="Q98" s="1">
        <v>18731829.83</v>
      </c>
      <c r="R98" s="1">
        <v>0</v>
      </c>
      <c r="S98" s="1">
        <v>1853</v>
      </c>
      <c r="T98" s="1">
        <v>1853</v>
      </c>
      <c r="U98" s="1">
        <v>0</v>
      </c>
      <c r="V98" s="1">
        <v>10108.92</v>
      </c>
      <c r="W98" s="1">
        <v>10108.92</v>
      </c>
      <c r="X98" s="1">
        <v>0</v>
      </c>
      <c r="Y98" s="1">
        <v>548577</v>
      </c>
      <c r="Z98" s="1">
        <v>548577</v>
      </c>
      <c r="AA98" s="1">
        <v>0</v>
      </c>
      <c r="AB98" s="1">
        <v>9986730</v>
      </c>
      <c r="AC98" s="1">
        <v>9986496</v>
      </c>
      <c r="AD98" s="1">
        <v>234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-106665</v>
      </c>
      <c r="AU98" s="1">
        <v>-106663</v>
      </c>
      <c r="AV98" s="1">
        <v>-2</v>
      </c>
      <c r="AW98" s="1">
        <v>-675</v>
      </c>
      <c r="AX98" s="1">
        <v>0</v>
      </c>
      <c r="AY98" s="1">
        <v>9878624</v>
      </c>
      <c r="AZ98" s="1">
        <v>9878293</v>
      </c>
      <c r="BA98" s="1">
        <v>331</v>
      </c>
      <c r="BB98" s="1" t="s">
        <v>500</v>
      </c>
      <c r="BC98" s="1">
        <v>-865</v>
      </c>
      <c r="BD98" s="1">
        <v>-766</v>
      </c>
      <c r="BE98" s="1">
        <v>99</v>
      </c>
      <c r="BF98" s="1">
        <v>0</v>
      </c>
      <c r="BG98" s="1">
        <v>0</v>
      </c>
      <c r="BH98" s="1">
        <v>0</v>
      </c>
      <c r="BL98">
        <f t="shared" si="23"/>
        <v>9878624</v>
      </c>
      <c r="BM98">
        <f t="shared" si="24"/>
        <v>9878293</v>
      </c>
      <c r="BO98">
        <f t="shared" si="25"/>
        <v>331</v>
      </c>
      <c r="BR98">
        <f t="shared" si="26"/>
        <v>234</v>
      </c>
      <c r="BS98">
        <f t="shared" si="27"/>
        <v>0</v>
      </c>
      <c r="BT98">
        <f t="shared" si="28"/>
        <v>0</v>
      </c>
      <c r="BU98">
        <f t="shared" si="29"/>
        <v>0</v>
      </c>
      <c r="BV98">
        <f t="shared" si="30"/>
        <v>0</v>
      </c>
      <c r="BW98">
        <f t="shared" si="31"/>
        <v>0</v>
      </c>
      <c r="BX98">
        <f t="shared" si="32"/>
        <v>-2</v>
      </c>
      <c r="BY98">
        <f t="shared" si="33"/>
        <v>99</v>
      </c>
      <c r="CA98">
        <f t="shared" si="34"/>
        <v>331</v>
      </c>
      <c r="CB98">
        <f t="shared" si="35"/>
        <v>0</v>
      </c>
      <c r="CC98">
        <f t="shared" si="36"/>
        <v>331</v>
      </c>
      <c r="CD98">
        <f t="shared" si="37"/>
        <v>234</v>
      </c>
      <c r="CE98">
        <f t="shared" si="38"/>
        <v>0</v>
      </c>
      <c r="CF98">
        <f t="shared" si="39"/>
        <v>0</v>
      </c>
      <c r="CG98">
        <f t="shared" si="40"/>
        <v>0</v>
      </c>
      <c r="CH98">
        <f t="shared" si="41"/>
        <v>0</v>
      </c>
      <c r="CI98">
        <f t="shared" si="42"/>
        <v>0</v>
      </c>
      <c r="CJ98">
        <f t="shared" si="43"/>
        <v>-2</v>
      </c>
      <c r="CK98">
        <f t="shared" si="44"/>
        <v>99</v>
      </c>
    </row>
    <row r="99" spans="1:89" ht="15">
      <c r="A99" s="1">
        <v>1582</v>
      </c>
      <c r="B99" s="1" t="s">
        <v>148</v>
      </c>
      <c r="C99" s="1">
        <v>1000</v>
      </c>
      <c r="D99" s="1">
        <v>9206</v>
      </c>
      <c r="E99" s="1">
        <v>1000</v>
      </c>
      <c r="F99" s="1">
        <v>9205</v>
      </c>
      <c r="G99" s="1">
        <v>1930000</v>
      </c>
      <c r="H99" s="1">
        <v>1930000</v>
      </c>
      <c r="I99" s="1">
        <v>0</v>
      </c>
      <c r="J99" s="1">
        <v>1255691</v>
      </c>
      <c r="K99" s="1">
        <v>1255824</v>
      </c>
      <c r="L99" s="1">
        <v>-133</v>
      </c>
      <c r="M99" s="1">
        <v>582588</v>
      </c>
      <c r="N99" s="1">
        <v>582588</v>
      </c>
      <c r="O99" s="1">
        <v>0</v>
      </c>
      <c r="P99" s="1">
        <v>4242951.74</v>
      </c>
      <c r="Q99" s="1">
        <v>4242951.74</v>
      </c>
      <c r="R99" s="1">
        <v>0</v>
      </c>
      <c r="S99" s="1">
        <v>402</v>
      </c>
      <c r="T99" s="1">
        <v>402</v>
      </c>
      <c r="U99" s="1">
        <v>0</v>
      </c>
      <c r="V99" s="1">
        <v>10554.61</v>
      </c>
      <c r="W99" s="1">
        <v>10554.61</v>
      </c>
      <c r="X99" s="1">
        <v>0</v>
      </c>
      <c r="Y99" s="1">
        <v>2063224</v>
      </c>
      <c r="Z99" s="1">
        <v>2063224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67113</v>
      </c>
      <c r="AL99" s="1">
        <v>67113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-717</v>
      </c>
      <c r="AU99" s="1">
        <v>-717</v>
      </c>
      <c r="AV99" s="1">
        <v>0</v>
      </c>
      <c r="AW99" s="1">
        <v>0</v>
      </c>
      <c r="AX99" s="1">
        <v>0</v>
      </c>
      <c r="AY99" s="1">
        <v>66391</v>
      </c>
      <c r="AZ99" s="1">
        <v>66390</v>
      </c>
      <c r="BA99" s="1">
        <v>1</v>
      </c>
      <c r="BB99" s="1" t="s">
        <v>500</v>
      </c>
      <c r="BC99" s="1">
        <v>-6</v>
      </c>
      <c r="BD99" s="1">
        <v>-5</v>
      </c>
      <c r="BE99" s="1">
        <v>1</v>
      </c>
      <c r="BF99" s="1">
        <v>0</v>
      </c>
      <c r="BG99" s="1">
        <v>0</v>
      </c>
      <c r="BH99" s="1">
        <v>0</v>
      </c>
      <c r="BL99">
        <f t="shared" si="23"/>
        <v>66391</v>
      </c>
      <c r="BM99">
        <f t="shared" si="24"/>
        <v>66390</v>
      </c>
      <c r="BO99">
        <f t="shared" si="25"/>
        <v>1</v>
      </c>
      <c r="BR99">
        <f t="shared" si="26"/>
        <v>0</v>
      </c>
      <c r="BS99">
        <f t="shared" si="27"/>
        <v>0</v>
      </c>
      <c r="BT99">
        <f t="shared" si="28"/>
        <v>0</v>
      </c>
      <c r="BU99">
        <f t="shared" si="29"/>
        <v>0</v>
      </c>
      <c r="BV99">
        <f t="shared" si="30"/>
        <v>0</v>
      </c>
      <c r="BW99">
        <f t="shared" si="31"/>
        <v>0</v>
      </c>
      <c r="BX99">
        <f t="shared" si="32"/>
        <v>0</v>
      </c>
      <c r="BY99">
        <f t="shared" si="33"/>
        <v>1</v>
      </c>
      <c r="CA99">
        <f t="shared" si="34"/>
        <v>1</v>
      </c>
      <c r="CB99">
        <f t="shared" si="35"/>
        <v>0</v>
      </c>
      <c r="CC99">
        <f t="shared" si="36"/>
        <v>1</v>
      </c>
      <c r="CD99">
        <f t="shared" si="37"/>
        <v>0</v>
      </c>
      <c r="CE99">
        <f t="shared" si="38"/>
        <v>0</v>
      </c>
      <c r="CF99">
        <f t="shared" si="39"/>
        <v>0</v>
      </c>
      <c r="CG99">
        <f t="shared" si="40"/>
        <v>0</v>
      </c>
      <c r="CH99">
        <f t="shared" si="41"/>
        <v>0</v>
      </c>
      <c r="CI99">
        <f t="shared" si="42"/>
        <v>0</v>
      </c>
      <c r="CJ99">
        <f t="shared" si="43"/>
        <v>0</v>
      </c>
      <c r="CK99">
        <f t="shared" si="44"/>
        <v>1</v>
      </c>
    </row>
    <row r="100" spans="1:89" ht="15">
      <c r="A100" s="1">
        <v>1600</v>
      </c>
      <c r="B100" s="1" t="s">
        <v>149</v>
      </c>
      <c r="C100" s="1">
        <v>1000</v>
      </c>
      <c r="D100" s="1">
        <v>9206</v>
      </c>
      <c r="E100" s="1">
        <v>1000</v>
      </c>
      <c r="F100" s="1">
        <v>9205</v>
      </c>
      <c r="G100" s="1">
        <v>1930000</v>
      </c>
      <c r="H100" s="1">
        <v>1930000</v>
      </c>
      <c r="I100" s="1">
        <v>0</v>
      </c>
      <c r="J100" s="1">
        <v>1255691</v>
      </c>
      <c r="K100" s="1">
        <v>1255824</v>
      </c>
      <c r="L100" s="1">
        <v>-133</v>
      </c>
      <c r="M100" s="1">
        <v>582588</v>
      </c>
      <c r="N100" s="1">
        <v>582588</v>
      </c>
      <c r="O100" s="1">
        <v>0</v>
      </c>
      <c r="P100" s="1">
        <v>6841192.67</v>
      </c>
      <c r="Q100" s="1">
        <v>6841192.67</v>
      </c>
      <c r="R100" s="1">
        <v>0</v>
      </c>
      <c r="S100" s="1">
        <v>631</v>
      </c>
      <c r="T100" s="1">
        <v>631</v>
      </c>
      <c r="U100" s="1">
        <v>0</v>
      </c>
      <c r="V100" s="1">
        <v>10841.83</v>
      </c>
      <c r="W100" s="1">
        <v>10841.83</v>
      </c>
      <c r="X100" s="1">
        <v>0</v>
      </c>
      <c r="Y100" s="1">
        <v>360958</v>
      </c>
      <c r="Z100" s="1">
        <v>360958</v>
      </c>
      <c r="AA100" s="1">
        <v>0</v>
      </c>
      <c r="AB100" s="1">
        <v>4595193</v>
      </c>
      <c r="AC100" s="1">
        <v>4595141</v>
      </c>
      <c r="AD100" s="1">
        <v>52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-49080</v>
      </c>
      <c r="AU100" s="1">
        <v>-49079</v>
      </c>
      <c r="AV100" s="1">
        <v>-1</v>
      </c>
      <c r="AW100" s="1">
        <v>-168</v>
      </c>
      <c r="AX100" s="1">
        <v>0</v>
      </c>
      <c r="AY100" s="1">
        <v>4545592</v>
      </c>
      <c r="AZ100" s="1">
        <v>4545496</v>
      </c>
      <c r="BA100" s="1">
        <v>96</v>
      </c>
      <c r="BB100" s="1" t="s">
        <v>500</v>
      </c>
      <c r="BC100" s="1">
        <v>-398</v>
      </c>
      <c r="BD100" s="1">
        <v>-353</v>
      </c>
      <c r="BE100" s="1">
        <v>45</v>
      </c>
      <c r="BF100" s="1">
        <v>0</v>
      </c>
      <c r="BG100" s="1">
        <v>0</v>
      </c>
      <c r="BH100" s="1">
        <v>0</v>
      </c>
      <c r="BL100">
        <f t="shared" si="23"/>
        <v>4545592</v>
      </c>
      <c r="BM100">
        <f t="shared" si="24"/>
        <v>4545496</v>
      </c>
      <c r="BO100">
        <f t="shared" si="25"/>
        <v>96</v>
      </c>
      <c r="BR100">
        <f t="shared" si="26"/>
        <v>52</v>
      </c>
      <c r="BS100">
        <f t="shared" si="27"/>
        <v>0</v>
      </c>
      <c r="BT100">
        <f t="shared" si="28"/>
        <v>0</v>
      </c>
      <c r="BU100">
        <f t="shared" si="29"/>
        <v>0</v>
      </c>
      <c r="BV100">
        <f t="shared" si="30"/>
        <v>0</v>
      </c>
      <c r="BW100">
        <f t="shared" si="31"/>
        <v>0</v>
      </c>
      <c r="BX100">
        <f t="shared" si="32"/>
        <v>-1</v>
      </c>
      <c r="BY100">
        <f t="shared" si="33"/>
        <v>45</v>
      </c>
      <c r="CA100">
        <f t="shared" si="34"/>
        <v>96</v>
      </c>
      <c r="CB100">
        <f t="shared" si="35"/>
        <v>0</v>
      </c>
      <c r="CC100">
        <f t="shared" si="36"/>
        <v>96</v>
      </c>
      <c r="CD100">
        <f t="shared" si="37"/>
        <v>52</v>
      </c>
      <c r="CE100">
        <f t="shared" si="38"/>
        <v>0</v>
      </c>
      <c r="CF100">
        <f t="shared" si="39"/>
        <v>0</v>
      </c>
      <c r="CG100">
        <f t="shared" si="40"/>
        <v>0</v>
      </c>
      <c r="CH100">
        <f t="shared" si="41"/>
        <v>0</v>
      </c>
      <c r="CI100">
        <f t="shared" si="42"/>
        <v>0</v>
      </c>
      <c r="CJ100">
        <f t="shared" si="43"/>
        <v>-1</v>
      </c>
      <c r="CK100">
        <f t="shared" si="44"/>
        <v>45</v>
      </c>
    </row>
    <row r="101" spans="1:89" ht="15">
      <c r="A101" s="1">
        <v>1645</v>
      </c>
      <c r="B101" s="1" t="s">
        <v>152</v>
      </c>
      <c r="C101" s="1">
        <v>1000</v>
      </c>
      <c r="D101" s="1">
        <v>9206</v>
      </c>
      <c r="E101" s="1">
        <v>1000</v>
      </c>
      <c r="F101" s="1">
        <v>9205</v>
      </c>
      <c r="G101" s="1">
        <v>1930000</v>
      </c>
      <c r="H101" s="1">
        <v>1930000</v>
      </c>
      <c r="I101" s="1">
        <v>0</v>
      </c>
      <c r="J101" s="1">
        <v>1255691</v>
      </c>
      <c r="K101" s="1">
        <v>1255824</v>
      </c>
      <c r="L101" s="1">
        <v>-133</v>
      </c>
      <c r="M101" s="1">
        <v>582588</v>
      </c>
      <c r="N101" s="1">
        <v>582588</v>
      </c>
      <c r="O101" s="1">
        <v>0</v>
      </c>
      <c r="P101" s="1">
        <v>9676104.97</v>
      </c>
      <c r="Q101" s="1">
        <v>9676104.97</v>
      </c>
      <c r="R101" s="1">
        <v>0</v>
      </c>
      <c r="S101" s="1">
        <v>1053</v>
      </c>
      <c r="T101" s="1">
        <v>1053</v>
      </c>
      <c r="U101" s="1">
        <v>0</v>
      </c>
      <c r="V101" s="1">
        <v>9189.08</v>
      </c>
      <c r="W101" s="1">
        <v>9189.08</v>
      </c>
      <c r="X101" s="1">
        <v>0</v>
      </c>
      <c r="Y101" s="1">
        <v>270922</v>
      </c>
      <c r="Z101" s="1">
        <v>270922</v>
      </c>
      <c r="AA101" s="1">
        <v>0</v>
      </c>
      <c r="AB101" s="1">
        <v>7667806</v>
      </c>
      <c r="AC101" s="1">
        <v>7667994</v>
      </c>
      <c r="AD101" s="1">
        <v>-188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-81897</v>
      </c>
      <c r="AU101" s="1">
        <v>-81899</v>
      </c>
      <c r="AV101" s="1">
        <v>2</v>
      </c>
      <c r="AW101" s="1">
        <v>-187</v>
      </c>
      <c r="AX101" s="1">
        <v>0</v>
      </c>
      <c r="AY101" s="1">
        <v>7585133</v>
      </c>
      <c r="AZ101" s="1">
        <v>7585244</v>
      </c>
      <c r="BA101" s="1">
        <v>-111</v>
      </c>
      <c r="BB101" s="1" t="s">
        <v>500</v>
      </c>
      <c r="BC101" s="1">
        <v>-664</v>
      </c>
      <c r="BD101" s="1">
        <v>-589</v>
      </c>
      <c r="BE101" s="1">
        <v>75</v>
      </c>
      <c r="BF101" s="1">
        <v>0</v>
      </c>
      <c r="BG101" s="1">
        <v>0</v>
      </c>
      <c r="BH101" s="1">
        <v>0</v>
      </c>
      <c r="BL101">
        <f t="shared" si="23"/>
        <v>7585133</v>
      </c>
      <c r="BM101">
        <f t="shared" si="24"/>
        <v>7585244</v>
      </c>
      <c r="BO101">
        <f t="shared" si="25"/>
        <v>-111</v>
      </c>
      <c r="BR101">
        <f t="shared" si="26"/>
        <v>-188</v>
      </c>
      <c r="BS101">
        <f t="shared" si="27"/>
        <v>0</v>
      </c>
      <c r="BT101">
        <f t="shared" si="28"/>
        <v>0</v>
      </c>
      <c r="BU101">
        <f t="shared" si="29"/>
        <v>0</v>
      </c>
      <c r="BV101">
        <f t="shared" si="30"/>
        <v>0</v>
      </c>
      <c r="BW101">
        <f t="shared" si="31"/>
        <v>0</v>
      </c>
      <c r="BX101">
        <f t="shared" si="32"/>
        <v>2</v>
      </c>
      <c r="BY101">
        <f t="shared" si="33"/>
        <v>75</v>
      </c>
      <c r="CA101">
        <f t="shared" si="34"/>
        <v>-111</v>
      </c>
      <c r="CB101">
        <f t="shared" si="35"/>
        <v>0</v>
      </c>
      <c r="CC101">
        <f t="shared" si="36"/>
        <v>-111</v>
      </c>
      <c r="CD101">
        <f t="shared" si="37"/>
        <v>-188</v>
      </c>
      <c r="CE101">
        <f t="shared" si="38"/>
        <v>0</v>
      </c>
      <c r="CF101">
        <f t="shared" si="39"/>
        <v>0</v>
      </c>
      <c r="CG101">
        <f t="shared" si="40"/>
        <v>0</v>
      </c>
      <c r="CH101">
        <f t="shared" si="41"/>
        <v>0</v>
      </c>
      <c r="CI101">
        <f t="shared" si="42"/>
        <v>0</v>
      </c>
      <c r="CJ101">
        <f t="shared" si="43"/>
        <v>2</v>
      </c>
      <c r="CK101">
        <f t="shared" si="44"/>
        <v>75</v>
      </c>
    </row>
    <row r="102" spans="1:89" ht="15">
      <c r="A102" s="1">
        <v>1631</v>
      </c>
      <c r="B102" s="1" t="s">
        <v>150</v>
      </c>
      <c r="C102" s="1">
        <v>1000</v>
      </c>
      <c r="D102" s="1">
        <v>9206</v>
      </c>
      <c r="E102" s="1">
        <v>1000</v>
      </c>
      <c r="F102" s="1">
        <v>9205</v>
      </c>
      <c r="G102" s="1">
        <v>1930000</v>
      </c>
      <c r="H102" s="1">
        <v>1930000</v>
      </c>
      <c r="I102" s="1">
        <v>0</v>
      </c>
      <c r="J102" s="1">
        <v>1255691</v>
      </c>
      <c r="K102" s="1">
        <v>1255824</v>
      </c>
      <c r="L102" s="1">
        <v>-133</v>
      </c>
      <c r="M102" s="1">
        <v>582588</v>
      </c>
      <c r="N102" s="1">
        <v>582588</v>
      </c>
      <c r="O102" s="1">
        <v>0</v>
      </c>
      <c r="P102" s="1">
        <v>5372326.3</v>
      </c>
      <c r="Q102" s="1">
        <v>5372326.3</v>
      </c>
      <c r="R102" s="1">
        <v>0</v>
      </c>
      <c r="S102" s="1">
        <v>567</v>
      </c>
      <c r="T102" s="1">
        <v>567</v>
      </c>
      <c r="U102" s="1">
        <v>0</v>
      </c>
      <c r="V102" s="1">
        <v>9475</v>
      </c>
      <c r="W102" s="1">
        <v>9475</v>
      </c>
      <c r="X102" s="1">
        <v>0</v>
      </c>
      <c r="Y102" s="1">
        <v>1109181</v>
      </c>
      <c r="Z102" s="1">
        <v>1109181</v>
      </c>
      <c r="AA102" s="1">
        <v>0</v>
      </c>
      <c r="AB102" s="1">
        <v>646147</v>
      </c>
      <c r="AC102" s="1">
        <v>646005</v>
      </c>
      <c r="AD102" s="1">
        <v>142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393047</v>
      </c>
      <c r="AL102" s="1">
        <v>393189</v>
      </c>
      <c r="AM102" s="1">
        <v>-142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-11099</v>
      </c>
      <c r="AU102" s="1">
        <v>-11100</v>
      </c>
      <c r="AV102" s="1">
        <v>1</v>
      </c>
      <c r="AW102" s="1">
        <v>0</v>
      </c>
      <c r="AX102" s="1">
        <v>0</v>
      </c>
      <c r="AY102" s="1">
        <v>1028015</v>
      </c>
      <c r="AZ102" s="1">
        <v>1028004</v>
      </c>
      <c r="BA102" s="1">
        <v>11</v>
      </c>
      <c r="BB102" s="1" t="s">
        <v>500</v>
      </c>
      <c r="BC102" s="1">
        <v>-90</v>
      </c>
      <c r="BD102" s="1">
        <v>-80</v>
      </c>
      <c r="BE102" s="1">
        <v>10</v>
      </c>
      <c r="BF102" s="1">
        <v>0</v>
      </c>
      <c r="BG102" s="1">
        <v>0</v>
      </c>
      <c r="BH102" s="1">
        <v>0</v>
      </c>
      <c r="BL102">
        <f t="shared" si="23"/>
        <v>1028015</v>
      </c>
      <c r="BM102">
        <f t="shared" si="24"/>
        <v>1028004</v>
      </c>
      <c r="BO102">
        <f t="shared" si="25"/>
        <v>11</v>
      </c>
      <c r="BR102">
        <f t="shared" si="26"/>
        <v>142</v>
      </c>
      <c r="BS102">
        <f t="shared" si="27"/>
        <v>0</v>
      </c>
      <c r="BT102">
        <f t="shared" si="28"/>
        <v>0</v>
      </c>
      <c r="BU102">
        <f t="shared" si="29"/>
        <v>-142</v>
      </c>
      <c r="BV102">
        <f t="shared" si="30"/>
        <v>0</v>
      </c>
      <c r="BW102">
        <f t="shared" si="31"/>
        <v>0</v>
      </c>
      <c r="BX102">
        <f t="shared" si="32"/>
        <v>1</v>
      </c>
      <c r="BY102">
        <f t="shared" si="33"/>
        <v>10</v>
      </c>
      <c r="CA102">
        <f t="shared" si="34"/>
        <v>11</v>
      </c>
      <c r="CB102">
        <f t="shared" si="35"/>
        <v>0</v>
      </c>
      <c r="CC102">
        <f t="shared" si="36"/>
        <v>11</v>
      </c>
      <c r="CD102">
        <f t="shared" si="37"/>
        <v>142</v>
      </c>
      <c r="CE102">
        <f t="shared" si="38"/>
        <v>0</v>
      </c>
      <c r="CF102">
        <f t="shared" si="39"/>
        <v>0</v>
      </c>
      <c r="CG102">
        <f t="shared" si="40"/>
        <v>-142</v>
      </c>
      <c r="CH102">
        <f t="shared" si="41"/>
        <v>0</v>
      </c>
      <c r="CI102">
        <f t="shared" si="42"/>
        <v>0</v>
      </c>
      <c r="CJ102">
        <f t="shared" si="43"/>
        <v>1</v>
      </c>
      <c r="CK102">
        <f t="shared" si="44"/>
        <v>10</v>
      </c>
    </row>
    <row r="103" spans="1:89" ht="15">
      <c r="A103" s="1">
        <v>1638</v>
      </c>
      <c r="B103" s="1" t="s">
        <v>151</v>
      </c>
      <c r="C103" s="1">
        <v>1000</v>
      </c>
      <c r="D103" s="1">
        <v>9206</v>
      </c>
      <c r="E103" s="1">
        <v>1000</v>
      </c>
      <c r="F103" s="1">
        <v>9205</v>
      </c>
      <c r="G103" s="1">
        <v>1930000</v>
      </c>
      <c r="H103" s="1">
        <v>1930000</v>
      </c>
      <c r="I103" s="1">
        <v>0</v>
      </c>
      <c r="J103" s="1">
        <v>1255691</v>
      </c>
      <c r="K103" s="1">
        <v>1255824</v>
      </c>
      <c r="L103" s="1">
        <v>-133</v>
      </c>
      <c r="M103" s="1">
        <v>582588</v>
      </c>
      <c r="N103" s="1">
        <v>582588</v>
      </c>
      <c r="O103" s="1">
        <v>0</v>
      </c>
      <c r="P103" s="1">
        <v>30085016.43</v>
      </c>
      <c r="Q103" s="1">
        <v>30085016.43</v>
      </c>
      <c r="R103" s="1">
        <v>0</v>
      </c>
      <c r="S103" s="1">
        <v>3083</v>
      </c>
      <c r="T103" s="1">
        <v>3083</v>
      </c>
      <c r="U103" s="1">
        <v>0</v>
      </c>
      <c r="V103" s="1">
        <v>9758.36</v>
      </c>
      <c r="W103" s="1">
        <v>9758.36</v>
      </c>
      <c r="X103" s="1">
        <v>0</v>
      </c>
      <c r="Y103" s="1">
        <v>635152</v>
      </c>
      <c r="Z103" s="1">
        <v>635152</v>
      </c>
      <c r="AA103" s="1">
        <v>0</v>
      </c>
      <c r="AB103" s="1">
        <v>14417080</v>
      </c>
      <c r="AC103" s="1">
        <v>14416629</v>
      </c>
      <c r="AD103" s="1">
        <v>451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-153984</v>
      </c>
      <c r="AU103" s="1">
        <v>-153979</v>
      </c>
      <c r="AV103" s="1">
        <v>-5</v>
      </c>
      <c r="AW103" s="1">
        <v>-1305</v>
      </c>
      <c r="AX103" s="1">
        <v>0</v>
      </c>
      <c r="AY103" s="1">
        <v>14260685</v>
      </c>
      <c r="AZ103" s="1">
        <v>14260096</v>
      </c>
      <c r="BA103" s="1">
        <v>589</v>
      </c>
      <c r="BB103" s="1" t="s">
        <v>500</v>
      </c>
      <c r="BC103" s="1">
        <v>-1249</v>
      </c>
      <c r="BD103" s="1">
        <v>-1106</v>
      </c>
      <c r="BE103" s="1">
        <v>143</v>
      </c>
      <c r="BF103" s="1">
        <v>0</v>
      </c>
      <c r="BG103" s="1">
        <v>0</v>
      </c>
      <c r="BH103" s="1">
        <v>0</v>
      </c>
      <c r="BL103">
        <f t="shared" si="23"/>
        <v>14260685</v>
      </c>
      <c r="BM103">
        <f t="shared" si="24"/>
        <v>14260096</v>
      </c>
      <c r="BO103">
        <f t="shared" si="25"/>
        <v>589</v>
      </c>
      <c r="BR103">
        <f t="shared" si="26"/>
        <v>451</v>
      </c>
      <c r="BS103">
        <f t="shared" si="27"/>
        <v>0</v>
      </c>
      <c r="BT103">
        <f t="shared" si="28"/>
        <v>0</v>
      </c>
      <c r="BU103">
        <f t="shared" si="29"/>
        <v>0</v>
      </c>
      <c r="BV103">
        <f t="shared" si="30"/>
        <v>0</v>
      </c>
      <c r="BW103">
        <f t="shared" si="31"/>
        <v>0</v>
      </c>
      <c r="BX103">
        <f t="shared" si="32"/>
        <v>-5</v>
      </c>
      <c r="BY103">
        <f t="shared" si="33"/>
        <v>143</v>
      </c>
      <c r="CA103">
        <f t="shared" si="34"/>
        <v>589</v>
      </c>
      <c r="CB103">
        <f t="shared" si="35"/>
        <v>0</v>
      </c>
      <c r="CC103">
        <f t="shared" si="36"/>
        <v>589</v>
      </c>
      <c r="CD103">
        <f t="shared" si="37"/>
        <v>451</v>
      </c>
      <c r="CE103">
        <f t="shared" si="38"/>
        <v>0</v>
      </c>
      <c r="CF103">
        <f t="shared" si="39"/>
        <v>0</v>
      </c>
      <c r="CG103">
        <f t="shared" si="40"/>
        <v>0</v>
      </c>
      <c r="CH103">
        <f t="shared" si="41"/>
        <v>0</v>
      </c>
      <c r="CI103">
        <f t="shared" si="42"/>
        <v>0</v>
      </c>
      <c r="CJ103">
        <f t="shared" si="43"/>
        <v>-5</v>
      </c>
      <c r="CK103">
        <f t="shared" si="44"/>
        <v>143</v>
      </c>
    </row>
    <row r="104" spans="1:89" ht="15">
      <c r="A104" s="1">
        <v>1659</v>
      </c>
      <c r="B104" s="1" t="s">
        <v>153</v>
      </c>
      <c r="C104" s="1">
        <v>1000</v>
      </c>
      <c r="D104" s="1">
        <v>9206</v>
      </c>
      <c r="E104" s="1">
        <v>1000</v>
      </c>
      <c r="F104" s="1">
        <v>9205</v>
      </c>
      <c r="G104" s="1">
        <v>1930000</v>
      </c>
      <c r="H104" s="1">
        <v>1930000</v>
      </c>
      <c r="I104" s="1">
        <v>0</v>
      </c>
      <c r="J104" s="1">
        <v>1255691</v>
      </c>
      <c r="K104" s="1">
        <v>1255824</v>
      </c>
      <c r="L104" s="1">
        <v>-133</v>
      </c>
      <c r="M104" s="1">
        <v>582588</v>
      </c>
      <c r="N104" s="1">
        <v>582588</v>
      </c>
      <c r="O104" s="1">
        <v>0</v>
      </c>
      <c r="P104" s="1">
        <v>16823511.28</v>
      </c>
      <c r="Q104" s="1">
        <v>16823511.28</v>
      </c>
      <c r="R104" s="1">
        <v>0</v>
      </c>
      <c r="S104" s="1">
        <v>1729</v>
      </c>
      <c r="T104" s="1">
        <v>1729</v>
      </c>
      <c r="U104" s="1">
        <v>0</v>
      </c>
      <c r="V104" s="1">
        <v>9730.2</v>
      </c>
      <c r="W104" s="1">
        <v>9730.2</v>
      </c>
      <c r="X104" s="1">
        <v>0</v>
      </c>
      <c r="Y104" s="1">
        <v>534307</v>
      </c>
      <c r="Z104" s="1">
        <v>534307</v>
      </c>
      <c r="AA104" s="1">
        <v>0</v>
      </c>
      <c r="AB104" s="1">
        <v>9476427</v>
      </c>
      <c r="AC104" s="1">
        <v>9476214</v>
      </c>
      <c r="AD104" s="1">
        <v>213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-101215</v>
      </c>
      <c r="AU104" s="1">
        <v>-101212</v>
      </c>
      <c r="AV104" s="1">
        <v>-3</v>
      </c>
      <c r="AW104" s="1">
        <v>-631</v>
      </c>
      <c r="AX104" s="1">
        <v>0</v>
      </c>
      <c r="AY104" s="1">
        <v>9373854</v>
      </c>
      <c r="AZ104" s="1">
        <v>9373550</v>
      </c>
      <c r="BA104" s="1">
        <v>304</v>
      </c>
      <c r="BB104" s="1" t="s">
        <v>500</v>
      </c>
      <c r="BC104" s="1">
        <v>-821</v>
      </c>
      <c r="BD104" s="1">
        <v>-727</v>
      </c>
      <c r="BE104" s="1">
        <v>94</v>
      </c>
      <c r="BF104" s="1">
        <v>0</v>
      </c>
      <c r="BG104" s="1">
        <v>0</v>
      </c>
      <c r="BH104" s="1">
        <v>0</v>
      </c>
      <c r="BL104">
        <f t="shared" si="23"/>
        <v>9373854</v>
      </c>
      <c r="BM104">
        <f t="shared" si="24"/>
        <v>9373550</v>
      </c>
      <c r="BO104">
        <f t="shared" si="25"/>
        <v>304</v>
      </c>
      <c r="BR104">
        <f t="shared" si="26"/>
        <v>213</v>
      </c>
      <c r="BS104">
        <f t="shared" si="27"/>
        <v>0</v>
      </c>
      <c r="BT104">
        <f t="shared" si="28"/>
        <v>0</v>
      </c>
      <c r="BU104">
        <f t="shared" si="29"/>
        <v>0</v>
      </c>
      <c r="BV104">
        <f t="shared" si="30"/>
        <v>0</v>
      </c>
      <c r="BW104">
        <f t="shared" si="31"/>
        <v>0</v>
      </c>
      <c r="BX104">
        <f t="shared" si="32"/>
        <v>-3</v>
      </c>
      <c r="BY104">
        <f t="shared" si="33"/>
        <v>94</v>
      </c>
      <c r="CA104">
        <f t="shared" si="34"/>
        <v>304</v>
      </c>
      <c r="CB104">
        <f t="shared" si="35"/>
        <v>0</v>
      </c>
      <c r="CC104">
        <f t="shared" si="36"/>
        <v>304</v>
      </c>
      <c r="CD104">
        <f t="shared" si="37"/>
        <v>213</v>
      </c>
      <c r="CE104">
        <f t="shared" si="38"/>
        <v>0</v>
      </c>
      <c r="CF104">
        <f t="shared" si="39"/>
        <v>0</v>
      </c>
      <c r="CG104">
        <f t="shared" si="40"/>
        <v>0</v>
      </c>
      <c r="CH104">
        <f t="shared" si="41"/>
        <v>0</v>
      </c>
      <c r="CI104">
        <f t="shared" si="42"/>
        <v>0</v>
      </c>
      <c r="CJ104">
        <f t="shared" si="43"/>
        <v>-3</v>
      </c>
      <c r="CK104">
        <f t="shared" si="44"/>
        <v>94</v>
      </c>
    </row>
    <row r="105" spans="1:89" ht="15">
      <c r="A105" s="1">
        <v>714</v>
      </c>
      <c r="B105" s="1" t="s">
        <v>99</v>
      </c>
      <c r="C105" s="1">
        <v>1000</v>
      </c>
      <c r="D105" s="1">
        <v>9206</v>
      </c>
      <c r="E105" s="1">
        <v>1000</v>
      </c>
      <c r="F105" s="1">
        <v>9205</v>
      </c>
      <c r="G105" s="1">
        <v>1930000</v>
      </c>
      <c r="H105" s="1">
        <v>1930000</v>
      </c>
      <c r="I105" s="1">
        <v>0</v>
      </c>
      <c r="J105" s="1">
        <v>1255691</v>
      </c>
      <c r="K105" s="1">
        <v>1255824</v>
      </c>
      <c r="L105" s="1">
        <v>-133</v>
      </c>
      <c r="M105" s="1">
        <v>582588</v>
      </c>
      <c r="N105" s="1">
        <v>582588</v>
      </c>
      <c r="O105" s="1">
        <v>0</v>
      </c>
      <c r="P105" s="1">
        <v>76042861.38</v>
      </c>
      <c r="Q105" s="1">
        <v>76042861.38</v>
      </c>
      <c r="R105" s="1">
        <v>0</v>
      </c>
      <c r="S105" s="1">
        <v>6682</v>
      </c>
      <c r="T105" s="1">
        <v>6682</v>
      </c>
      <c r="U105" s="1">
        <v>0</v>
      </c>
      <c r="V105" s="1">
        <v>11380.25</v>
      </c>
      <c r="W105" s="1">
        <v>11380.25</v>
      </c>
      <c r="X105" s="1">
        <v>0</v>
      </c>
      <c r="Y105" s="1">
        <v>1191489</v>
      </c>
      <c r="Z105" s="1">
        <v>1191489</v>
      </c>
      <c r="AA105" s="1">
        <v>0</v>
      </c>
      <c r="AB105" s="1">
        <v>2556831</v>
      </c>
      <c r="AC105" s="1">
        <v>2556831</v>
      </c>
      <c r="AD105" s="1">
        <v>0</v>
      </c>
      <c r="AE105" s="1">
        <v>0</v>
      </c>
      <c r="AF105" s="1">
        <v>0</v>
      </c>
      <c r="AG105" s="1">
        <v>0</v>
      </c>
      <c r="AH105" s="1">
        <v>3387473</v>
      </c>
      <c r="AI105" s="1">
        <v>3387473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-63490</v>
      </c>
      <c r="AU105" s="1">
        <v>-63490</v>
      </c>
      <c r="AV105" s="1">
        <v>0</v>
      </c>
      <c r="AW105" s="1">
        <v>0</v>
      </c>
      <c r="AX105" s="1">
        <v>0</v>
      </c>
      <c r="AY105" s="1">
        <v>5880358</v>
      </c>
      <c r="AZ105" s="1">
        <v>5880299</v>
      </c>
      <c r="BA105" s="1">
        <v>59</v>
      </c>
      <c r="BB105" s="1" t="s">
        <v>500</v>
      </c>
      <c r="BC105" s="1">
        <v>-515</v>
      </c>
      <c r="BD105" s="1">
        <v>-456</v>
      </c>
      <c r="BE105" s="1">
        <v>59</v>
      </c>
      <c r="BF105" s="1">
        <v>0</v>
      </c>
      <c r="BG105" s="1">
        <v>0</v>
      </c>
      <c r="BH105" s="1">
        <v>0</v>
      </c>
      <c r="BL105">
        <f t="shared" si="23"/>
        <v>5880358</v>
      </c>
      <c r="BM105">
        <f t="shared" si="24"/>
        <v>5880299</v>
      </c>
      <c r="BO105">
        <f t="shared" si="25"/>
        <v>59</v>
      </c>
      <c r="BR105">
        <f t="shared" si="26"/>
        <v>0</v>
      </c>
      <c r="BS105">
        <f t="shared" si="27"/>
        <v>0</v>
      </c>
      <c r="BT105">
        <f t="shared" si="28"/>
        <v>0</v>
      </c>
      <c r="BU105">
        <f t="shared" si="29"/>
        <v>0</v>
      </c>
      <c r="BV105">
        <f t="shared" si="30"/>
        <v>0</v>
      </c>
      <c r="BW105">
        <f t="shared" si="31"/>
        <v>0</v>
      </c>
      <c r="BX105">
        <f t="shared" si="32"/>
        <v>0</v>
      </c>
      <c r="BY105">
        <f t="shared" si="33"/>
        <v>59</v>
      </c>
      <c r="CA105">
        <f t="shared" si="34"/>
        <v>59</v>
      </c>
      <c r="CB105">
        <f t="shared" si="35"/>
        <v>0</v>
      </c>
      <c r="CC105">
        <f t="shared" si="36"/>
        <v>59</v>
      </c>
      <c r="CD105">
        <f t="shared" si="37"/>
        <v>0</v>
      </c>
      <c r="CE105">
        <f t="shared" si="38"/>
        <v>0</v>
      </c>
      <c r="CF105">
        <f t="shared" si="39"/>
        <v>0</v>
      </c>
      <c r="CG105">
        <f t="shared" si="40"/>
        <v>0</v>
      </c>
      <c r="CH105">
        <f t="shared" si="41"/>
        <v>0</v>
      </c>
      <c r="CI105">
        <f t="shared" si="42"/>
        <v>0</v>
      </c>
      <c r="CJ105">
        <f t="shared" si="43"/>
        <v>0</v>
      </c>
      <c r="CK105">
        <f t="shared" si="44"/>
        <v>59</v>
      </c>
    </row>
    <row r="106" spans="1:89" ht="15">
      <c r="A106" s="1">
        <v>1666</v>
      </c>
      <c r="B106" s="1" t="s">
        <v>154</v>
      </c>
      <c r="C106" s="1">
        <v>1000</v>
      </c>
      <c r="D106" s="1">
        <v>9206</v>
      </c>
      <c r="E106" s="1">
        <v>1000</v>
      </c>
      <c r="F106" s="1">
        <v>9205</v>
      </c>
      <c r="G106" s="1">
        <v>1930000</v>
      </c>
      <c r="H106" s="1">
        <v>1930000</v>
      </c>
      <c r="I106" s="1">
        <v>0</v>
      </c>
      <c r="J106" s="1">
        <v>1255691</v>
      </c>
      <c r="K106" s="1">
        <v>1255824</v>
      </c>
      <c r="L106" s="1">
        <v>-133</v>
      </c>
      <c r="M106" s="1">
        <v>582588</v>
      </c>
      <c r="N106" s="1">
        <v>582588</v>
      </c>
      <c r="O106" s="1">
        <v>0</v>
      </c>
      <c r="P106" s="1">
        <v>4348634.53</v>
      </c>
      <c r="Q106" s="1">
        <v>4348634.53</v>
      </c>
      <c r="R106" s="1">
        <v>0</v>
      </c>
      <c r="S106" s="1">
        <v>350</v>
      </c>
      <c r="T106" s="1">
        <v>350</v>
      </c>
      <c r="U106" s="1">
        <v>0</v>
      </c>
      <c r="V106" s="1">
        <v>12424.67</v>
      </c>
      <c r="W106" s="1">
        <v>12424.67</v>
      </c>
      <c r="X106" s="1">
        <v>0</v>
      </c>
      <c r="Y106" s="1">
        <v>408820</v>
      </c>
      <c r="Z106" s="1">
        <v>408820</v>
      </c>
      <c r="AA106" s="1">
        <v>0</v>
      </c>
      <c r="AB106" s="1">
        <v>2548889</v>
      </c>
      <c r="AC106" s="1">
        <v>2548856</v>
      </c>
      <c r="AD106" s="1">
        <v>33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-27224</v>
      </c>
      <c r="AU106" s="1">
        <v>-27224</v>
      </c>
      <c r="AV106" s="1">
        <v>0</v>
      </c>
      <c r="AW106" s="1">
        <v>-118</v>
      </c>
      <c r="AX106" s="1">
        <v>0</v>
      </c>
      <c r="AY106" s="1">
        <v>2521351</v>
      </c>
      <c r="AZ106" s="1">
        <v>2521293</v>
      </c>
      <c r="BA106" s="1">
        <v>58</v>
      </c>
      <c r="BB106" s="1" t="s">
        <v>500</v>
      </c>
      <c r="BC106" s="1">
        <v>-221</v>
      </c>
      <c r="BD106" s="1">
        <v>-196</v>
      </c>
      <c r="BE106" s="1">
        <v>25</v>
      </c>
      <c r="BF106" s="1">
        <v>0</v>
      </c>
      <c r="BG106" s="1">
        <v>0</v>
      </c>
      <c r="BH106" s="1">
        <v>0</v>
      </c>
      <c r="BL106">
        <f t="shared" si="23"/>
        <v>2521351</v>
      </c>
      <c r="BM106">
        <f t="shared" si="24"/>
        <v>2521293</v>
      </c>
      <c r="BO106">
        <f t="shared" si="25"/>
        <v>58</v>
      </c>
      <c r="BR106">
        <f t="shared" si="26"/>
        <v>33</v>
      </c>
      <c r="BS106">
        <f t="shared" si="27"/>
        <v>0</v>
      </c>
      <c r="BT106">
        <f t="shared" si="28"/>
        <v>0</v>
      </c>
      <c r="BU106">
        <f t="shared" si="29"/>
        <v>0</v>
      </c>
      <c r="BV106">
        <f t="shared" si="30"/>
        <v>0</v>
      </c>
      <c r="BW106">
        <f t="shared" si="31"/>
        <v>0</v>
      </c>
      <c r="BX106">
        <f t="shared" si="32"/>
        <v>0</v>
      </c>
      <c r="BY106">
        <f t="shared" si="33"/>
        <v>25</v>
      </c>
      <c r="CA106">
        <f t="shared" si="34"/>
        <v>58</v>
      </c>
      <c r="CB106">
        <f t="shared" si="35"/>
        <v>0</v>
      </c>
      <c r="CC106">
        <f t="shared" si="36"/>
        <v>58</v>
      </c>
      <c r="CD106">
        <f t="shared" si="37"/>
        <v>33</v>
      </c>
      <c r="CE106">
        <f t="shared" si="38"/>
        <v>0</v>
      </c>
      <c r="CF106">
        <f t="shared" si="39"/>
        <v>0</v>
      </c>
      <c r="CG106">
        <f t="shared" si="40"/>
        <v>0</v>
      </c>
      <c r="CH106">
        <f t="shared" si="41"/>
        <v>0</v>
      </c>
      <c r="CI106">
        <f t="shared" si="42"/>
        <v>0</v>
      </c>
      <c r="CJ106">
        <f t="shared" si="43"/>
        <v>0</v>
      </c>
      <c r="CK106">
        <f t="shared" si="44"/>
        <v>25</v>
      </c>
    </row>
    <row r="107" spans="1:89" ht="15">
      <c r="A107" s="1">
        <v>1687</v>
      </c>
      <c r="B107" s="1" t="s">
        <v>156</v>
      </c>
      <c r="C107" s="1">
        <v>1000</v>
      </c>
      <c r="D107" s="1">
        <v>9206</v>
      </c>
      <c r="E107" s="1">
        <v>1000</v>
      </c>
      <c r="F107" s="1">
        <v>9205</v>
      </c>
      <c r="G107" s="1">
        <v>2895000</v>
      </c>
      <c r="H107" s="1">
        <v>2895000</v>
      </c>
      <c r="I107" s="1">
        <v>0</v>
      </c>
      <c r="J107" s="1">
        <v>1883536</v>
      </c>
      <c r="K107" s="1">
        <v>1883736</v>
      </c>
      <c r="L107" s="1">
        <v>-200</v>
      </c>
      <c r="M107" s="1">
        <v>873882</v>
      </c>
      <c r="N107" s="1">
        <v>873882</v>
      </c>
      <c r="O107" s="1">
        <v>0</v>
      </c>
      <c r="P107" s="1">
        <v>3166394.2</v>
      </c>
      <c r="Q107" s="1">
        <v>3166394.2</v>
      </c>
      <c r="R107" s="1">
        <v>0</v>
      </c>
      <c r="S107" s="1">
        <v>293</v>
      </c>
      <c r="T107" s="1">
        <v>293</v>
      </c>
      <c r="U107" s="1">
        <v>0</v>
      </c>
      <c r="V107" s="1">
        <v>10806.81</v>
      </c>
      <c r="W107" s="1">
        <v>10806.81</v>
      </c>
      <c r="X107" s="1">
        <v>0</v>
      </c>
      <c r="Y107" s="1">
        <v>1420650</v>
      </c>
      <c r="Z107" s="1">
        <v>1420650</v>
      </c>
      <c r="AA107" s="1">
        <v>0</v>
      </c>
      <c r="AB107" s="1">
        <v>446631</v>
      </c>
      <c r="AC107" s="1">
        <v>446568</v>
      </c>
      <c r="AD107" s="1">
        <v>63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277614</v>
      </c>
      <c r="AL107" s="1">
        <v>277677</v>
      </c>
      <c r="AM107" s="1">
        <v>-63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-7735</v>
      </c>
      <c r="AU107" s="1">
        <v>-7736</v>
      </c>
      <c r="AV107" s="1">
        <v>1</v>
      </c>
      <c r="AW107" s="1">
        <v>0</v>
      </c>
      <c r="AX107" s="1">
        <v>0</v>
      </c>
      <c r="AY107" s="1">
        <v>716454</v>
      </c>
      <c r="AZ107" s="1">
        <v>716446</v>
      </c>
      <c r="BA107" s="1">
        <v>8</v>
      </c>
      <c r="BB107" s="1" t="s">
        <v>501</v>
      </c>
      <c r="BC107" s="1">
        <v>-63</v>
      </c>
      <c r="BD107" s="1">
        <v>-56</v>
      </c>
      <c r="BE107" s="1">
        <v>7</v>
      </c>
      <c r="BF107" s="1">
        <v>0</v>
      </c>
      <c r="BG107" s="1">
        <v>0</v>
      </c>
      <c r="BH107" s="1">
        <v>0</v>
      </c>
      <c r="BL107">
        <f t="shared" si="23"/>
        <v>716454</v>
      </c>
      <c r="BM107">
        <f t="shared" si="24"/>
        <v>716446</v>
      </c>
      <c r="BO107">
        <f t="shared" si="25"/>
        <v>8</v>
      </c>
      <c r="BR107">
        <f t="shared" si="26"/>
        <v>63</v>
      </c>
      <c r="BS107">
        <f t="shared" si="27"/>
        <v>0</v>
      </c>
      <c r="BT107">
        <f t="shared" si="28"/>
        <v>0</v>
      </c>
      <c r="BU107">
        <f t="shared" si="29"/>
        <v>-63</v>
      </c>
      <c r="BV107">
        <f t="shared" si="30"/>
        <v>0</v>
      </c>
      <c r="BW107">
        <f t="shared" si="31"/>
        <v>0</v>
      </c>
      <c r="BX107">
        <f t="shared" si="32"/>
        <v>1</v>
      </c>
      <c r="BY107">
        <f t="shared" si="33"/>
        <v>7</v>
      </c>
      <c r="CA107">
        <f t="shared" si="34"/>
        <v>8</v>
      </c>
      <c r="CB107">
        <f t="shared" si="35"/>
        <v>0</v>
      </c>
      <c r="CC107">
        <f t="shared" si="36"/>
        <v>8</v>
      </c>
      <c r="CD107">
        <f t="shared" si="37"/>
        <v>63</v>
      </c>
      <c r="CE107">
        <f t="shared" si="38"/>
        <v>0</v>
      </c>
      <c r="CF107">
        <f t="shared" si="39"/>
        <v>0</v>
      </c>
      <c r="CG107">
        <f t="shared" si="40"/>
        <v>-63</v>
      </c>
      <c r="CH107">
        <f t="shared" si="41"/>
        <v>0</v>
      </c>
      <c r="CI107">
        <f t="shared" si="42"/>
        <v>0</v>
      </c>
      <c r="CJ107">
        <f t="shared" si="43"/>
        <v>1</v>
      </c>
      <c r="CK107">
        <f t="shared" si="44"/>
        <v>7</v>
      </c>
    </row>
    <row r="108" spans="1:89" ht="15">
      <c r="A108" s="1">
        <v>1694</v>
      </c>
      <c r="B108" s="1" t="s">
        <v>157</v>
      </c>
      <c r="C108" s="1">
        <v>1000</v>
      </c>
      <c r="D108" s="1">
        <v>9206</v>
      </c>
      <c r="E108" s="1">
        <v>1000</v>
      </c>
      <c r="F108" s="1">
        <v>9205</v>
      </c>
      <c r="G108" s="1">
        <v>1930000</v>
      </c>
      <c r="H108" s="1">
        <v>1930000</v>
      </c>
      <c r="I108" s="1">
        <v>0</v>
      </c>
      <c r="J108" s="1">
        <v>1255691</v>
      </c>
      <c r="K108" s="1">
        <v>1255824</v>
      </c>
      <c r="L108" s="1">
        <v>-133</v>
      </c>
      <c r="M108" s="1">
        <v>582588</v>
      </c>
      <c r="N108" s="1">
        <v>582588</v>
      </c>
      <c r="O108" s="1">
        <v>0</v>
      </c>
      <c r="P108" s="1">
        <v>19566424.12</v>
      </c>
      <c r="Q108" s="1">
        <v>19566424.12</v>
      </c>
      <c r="R108" s="1">
        <v>0</v>
      </c>
      <c r="S108" s="1">
        <v>1852</v>
      </c>
      <c r="T108" s="1">
        <v>1852</v>
      </c>
      <c r="U108" s="1">
        <v>0</v>
      </c>
      <c r="V108" s="1">
        <v>10565.02</v>
      </c>
      <c r="W108" s="1">
        <v>10565.02</v>
      </c>
      <c r="X108" s="1">
        <v>0</v>
      </c>
      <c r="Y108" s="1">
        <v>374948</v>
      </c>
      <c r="Z108" s="1">
        <v>374948</v>
      </c>
      <c r="AA108" s="1">
        <v>0</v>
      </c>
      <c r="AB108" s="1">
        <v>13048805</v>
      </c>
      <c r="AC108" s="1">
        <v>13048642</v>
      </c>
      <c r="AD108" s="1">
        <v>163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-139370</v>
      </c>
      <c r="AU108" s="1">
        <v>-139368</v>
      </c>
      <c r="AV108" s="1">
        <v>-2</v>
      </c>
      <c r="AW108" s="1">
        <v>-490</v>
      </c>
      <c r="AX108" s="1">
        <v>0</v>
      </c>
      <c r="AY108" s="1">
        <v>12907943</v>
      </c>
      <c r="AZ108" s="1">
        <v>12907654</v>
      </c>
      <c r="BA108" s="1">
        <v>289</v>
      </c>
      <c r="BB108" s="1" t="s">
        <v>500</v>
      </c>
      <c r="BC108" s="1">
        <v>-1130</v>
      </c>
      <c r="BD108" s="1">
        <v>-1002</v>
      </c>
      <c r="BE108" s="1">
        <v>128</v>
      </c>
      <c r="BF108" s="1">
        <v>0</v>
      </c>
      <c r="BG108" s="1">
        <v>0</v>
      </c>
      <c r="BH108" s="1">
        <v>0</v>
      </c>
      <c r="BL108">
        <f t="shared" si="23"/>
        <v>12907943</v>
      </c>
      <c r="BM108">
        <f t="shared" si="24"/>
        <v>12907654</v>
      </c>
      <c r="BO108">
        <f t="shared" si="25"/>
        <v>289</v>
      </c>
      <c r="BR108">
        <f t="shared" si="26"/>
        <v>163</v>
      </c>
      <c r="BS108">
        <f t="shared" si="27"/>
        <v>0</v>
      </c>
      <c r="BT108">
        <f t="shared" si="28"/>
        <v>0</v>
      </c>
      <c r="BU108">
        <f t="shared" si="29"/>
        <v>0</v>
      </c>
      <c r="BV108">
        <f t="shared" si="30"/>
        <v>0</v>
      </c>
      <c r="BW108">
        <f t="shared" si="31"/>
        <v>0</v>
      </c>
      <c r="BX108">
        <f t="shared" si="32"/>
        <v>-2</v>
      </c>
      <c r="BY108">
        <f t="shared" si="33"/>
        <v>128</v>
      </c>
      <c r="CA108">
        <f t="shared" si="34"/>
        <v>289</v>
      </c>
      <c r="CB108">
        <f t="shared" si="35"/>
        <v>0</v>
      </c>
      <c r="CC108">
        <f t="shared" si="36"/>
        <v>289</v>
      </c>
      <c r="CD108">
        <f t="shared" si="37"/>
        <v>163</v>
      </c>
      <c r="CE108">
        <f t="shared" si="38"/>
        <v>0</v>
      </c>
      <c r="CF108">
        <f t="shared" si="39"/>
        <v>0</v>
      </c>
      <c r="CG108">
        <f t="shared" si="40"/>
        <v>0</v>
      </c>
      <c r="CH108">
        <f t="shared" si="41"/>
        <v>0</v>
      </c>
      <c r="CI108">
        <f t="shared" si="42"/>
        <v>0</v>
      </c>
      <c r="CJ108">
        <f t="shared" si="43"/>
        <v>-2</v>
      </c>
      <c r="CK108">
        <f t="shared" si="44"/>
        <v>128</v>
      </c>
    </row>
    <row r="109" spans="1:89" ht="15">
      <c r="A109" s="1">
        <v>1729</v>
      </c>
      <c r="B109" s="1" t="s">
        <v>158</v>
      </c>
      <c r="C109" s="1">
        <v>1000</v>
      </c>
      <c r="D109" s="1">
        <v>9206</v>
      </c>
      <c r="E109" s="1">
        <v>1000</v>
      </c>
      <c r="F109" s="1">
        <v>9205</v>
      </c>
      <c r="G109" s="1">
        <v>1930000</v>
      </c>
      <c r="H109" s="1">
        <v>1930000</v>
      </c>
      <c r="I109" s="1">
        <v>0</v>
      </c>
      <c r="J109" s="1">
        <v>1255691</v>
      </c>
      <c r="K109" s="1">
        <v>1255824</v>
      </c>
      <c r="L109" s="1">
        <v>-133</v>
      </c>
      <c r="M109" s="1">
        <v>582588</v>
      </c>
      <c r="N109" s="1">
        <v>582588</v>
      </c>
      <c r="O109" s="1">
        <v>0</v>
      </c>
      <c r="P109" s="1">
        <v>8870920.53</v>
      </c>
      <c r="Q109" s="1">
        <v>8870920.53</v>
      </c>
      <c r="R109" s="1">
        <v>0</v>
      </c>
      <c r="S109" s="1">
        <v>863</v>
      </c>
      <c r="T109" s="1">
        <v>863</v>
      </c>
      <c r="U109" s="1">
        <v>0</v>
      </c>
      <c r="V109" s="1">
        <v>10279.17</v>
      </c>
      <c r="W109" s="1">
        <v>10279.17</v>
      </c>
      <c r="X109" s="1">
        <v>0</v>
      </c>
      <c r="Y109" s="1">
        <v>307444</v>
      </c>
      <c r="Z109" s="1">
        <v>307444</v>
      </c>
      <c r="AA109" s="1">
        <v>0</v>
      </c>
      <c r="AB109" s="1">
        <v>6510791</v>
      </c>
      <c r="AC109" s="1">
        <v>6510728</v>
      </c>
      <c r="AD109" s="1">
        <v>63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-69540</v>
      </c>
      <c r="AU109" s="1">
        <v>-69539</v>
      </c>
      <c r="AV109" s="1">
        <v>-1</v>
      </c>
      <c r="AW109" s="1">
        <v>-190</v>
      </c>
      <c r="AX109" s="1">
        <v>0</v>
      </c>
      <c r="AY109" s="1">
        <v>6440561</v>
      </c>
      <c r="AZ109" s="1">
        <v>6440435</v>
      </c>
      <c r="BA109" s="1">
        <v>126</v>
      </c>
      <c r="BB109" s="1" t="s">
        <v>500</v>
      </c>
      <c r="BC109" s="1">
        <v>-564</v>
      </c>
      <c r="BD109" s="1">
        <v>-500</v>
      </c>
      <c r="BE109" s="1">
        <v>64</v>
      </c>
      <c r="BF109" s="1">
        <v>0</v>
      </c>
      <c r="BG109" s="1">
        <v>0</v>
      </c>
      <c r="BH109" s="1">
        <v>0</v>
      </c>
      <c r="BL109">
        <f t="shared" si="23"/>
        <v>6440561</v>
      </c>
      <c r="BM109">
        <f t="shared" si="24"/>
        <v>6440435</v>
      </c>
      <c r="BO109">
        <f t="shared" si="25"/>
        <v>126</v>
      </c>
      <c r="BR109">
        <f t="shared" si="26"/>
        <v>63</v>
      </c>
      <c r="BS109">
        <f t="shared" si="27"/>
        <v>0</v>
      </c>
      <c r="BT109">
        <f t="shared" si="28"/>
        <v>0</v>
      </c>
      <c r="BU109">
        <f t="shared" si="29"/>
        <v>0</v>
      </c>
      <c r="BV109">
        <f t="shared" si="30"/>
        <v>0</v>
      </c>
      <c r="BW109">
        <f t="shared" si="31"/>
        <v>0</v>
      </c>
      <c r="BX109">
        <f t="shared" si="32"/>
        <v>-1</v>
      </c>
      <c r="BY109">
        <f t="shared" si="33"/>
        <v>64</v>
      </c>
      <c r="CA109">
        <f t="shared" si="34"/>
        <v>126</v>
      </c>
      <c r="CB109">
        <f t="shared" si="35"/>
        <v>0</v>
      </c>
      <c r="CC109">
        <f t="shared" si="36"/>
        <v>126</v>
      </c>
      <c r="CD109">
        <f t="shared" si="37"/>
        <v>63</v>
      </c>
      <c r="CE109">
        <f t="shared" si="38"/>
        <v>0</v>
      </c>
      <c r="CF109">
        <f t="shared" si="39"/>
        <v>0</v>
      </c>
      <c r="CG109">
        <f t="shared" si="40"/>
        <v>0</v>
      </c>
      <c r="CH109">
        <f t="shared" si="41"/>
        <v>0</v>
      </c>
      <c r="CI109">
        <f t="shared" si="42"/>
        <v>0</v>
      </c>
      <c r="CJ109">
        <f t="shared" si="43"/>
        <v>-1</v>
      </c>
      <c r="CK109">
        <f t="shared" si="44"/>
        <v>64</v>
      </c>
    </row>
    <row r="110" spans="1:89" ht="15">
      <c r="A110" s="1">
        <v>1736</v>
      </c>
      <c r="B110" s="1" t="s">
        <v>159</v>
      </c>
      <c r="C110" s="1">
        <v>1000</v>
      </c>
      <c r="D110" s="1">
        <v>9206</v>
      </c>
      <c r="E110" s="1">
        <v>1000</v>
      </c>
      <c r="F110" s="1">
        <v>9205</v>
      </c>
      <c r="G110" s="1">
        <v>1930000</v>
      </c>
      <c r="H110" s="1">
        <v>1930000</v>
      </c>
      <c r="I110" s="1">
        <v>0</v>
      </c>
      <c r="J110" s="1">
        <v>1255691</v>
      </c>
      <c r="K110" s="1">
        <v>1255824</v>
      </c>
      <c r="L110" s="1">
        <v>-133</v>
      </c>
      <c r="M110" s="1">
        <v>582588</v>
      </c>
      <c r="N110" s="1">
        <v>582588</v>
      </c>
      <c r="O110" s="1">
        <v>0</v>
      </c>
      <c r="P110" s="1">
        <v>4959623.64</v>
      </c>
      <c r="Q110" s="1">
        <v>4959623.64</v>
      </c>
      <c r="R110" s="1">
        <v>0</v>
      </c>
      <c r="S110" s="1">
        <v>504</v>
      </c>
      <c r="T110" s="1">
        <v>504</v>
      </c>
      <c r="U110" s="1">
        <v>0</v>
      </c>
      <c r="V110" s="1">
        <v>9840.52</v>
      </c>
      <c r="W110" s="1">
        <v>9840.52</v>
      </c>
      <c r="X110" s="1">
        <v>0</v>
      </c>
      <c r="Y110" s="1">
        <v>432834</v>
      </c>
      <c r="Z110" s="1">
        <v>432834</v>
      </c>
      <c r="AA110" s="1">
        <v>0</v>
      </c>
      <c r="AB110" s="1">
        <v>3183387</v>
      </c>
      <c r="AC110" s="1">
        <v>3183336</v>
      </c>
      <c r="AD110" s="1">
        <v>51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-34001</v>
      </c>
      <c r="AU110" s="1">
        <v>-34000</v>
      </c>
      <c r="AV110" s="1">
        <v>-1</v>
      </c>
      <c r="AW110" s="1">
        <v>-152</v>
      </c>
      <c r="AX110" s="1">
        <v>0</v>
      </c>
      <c r="AY110" s="1">
        <v>3148990</v>
      </c>
      <c r="AZ110" s="1">
        <v>3148908</v>
      </c>
      <c r="BA110" s="1">
        <v>82</v>
      </c>
      <c r="BB110" s="1" t="s">
        <v>500</v>
      </c>
      <c r="BC110" s="1">
        <v>-276</v>
      </c>
      <c r="BD110" s="1">
        <v>-244</v>
      </c>
      <c r="BE110" s="1">
        <v>32</v>
      </c>
      <c r="BF110" s="1">
        <v>0</v>
      </c>
      <c r="BG110" s="1">
        <v>0</v>
      </c>
      <c r="BH110" s="1">
        <v>0</v>
      </c>
      <c r="BL110">
        <f t="shared" si="23"/>
        <v>3148990</v>
      </c>
      <c r="BM110">
        <f t="shared" si="24"/>
        <v>3148908</v>
      </c>
      <c r="BO110">
        <f t="shared" si="25"/>
        <v>82</v>
      </c>
      <c r="BR110">
        <f t="shared" si="26"/>
        <v>51</v>
      </c>
      <c r="BS110">
        <f t="shared" si="27"/>
        <v>0</v>
      </c>
      <c r="BT110">
        <f t="shared" si="28"/>
        <v>0</v>
      </c>
      <c r="BU110">
        <f t="shared" si="29"/>
        <v>0</v>
      </c>
      <c r="BV110">
        <f t="shared" si="30"/>
        <v>0</v>
      </c>
      <c r="BW110">
        <f t="shared" si="31"/>
        <v>0</v>
      </c>
      <c r="BX110">
        <f t="shared" si="32"/>
        <v>-1</v>
      </c>
      <c r="BY110">
        <f t="shared" si="33"/>
        <v>32</v>
      </c>
      <c r="CA110">
        <f t="shared" si="34"/>
        <v>82</v>
      </c>
      <c r="CB110">
        <f t="shared" si="35"/>
        <v>0</v>
      </c>
      <c r="CC110">
        <f t="shared" si="36"/>
        <v>82</v>
      </c>
      <c r="CD110">
        <f t="shared" si="37"/>
        <v>51</v>
      </c>
      <c r="CE110">
        <f t="shared" si="38"/>
        <v>0</v>
      </c>
      <c r="CF110">
        <f t="shared" si="39"/>
        <v>0</v>
      </c>
      <c r="CG110">
        <f t="shared" si="40"/>
        <v>0</v>
      </c>
      <c r="CH110">
        <f t="shared" si="41"/>
        <v>0</v>
      </c>
      <c r="CI110">
        <f t="shared" si="42"/>
        <v>0</v>
      </c>
      <c r="CJ110">
        <f t="shared" si="43"/>
        <v>-1</v>
      </c>
      <c r="CK110">
        <f t="shared" si="44"/>
        <v>32</v>
      </c>
    </row>
    <row r="111" spans="1:89" ht="15">
      <c r="A111" s="1">
        <v>1813</v>
      </c>
      <c r="B111" s="1" t="s">
        <v>160</v>
      </c>
      <c r="C111" s="1">
        <v>1000</v>
      </c>
      <c r="D111" s="1">
        <v>9206</v>
      </c>
      <c r="E111" s="1">
        <v>1000</v>
      </c>
      <c r="F111" s="1">
        <v>9205</v>
      </c>
      <c r="G111" s="1">
        <v>1930000</v>
      </c>
      <c r="H111" s="1">
        <v>1930000</v>
      </c>
      <c r="I111" s="1">
        <v>0</v>
      </c>
      <c r="J111" s="1">
        <v>1255691</v>
      </c>
      <c r="K111" s="1">
        <v>1255824</v>
      </c>
      <c r="L111" s="1">
        <v>-133</v>
      </c>
      <c r="M111" s="1">
        <v>582588</v>
      </c>
      <c r="N111" s="1">
        <v>582588</v>
      </c>
      <c r="O111" s="1">
        <v>0</v>
      </c>
      <c r="P111" s="1">
        <v>7111637.94</v>
      </c>
      <c r="Q111" s="1">
        <v>7111637.94</v>
      </c>
      <c r="R111" s="1">
        <v>0</v>
      </c>
      <c r="S111" s="1">
        <v>730</v>
      </c>
      <c r="T111" s="1">
        <v>730</v>
      </c>
      <c r="U111" s="1">
        <v>0</v>
      </c>
      <c r="V111" s="1">
        <v>9741.97</v>
      </c>
      <c r="W111" s="1">
        <v>9741.97</v>
      </c>
      <c r="X111" s="1">
        <v>0</v>
      </c>
      <c r="Y111" s="1">
        <v>315952</v>
      </c>
      <c r="Z111" s="1">
        <v>315952</v>
      </c>
      <c r="AA111" s="1">
        <v>0</v>
      </c>
      <c r="AB111" s="1">
        <v>5272663</v>
      </c>
      <c r="AC111" s="1">
        <v>5272610</v>
      </c>
      <c r="AD111" s="1">
        <v>53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-56316</v>
      </c>
      <c r="AU111" s="1">
        <v>-56315</v>
      </c>
      <c r="AV111" s="1">
        <v>-1</v>
      </c>
      <c r="AW111" s="1">
        <v>-146</v>
      </c>
      <c r="AX111" s="1">
        <v>0</v>
      </c>
      <c r="AY111" s="1">
        <v>5215796</v>
      </c>
      <c r="AZ111" s="1">
        <v>5215692</v>
      </c>
      <c r="BA111" s="1">
        <v>104</v>
      </c>
      <c r="BB111" s="1" t="s">
        <v>500</v>
      </c>
      <c r="BC111" s="1">
        <v>-457</v>
      </c>
      <c r="BD111" s="1">
        <v>-405</v>
      </c>
      <c r="BE111" s="1">
        <v>52</v>
      </c>
      <c r="BF111" s="1">
        <v>0</v>
      </c>
      <c r="BG111" s="1">
        <v>0</v>
      </c>
      <c r="BH111" s="1">
        <v>0</v>
      </c>
      <c r="BL111">
        <f t="shared" si="23"/>
        <v>5215796</v>
      </c>
      <c r="BM111">
        <f t="shared" si="24"/>
        <v>5215692</v>
      </c>
      <c r="BO111">
        <f t="shared" si="25"/>
        <v>104</v>
      </c>
      <c r="BR111">
        <f t="shared" si="26"/>
        <v>53</v>
      </c>
      <c r="BS111">
        <f t="shared" si="27"/>
        <v>0</v>
      </c>
      <c r="BT111">
        <f t="shared" si="28"/>
        <v>0</v>
      </c>
      <c r="BU111">
        <f t="shared" si="29"/>
        <v>0</v>
      </c>
      <c r="BV111">
        <f t="shared" si="30"/>
        <v>0</v>
      </c>
      <c r="BW111">
        <f t="shared" si="31"/>
        <v>0</v>
      </c>
      <c r="BX111">
        <f t="shared" si="32"/>
        <v>-1</v>
      </c>
      <c r="BY111">
        <f t="shared" si="33"/>
        <v>52</v>
      </c>
      <c r="CA111">
        <f t="shared" si="34"/>
        <v>104</v>
      </c>
      <c r="CB111">
        <f t="shared" si="35"/>
        <v>0</v>
      </c>
      <c r="CC111">
        <f t="shared" si="36"/>
        <v>104</v>
      </c>
      <c r="CD111">
        <f t="shared" si="37"/>
        <v>53</v>
      </c>
      <c r="CE111">
        <f t="shared" si="38"/>
        <v>0</v>
      </c>
      <c r="CF111">
        <f t="shared" si="39"/>
        <v>0</v>
      </c>
      <c r="CG111">
        <f t="shared" si="40"/>
        <v>0</v>
      </c>
      <c r="CH111">
        <f t="shared" si="41"/>
        <v>0</v>
      </c>
      <c r="CI111">
        <f t="shared" si="42"/>
        <v>0</v>
      </c>
      <c r="CJ111">
        <f t="shared" si="43"/>
        <v>-1</v>
      </c>
      <c r="CK111">
        <f t="shared" si="44"/>
        <v>52</v>
      </c>
    </row>
    <row r="112" spans="1:89" ht="15">
      <c r="A112" s="1">
        <v>5757</v>
      </c>
      <c r="B112" s="1" t="s">
        <v>419</v>
      </c>
      <c r="C112" s="1">
        <v>1000</v>
      </c>
      <c r="D112" s="1">
        <v>9206</v>
      </c>
      <c r="E112" s="1">
        <v>1000</v>
      </c>
      <c r="F112" s="1">
        <v>9205</v>
      </c>
      <c r="G112" s="1">
        <v>1930000</v>
      </c>
      <c r="H112" s="1">
        <v>1930000</v>
      </c>
      <c r="I112" s="1">
        <v>0</v>
      </c>
      <c r="J112" s="1">
        <v>1255691</v>
      </c>
      <c r="K112" s="1">
        <v>1255824</v>
      </c>
      <c r="L112" s="1">
        <v>-133</v>
      </c>
      <c r="M112" s="1">
        <v>582588</v>
      </c>
      <c r="N112" s="1">
        <v>582588</v>
      </c>
      <c r="O112" s="1">
        <v>0</v>
      </c>
      <c r="P112" s="1">
        <v>7173302.23</v>
      </c>
      <c r="Q112" s="1">
        <v>7173302.23</v>
      </c>
      <c r="R112" s="1">
        <v>0</v>
      </c>
      <c r="S112" s="1">
        <v>635</v>
      </c>
      <c r="T112" s="1">
        <v>635</v>
      </c>
      <c r="U112" s="1">
        <v>0</v>
      </c>
      <c r="V112" s="1">
        <v>11296.54</v>
      </c>
      <c r="W112" s="1">
        <v>11296.54</v>
      </c>
      <c r="X112" s="1">
        <v>0</v>
      </c>
      <c r="Y112" s="1">
        <v>460119</v>
      </c>
      <c r="Z112" s="1">
        <v>460119</v>
      </c>
      <c r="AA112" s="1">
        <v>0</v>
      </c>
      <c r="AB112" s="1">
        <v>4064098</v>
      </c>
      <c r="AC112" s="1">
        <v>4064030</v>
      </c>
      <c r="AD112" s="1">
        <v>68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53748</v>
      </c>
      <c r="AL112" s="1">
        <v>53816</v>
      </c>
      <c r="AM112" s="1">
        <v>-68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-43981</v>
      </c>
      <c r="AU112" s="1">
        <v>-43982</v>
      </c>
      <c r="AV112" s="1">
        <v>1</v>
      </c>
      <c r="AW112" s="1">
        <v>-190</v>
      </c>
      <c r="AX112" s="1">
        <v>0</v>
      </c>
      <c r="AY112" s="1">
        <v>4073359</v>
      </c>
      <c r="AZ112" s="1">
        <v>4073317</v>
      </c>
      <c r="BA112" s="1">
        <v>42</v>
      </c>
      <c r="BB112" s="1" t="s">
        <v>500</v>
      </c>
      <c r="BC112" s="1">
        <v>-357</v>
      </c>
      <c r="BD112" s="1">
        <v>-316</v>
      </c>
      <c r="BE112" s="1">
        <v>41</v>
      </c>
      <c r="BF112" s="1">
        <v>0</v>
      </c>
      <c r="BG112" s="1">
        <v>0</v>
      </c>
      <c r="BH112" s="1">
        <v>0</v>
      </c>
      <c r="BL112">
        <f t="shared" si="23"/>
        <v>4073359</v>
      </c>
      <c r="BM112">
        <f t="shared" si="24"/>
        <v>4073317</v>
      </c>
      <c r="BO112">
        <f t="shared" si="25"/>
        <v>42</v>
      </c>
      <c r="BR112">
        <f t="shared" si="26"/>
        <v>68</v>
      </c>
      <c r="BS112">
        <f t="shared" si="27"/>
        <v>0</v>
      </c>
      <c r="BT112">
        <f t="shared" si="28"/>
        <v>0</v>
      </c>
      <c r="BU112">
        <f t="shared" si="29"/>
        <v>-68</v>
      </c>
      <c r="BV112">
        <f t="shared" si="30"/>
        <v>0</v>
      </c>
      <c r="BW112">
        <f t="shared" si="31"/>
        <v>0</v>
      </c>
      <c r="BX112">
        <f t="shared" si="32"/>
        <v>1</v>
      </c>
      <c r="BY112">
        <f t="shared" si="33"/>
        <v>41</v>
      </c>
      <c r="CA112">
        <f t="shared" si="34"/>
        <v>42</v>
      </c>
      <c r="CB112">
        <f t="shared" si="35"/>
        <v>0</v>
      </c>
      <c r="CC112">
        <f t="shared" si="36"/>
        <v>42</v>
      </c>
      <c r="CD112">
        <f t="shared" si="37"/>
        <v>68</v>
      </c>
      <c r="CE112">
        <f t="shared" si="38"/>
        <v>0</v>
      </c>
      <c r="CF112">
        <f t="shared" si="39"/>
        <v>0</v>
      </c>
      <c r="CG112">
        <f t="shared" si="40"/>
        <v>-68</v>
      </c>
      <c r="CH112">
        <f t="shared" si="41"/>
        <v>0</v>
      </c>
      <c r="CI112">
        <f t="shared" si="42"/>
        <v>0</v>
      </c>
      <c r="CJ112">
        <f t="shared" si="43"/>
        <v>1</v>
      </c>
      <c r="CK112">
        <f t="shared" si="44"/>
        <v>41</v>
      </c>
    </row>
    <row r="113" spans="1:89" ht="15">
      <c r="A113" s="1">
        <v>1855</v>
      </c>
      <c r="B113" s="1" t="s">
        <v>162</v>
      </c>
      <c r="C113" s="1">
        <v>1000</v>
      </c>
      <c r="D113" s="1">
        <v>9206</v>
      </c>
      <c r="E113" s="1">
        <v>1000</v>
      </c>
      <c r="F113" s="1">
        <v>9205</v>
      </c>
      <c r="G113" s="1">
        <v>1930000</v>
      </c>
      <c r="H113" s="1">
        <v>1930000</v>
      </c>
      <c r="I113" s="1">
        <v>0</v>
      </c>
      <c r="J113" s="1">
        <v>1255691</v>
      </c>
      <c r="K113" s="1">
        <v>1255824</v>
      </c>
      <c r="L113" s="1">
        <v>-133</v>
      </c>
      <c r="M113" s="1">
        <v>582588</v>
      </c>
      <c r="N113" s="1">
        <v>582588</v>
      </c>
      <c r="O113" s="1">
        <v>0</v>
      </c>
      <c r="P113" s="1">
        <v>5958200.45</v>
      </c>
      <c r="Q113" s="1">
        <v>5958200.45</v>
      </c>
      <c r="R113" s="1">
        <v>0</v>
      </c>
      <c r="S113" s="1">
        <v>573</v>
      </c>
      <c r="T113" s="1">
        <v>573</v>
      </c>
      <c r="U113" s="1">
        <v>0</v>
      </c>
      <c r="V113" s="1">
        <v>10398.26</v>
      </c>
      <c r="W113" s="1">
        <v>10398.26</v>
      </c>
      <c r="X113" s="1">
        <v>0</v>
      </c>
      <c r="Y113" s="1">
        <v>1034939</v>
      </c>
      <c r="Z113" s="1">
        <v>1034939</v>
      </c>
      <c r="AA113" s="1">
        <v>0</v>
      </c>
      <c r="AB113" s="1">
        <v>561918</v>
      </c>
      <c r="AC113" s="1">
        <v>561782</v>
      </c>
      <c r="AD113" s="1">
        <v>136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828825</v>
      </c>
      <c r="AL113" s="1">
        <v>828962</v>
      </c>
      <c r="AM113" s="1">
        <v>-137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-14854</v>
      </c>
      <c r="AU113" s="1">
        <v>-14854</v>
      </c>
      <c r="AV113" s="1">
        <v>0</v>
      </c>
      <c r="AW113" s="1">
        <v>1</v>
      </c>
      <c r="AX113" s="1">
        <v>0</v>
      </c>
      <c r="AY113" s="1">
        <v>1375783</v>
      </c>
      <c r="AZ113" s="1">
        <v>1375771</v>
      </c>
      <c r="BA113" s="1">
        <v>12</v>
      </c>
      <c r="BB113" s="1" t="s">
        <v>500</v>
      </c>
      <c r="BC113" s="1">
        <v>-120</v>
      </c>
      <c r="BD113" s="1">
        <v>-107</v>
      </c>
      <c r="BE113" s="1">
        <v>13</v>
      </c>
      <c r="BF113" s="1">
        <v>0</v>
      </c>
      <c r="BG113" s="1">
        <v>0</v>
      </c>
      <c r="BH113" s="1">
        <v>0</v>
      </c>
      <c r="BL113">
        <f t="shared" si="23"/>
        <v>1375783</v>
      </c>
      <c r="BM113">
        <f t="shared" si="24"/>
        <v>1375771</v>
      </c>
      <c r="BO113">
        <f t="shared" si="25"/>
        <v>12</v>
      </c>
      <c r="BR113">
        <f t="shared" si="26"/>
        <v>136</v>
      </c>
      <c r="BS113">
        <f t="shared" si="27"/>
        <v>0</v>
      </c>
      <c r="BT113">
        <f t="shared" si="28"/>
        <v>0</v>
      </c>
      <c r="BU113">
        <f t="shared" si="29"/>
        <v>-137</v>
      </c>
      <c r="BV113">
        <f t="shared" si="30"/>
        <v>0</v>
      </c>
      <c r="BW113">
        <f t="shared" si="31"/>
        <v>0</v>
      </c>
      <c r="BX113">
        <f t="shared" si="32"/>
        <v>0</v>
      </c>
      <c r="BY113">
        <f t="shared" si="33"/>
        <v>13</v>
      </c>
      <c r="CA113">
        <f t="shared" si="34"/>
        <v>12</v>
      </c>
      <c r="CB113">
        <f t="shared" si="35"/>
        <v>0</v>
      </c>
      <c r="CC113">
        <f t="shared" si="36"/>
        <v>12</v>
      </c>
      <c r="CD113">
        <f t="shared" si="37"/>
        <v>136</v>
      </c>
      <c r="CE113">
        <f t="shared" si="38"/>
        <v>0</v>
      </c>
      <c r="CF113">
        <f t="shared" si="39"/>
        <v>0</v>
      </c>
      <c r="CG113">
        <f t="shared" si="40"/>
        <v>-137</v>
      </c>
      <c r="CH113">
        <f t="shared" si="41"/>
        <v>0</v>
      </c>
      <c r="CI113">
        <f t="shared" si="42"/>
        <v>0</v>
      </c>
      <c r="CJ113">
        <f t="shared" si="43"/>
        <v>0</v>
      </c>
      <c r="CK113">
        <f t="shared" si="44"/>
        <v>13</v>
      </c>
    </row>
    <row r="114" spans="1:89" ht="15">
      <c r="A114" s="1">
        <v>1862</v>
      </c>
      <c r="B114" s="1" t="s">
        <v>163</v>
      </c>
      <c r="C114" s="1">
        <v>1000</v>
      </c>
      <c r="D114" s="1">
        <v>9206</v>
      </c>
      <c r="E114" s="1">
        <v>1000</v>
      </c>
      <c r="F114" s="1">
        <v>9205</v>
      </c>
      <c r="G114" s="1">
        <v>1930000</v>
      </c>
      <c r="H114" s="1">
        <v>1930000</v>
      </c>
      <c r="I114" s="1">
        <v>0</v>
      </c>
      <c r="J114" s="1">
        <v>1255691</v>
      </c>
      <c r="K114" s="1">
        <v>1255824</v>
      </c>
      <c r="L114" s="1">
        <v>-133</v>
      </c>
      <c r="M114" s="1">
        <v>582588</v>
      </c>
      <c r="N114" s="1">
        <v>582588</v>
      </c>
      <c r="O114" s="1">
        <v>0</v>
      </c>
      <c r="P114" s="1">
        <v>70252437.36</v>
      </c>
      <c r="Q114" s="1">
        <v>70252437.36</v>
      </c>
      <c r="R114" s="1">
        <v>0</v>
      </c>
      <c r="S114" s="1">
        <v>7243</v>
      </c>
      <c r="T114" s="1">
        <v>7243</v>
      </c>
      <c r="U114" s="1">
        <v>0</v>
      </c>
      <c r="V114" s="1">
        <v>9699.36</v>
      </c>
      <c r="W114" s="1">
        <v>9699.36</v>
      </c>
      <c r="X114" s="1">
        <v>0</v>
      </c>
      <c r="Y114" s="1">
        <v>477908</v>
      </c>
      <c r="Z114" s="1">
        <v>477908</v>
      </c>
      <c r="AA114" s="1">
        <v>0</v>
      </c>
      <c r="AB114" s="1">
        <v>42906612</v>
      </c>
      <c r="AC114" s="1">
        <v>42905809</v>
      </c>
      <c r="AD114" s="1">
        <v>803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-458272</v>
      </c>
      <c r="AU114" s="1">
        <v>-458263</v>
      </c>
      <c r="AV114" s="1">
        <v>-9</v>
      </c>
      <c r="AW114" s="1">
        <v>-2176</v>
      </c>
      <c r="AX114" s="1">
        <v>0</v>
      </c>
      <c r="AY114" s="1">
        <v>42442871</v>
      </c>
      <c r="AZ114" s="1">
        <v>42441654</v>
      </c>
      <c r="BA114" s="1">
        <v>1217</v>
      </c>
      <c r="BB114" s="1" t="s">
        <v>500</v>
      </c>
      <c r="BC114" s="1">
        <v>-3716</v>
      </c>
      <c r="BD114" s="1">
        <v>-3293</v>
      </c>
      <c r="BE114" s="1">
        <v>423</v>
      </c>
      <c r="BF114" s="1">
        <v>0</v>
      </c>
      <c r="BG114" s="1">
        <v>0</v>
      </c>
      <c r="BH114" s="1">
        <v>0</v>
      </c>
      <c r="BL114">
        <f t="shared" si="23"/>
        <v>42442871</v>
      </c>
      <c r="BM114">
        <f t="shared" si="24"/>
        <v>42441654</v>
      </c>
      <c r="BO114">
        <f t="shared" si="25"/>
        <v>1217</v>
      </c>
      <c r="BR114">
        <f t="shared" si="26"/>
        <v>803</v>
      </c>
      <c r="BS114">
        <f t="shared" si="27"/>
        <v>0</v>
      </c>
      <c r="BT114">
        <f t="shared" si="28"/>
        <v>0</v>
      </c>
      <c r="BU114">
        <f t="shared" si="29"/>
        <v>0</v>
      </c>
      <c r="BV114">
        <f t="shared" si="30"/>
        <v>0</v>
      </c>
      <c r="BW114">
        <f t="shared" si="31"/>
        <v>0</v>
      </c>
      <c r="BX114">
        <f t="shared" si="32"/>
        <v>-9</v>
      </c>
      <c r="BY114">
        <f t="shared" si="33"/>
        <v>423</v>
      </c>
      <c r="CA114">
        <f t="shared" si="34"/>
        <v>1217</v>
      </c>
      <c r="CB114">
        <f t="shared" si="35"/>
        <v>0</v>
      </c>
      <c r="CC114">
        <f t="shared" si="36"/>
        <v>1217</v>
      </c>
      <c r="CD114">
        <f t="shared" si="37"/>
        <v>803</v>
      </c>
      <c r="CE114">
        <f t="shared" si="38"/>
        <v>0</v>
      </c>
      <c r="CF114">
        <f t="shared" si="39"/>
        <v>0</v>
      </c>
      <c r="CG114">
        <f t="shared" si="40"/>
        <v>0</v>
      </c>
      <c r="CH114">
        <f t="shared" si="41"/>
        <v>0</v>
      </c>
      <c r="CI114">
        <f t="shared" si="42"/>
        <v>0</v>
      </c>
      <c r="CJ114">
        <f t="shared" si="43"/>
        <v>-9</v>
      </c>
      <c r="CK114">
        <f t="shared" si="44"/>
        <v>423</v>
      </c>
    </row>
    <row r="115" spans="1:89" ht="15">
      <c r="A115" s="1">
        <v>1870</v>
      </c>
      <c r="B115" s="1" t="s">
        <v>164</v>
      </c>
      <c r="C115" s="1">
        <v>1000</v>
      </c>
      <c r="D115" s="1">
        <v>9206</v>
      </c>
      <c r="E115" s="1">
        <v>1000</v>
      </c>
      <c r="F115" s="1">
        <v>9205</v>
      </c>
      <c r="G115" s="1">
        <v>2895000</v>
      </c>
      <c r="H115" s="1">
        <v>2895000</v>
      </c>
      <c r="I115" s="1">
        <v>0</v>
      </c>
      <c r="J115" s="1">
        <v>1883536</v>
      </c>
      <c r="K115" s="1">
        <v>1883736</v>
      </c>
      <c r="L115" s="1">
        <v>-200</v>
      </c>
      <c r="M115" s="1">
        <v>873882</v>
      </c>
      <c r="N115" s="1">
        <v>873882</v>
      </c>
      <c r="O115" s="1">
        <v>0</v>
      </c>
      <c r="P115" s="1">
        <v>3212447.37</v>
      </c>
      <c r="Q115" s="1">
        <v>3212447.37</v>
      </c>
      <c r="R115" s="1">
        <v>0</v>
      </c>
      <c r="S115" s="1">
        <v>246</v>
      </c>
      <c r="T115" s="1">
        <v>246</v>
      </c>
      <c r="U115" s="1">
        <v>0</v>
      </c>
      <c r="V115" s="1">
        <v>13058.73</v>
      </c>
      <c r="W115" s="1">
        <v>13058.73</v>
      </c>
      <c r="X115" s="1">
        <v>0</v>
      </c>
      <c r="Y115" s="1">
        <v>5557301</v>
      </c>
      <c r="Z115" s="1">
        <v>5557301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19854</v>
      </c>
      <c r="AL115" s="1">
        <v>19854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-212</v>
      </c>
      <c r="AU115" s="1">
        <v>-212</v>
      </c>
      <c r="AV115" s="1">
        <v>0</v>
      </c>
      <c r="AW115" s="1">
        <v>0</v>
      </c>
      <c r="AX115" s="1">
        <v>0</v>
      </c>
      <c r="AY115" s="1">
        <v>19640</v>
      </c>
      <c r="AZ115" s="1">
        <v>19640</v>
      </c>
      <c r="BA115" s="1">
        <v>0</v>
      </c>
      <c r="BB115" s="1" t="s">
        <v>501</v>
      </c>
      <c r="BC115" s="1">
        <v>-2</v>
      </c>
      <c r="BD115" s="1">
        <v>-2</v>
      </c>
      <c r="BE115" s="1">
        <v>0</v>
      </c>
      <c r="BF115" s="1">
        <v>0</v>
      </c>
      <c r="BG115" s="1">
        <v>0</v>
      </c>
      <c r="BH115" s="1">
        <v>0</v>
      </c>
      <c r="BL115">
        <f t="shared" si="23"/>
        <v>19640</v>
      </c>
      <c r="BM115">
        <f t="shared" si="24"/>
        <v>19640</v>
      </c>
      <c r="BO115">
        <f t="shared" si="25"/>
        <v>0</v>
      </c>
      <c r="BR115">
        <f t="shared" si="26"/>
        <v>0</v>
      </c>
      <c r="BS115">
        <f t="shared" si="27"/>
        <v>0</v>
      </c>
      <c r="BT115">
        <f t="shared" si="28"/>
        <v>0</v>
      </c>
      <c r="BU115">
        <f t="shared" si="29"/>
        <v>0</v>
      </c>
      <c r="BV115">
        <f t="shared" si="30"/>
        <v>0</v>
      </c>
      <c r="BW115">
        <f t="shared" si="31"/>
        <v>0</v>
      </c>
      <c r="BX115">
        <f t="shared" si="32"/>
        <v>0</v>
      </c>
      <c r="BY115">
        <f t="shared" si="33"/>
        <v>0</v>
      </c>
      <c r="CA115">
        <f t="shared" si="34"/>
        <v>0</v>
      </c>
      <c r="CB115">
        <f t="shared" si="35"/>
        <v>0</v>
      </c>
      <c r="CC115">
        <f t="shared" si="36"/>
        <v>0</v>
      </c>
      <c r="CD115">
        <f t="shared" si="37"/>
        <v>0</v>
      </c>
      <c r="CE115">
        <f t="shared" si="38"/>
        <v>0</v>
      </c>
      <c r="CF115">
        <f t="shared" si="39"/>
        <v>0</v>
      </c>
      <c r="CG115">
        <f t="shared" si="40"/>
        <v>0</v>
      </c>
      <c r="CH115">
        <f t="shared" si="41"/>
        <v>0</v>
      </c>
      <c r="CI115">
        <f t="shared" si="42"/>
        <v>0</v>
      </c>
      <c r="CJ115">
        <f t="shared" si="43"/>
        <v>0</v>
      </c>
      <c r="CK115">
        <f t="shared" si="44"/>
        <v>0</v>
      </c>
    </row>
    <row r="116" spans="1:89" ht="15">
      <c r="A116" s="1">
        <v>1883</v>
      </c>
      <c r="B116" s="1" t="s">
        <v>165</v>
      </c>
      <c r="C116" s="1">
        <v>1000</v>
      </c>
      <c r="D116" s="1">
        <v>9206</v>
      </c>
      <c r="E116" s="1">
        <v>1000</v>
      </c>
      <c r="F116" s="1">
        <v>9205</v>
      </c>
      <c r="G116" s="1">
        <v>1930000</v>
      </c>
      <c r="H116" s="1">
        <v>1930000</v>
      </c>
      <c r="I116" s="1">
        <v>0</v>
      </c>
      <c r="J116" s="1">
        <v>1255691</v>
      </c>
      <c r="K116" s="1">
        <v>1255824</v>
      </c>
      <c r="L116" s="1">
        <v>-133</v>
      </c>
      <c r="M116" s="1">
        <v>582588</v>
      </c>
      <c r="N116" s="1">
        <v>582588</v>
      </c>
      <c r="O116" s="1">
        <v>0</v>
      </c>
      <c r="P116" s="1">
        <v>28888744.67</v>
      </c>
      <c r="Q116" s="1">
        <v>28888744.67</v>
      </c>
      <c r="R116" s="1">
        <v>0</v>
      </c>
      <c r="S116" s="1">
        <v>2811</v>
      </c>
      <c r="T116" s="1">
        <v>2811</v>
      </c>
      <c r="U116" s="1">
        <v>0</v>
      </c>
      <c r="V116" s="1">
        <v>10277.03</v>
      </c>
      <c r="W116" s="1">
        <v>10277.03</v>
      </c>
      <c r="X116" s="1">
        <v>0</v>
      </c>
      <c r="Y116" s="1">
        <v>535803</v>
      </c>
      <c r="Z116" s="1">
        <v>535803</v>
      </c>
      <c r="AA116" s="1">
        <v>0</v>
      </c>
      <c r="AB116" s="1">
        <v>15496738</v>
      </c>
      <c r="AC116" s="1">
        <v>15496391</v>
      </c>
      <c r="AD116" s="1">
        <v>347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-165516</v>
      </c>
      <c r="AU116" s="1">
        <v>-165512</v>
      </c>
      <c r="AV116" s="1">
        <v>-4</v>
      </c>
      <c r="AW116" s="1">
        <v>-1055</v>
      </c>
      <c r="AX116" s="1">
        <v>0</v>
      </c>
      <c r="AY116" s="1">
        <v>15328978</v>
      </c>
      <c r="AZ116" s="1">
        <v>15328482</v>
      </c>
      <c r="BA116" s="1">
        <v>496</v>
      </c>
      <c r="BB116" s="1" t="s">
        <v>500</v>
      </c>
      <c r="BC116" s="1">
        <v>-1342</v>
      </c>
      <c r="BD116" s="1">
        <v>-1189</v>
      </c>
      <c r="BE116" s="1">
        <v>153</v>
      </c>
      <c r="BF116" s="1">
        <v>0</v>
      </c>
      <c r="BG116" s="1">
        <v>0</v>
      </c>
      <c r="BH116" s="1">
        <v>0</v>
      </c>
      <c r="BL116">
        <f t="shared" si="23"/>
        <v>15328978</v>
      </c>
      <c r="BM116">
        <f t="shared" si="24"/>
        <v>15328482</v>
      </c>
      <c r="BO116">
        <f t="shared" si="25"/>
        <v>496</v>
      </c>
      <c r="BR116">
        <f t="shared" si="26"/>
        <v>347</v>
      </c>
      <c r="BS116">
        <f t="shared" si="27"/>
        <v>0</v>
      </c>
      <c r="BT116">
        <f t="shared" si="28"/>
        <v>0</v>
      </c>
      <c r="BU116">
        <f t="shared" si="29"/>
        <v>0</v>
      </c>
      <c r="BV116">
        <f t="shared" si="30"/>
        <v>0</v>
      </c>
      <c r="BW116">
        <f t="shared" si="31"/>
        <v>0</v>
      </c>
      <c r="BX116">
        <f t="shared" si="32"/>
        <v>-4</v>
      </c>
      <c r="BY116">
        <f t="shared" si="33"/>
        <v>153</v>
      </c>
      <c r="CA116">
        <f t="shared" si="34"/>
        <v>496</v>
      </c>
      <c r="CB116">
        <f t="shared" si="35"/>
        <v>0</v>
      </c>
      <c r="CC116">
        <f t="shared" si="36"/>
        <v>496</v>
      </c>
      <c r="CD116">
        <f t="shared" si="37"/>
        <v>347</v>
      </c>
      <c r="CE116">
        <f t="shared" si="38"/>
        <v>0</v>
      </c>
      <c r="CF116">
        <f t="shared" si="39"/>
        <v>0</v>
      </c>
      <c r="CG116">
        <f t="shared" si="40"/>
        <v>0</v>
      </c>
      <c r="CH116">
        <f t="shared" si="41"/>
        <v>0</v>
      </c>
      <c r="CI116">
        <f t="shared" si="42"/>
        <v>0</v>
      </c>
      <c r="CJ116">
        <f t="shared" si="43"/>
        <v>-4</v>
      </c>
      <c r="CK116">
        <f t="shared" si="44"/>
        <v>153</v>
      </c>
    </row>
    <row r="117" spans="1:89" ht="15">
      <c r="A117" s="1">
        <v>1890</v>
      </c>
      <c r="B117" s="1" t="s">
        <v>166</v>
      </c>
      <c r="C117" s="1">
        <v>1000</v>
      </c>
      <c r="D117" s="1">
        <v>9206</v>
      </c>
      <c r="E117" s="1">
        <v>1000</v>
      </c>
      <c r="F117" s="1">
        <v>9205</v>
      </c>
      <c r="G117" s="1">
        <v>2895000</v>
      </c>
      <c r="H117" s="1">
        <v>2895000</v>
      </c>
      <c r="I117" s="1">
        <v>0</v>
      </c>
      <c r="J117" s="1">
        <v>1883536</v>
      </c>
      <c r="K117" s="1">
        <v>1883736</v>
      </c>
      <c r="L117" s="1">
        <v>-200</v>
      </c>
      <c r="M117" s="1">
        <v>873882</v>
      </c>
      <c r="N117" s="1">
        <v>873882</v>
      </c>
      <c r="O117" s="1">
        <v>0</v>
      </c>
      <c r="P117" s="1">
        <v>9846532.44</v>
      </c>
      <c r="Q117" s="1">
        <v>9846532.44</v>
      </c>
      <c r="R117" s="1">
        <v>0</v>
      </c>
      <c r="S117" s="1">
        <v>772</v>
      </c>
      <c r="T117" s="1">
        <v>772</v>
      </c>
      <c r="U117" s="1">
        <v>0</v>
      </c>
      <c r="V117" s="1">
        <v>12754.58</v>
      </c>
      <c r="W117" s="1">
        <v>12754.58</v>
      </c>
      <c r="X117" s="1">
        <v>0</v>
      </c>
      <c r="Y117" s="1">
        <v>1642005</v>
      </c>
      <c r="Z117" s="1">
        <v>1642005</v>
      </c>
      <c r="AA117" s="1">
        <v>0</v>
      </c>
      <c r="AB117" s="1">
        <v>334129</v>
      </c>
      <c r="AC117" s="1">
        <v>334129</v>
      </c>
      <c r="AD117" s="1">
        <v>0</v>
      </c>
      <c r="AE117" s="1">
        <v>0</v>
      </c>
      <c r="AF117" s="1">
        <v>0</v>
      </c>
      <c r="AG117" s="1">
        <v>0</v>
      </c>
      <c r="AH117" s="1">
        <v>1078589</v>
      </c>
      <c r="AI117" s="1">
        <v>1078589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-15089</v>
      </c>
      <c r="AU117" s="1">
        <v>-15089</v>
      </c>
      <c r="AV117" s="1">
        <v>0</v>
      </c>
      <c r="AW117" s="1">
        <v>0</v>
      </c>
      <c r="AX117" s="1">
        <v>0</v>
      </c>
      <c r="AY117" s="1">
        <v>1397521</v>
      </c>
      <c r="AZ117" s="1">
        <v>1397507</v>
      </c>
      <c r="BA117" s="1">
        <v>14</v>
      </c>
      <c r="BB117" s="1" t="s">
        <v>501</v>
      </c>
      <c r="BC117" s="1">
        <v>-122</v>
      </c>
      <c r="BD117" s="1">
        <v>-108</v>
      </c>
      <c r="BE117" s="1">
        <v>14</v>
      </c>
      <c r="BF117" s="1">
        <v>0</v>
      </c>
      <c r="BG117" s="1">
        <v>0</v>
      </c>
      <c r="BH117" s="1">
        <v>0</v>
      </c>
      <c r="BL117">
        <f t="shared" si="23"/>
        <v>1397521</v>
      </c>
      <c r="BM117">
        <f t="shared" si="24"/>
        <v>1397507</v>
      </c>
      <c r="BO117">
        <f t="shared" si="25"/>
        <v>14</v>
      </c>
      <c r="BR117">
        <f t="shared" si="26"/>
        <v>0</v>
      </c>
      <c r="BS117">
        <f t="shared" si="27"/>
        <v>0</v>
      </c>
      <c r="BT117">
        <f t="shared" si="28"/>
        <v>0</v>
      </c>
      <c r="BU117">
        <f t="shared" si="29"/>
        <v>0</v>
      </c>
      <c r="BV117">
        <f t="shared" si="30"/>
        <v>0</v>
      </c>
      <c r="BW117">
        <f t="shared" si="31"/>
        <v>0</v>
      </c>
      <c r="BX117">
        <f t="shared" si="32"/>
        <v>0</v>
      </c>
      <c r="BY117">
        <f t="shared" si="33"/>
        <v>14</v>
      </c>
      <c r="CA117">
        <f t="shared" si="34"/>
        <v>14</v>
      </c>
      <c r="CB117">
        <f t="shared" si="35"/>
        <v>0</v>
      </c>
      <c r="CC117">
        <f t="shared" si="36"/>
        <v>14</v>
      </c>
      <c r="CD117">
        <f t="shared" si="37"/>
        <v>0</v>
      </c>
      <c r="CE117">
        <f t="shared" si="38"/>
        <v>0</v>
      </c>
      <c r="CF117">
        <f t="shared" si="39"/>
        <v>0</v>
      </c>
      <c r="CG117">
        <f t="shared" si="40"/>
        <v>0</v>
      </c>
      <c r="CH117">
        <f t="shared" si="41"/>
        <v>0</v>
      </c>
      <c r="CI117">
        <f t="shared" si="42"/>
        <v>0</v>
      </c>
      <c r="CJ117">
        <f t="shared" si="43"/>
        <v>0</v>
      </c>
      <c r="CK117">
        <f t="shared" si="44"/>
        <v>14</v>
      </c>
    </row>
    <row r="118" spans="1:89" ht="15">
      <c r="A118" s="1">
        <v>1900</v>
      </c>
      <c r="B118" s="1" t="s">
        <v>168</v>
      </c>
      <c r="C118" s="1">
        <v>1000</v>
      </c>
      <c r="D118" s="1">
        <v>9206</v>
      </c>
      <c r="E118" s="1">
        <v>1000</v>
      </c>
      <c r="F118" s="1">
        <v>9205</v>
      </c>
      <c r="G118" s="1">
        <v>1930000</v>
      </c>
      <c r="H118" s="1">
        <v>1930000</v>
      </c>
      <c r="I118" s="1">
        <v>0</v>
      </c>
      <c r="J118" s="1">
        <v>1255691</v>
      </c>
      <c r="K118" s="1">
        <v>1255824</v>
      </c>
      <c r="L118" s="1">
        <v>-133</v>
      </c>
      <c r="M118" s="1">
        <v>582588</v>
      </c>
      <c r="N118" s="1">
        <v>582588</v>
      </c>
      <c r="O118" s="1">
        <v>0</v>
      </c>
      <c r="P118" s="1">
        <v>44293051.06</v>
      </c>
      <c r="Q118" s="1">
        <v>44293051.06</v>
      </c>
      <c r="R118" s="1">
        <v>0</v>
      </c>
      <c r="S118" s="1">
        <v>3851</v>
      </c>
      <c r="T118" s="1">
        <v>3851</v>
      </c>
      <c r="U118" s="1">
        <v>0</v>
      </c>
      <c r="V118" s="1">
        <v>11501.7</v>
      </c>
      <c r="W118" s="1">
        <v>11501.7</v>
      </c>
      <c r="X118" s="1">
        <v>0</v>
      </c>
      <c r="Y118" s="1">
        <v>737547</v>
      </c>
      <c r="Z118" s="1">
        <v>737547</v>
      </c>
      <c r="AA118" s="1">
        <v>0</v>
      </c>
      <c r="AB118" s="1">
        <v>13067683</v>
      </c>
      <c r="AC118" s="1">
        <v>13067030</v>
      </c>
      <c r="AD118" s="1">
        <v>653</v>
      </c>
      <c r="AE118" s="1">
        <v>0</v>
      </c>
      <c r="AF118" s="1">
        <v>0</v>
      </c>
      <c r="AG118" s="1">
        <v>0</v>
      </c>
      <c r="AH118" s="1">
        <v>1817183</v>
      </c>
      <c r="AI118" s="1">
        <v>1817183</v>
      </c>
      <c r="AJ118" s="1">
        <v>0</v>
      </c>
      <c r="AK118" s="1">
        <v>409175</v>
      </c>
      <c r="AL118" s="1">
        <v>409828</v>
      </c>
      <c r="AM118" s="1">
        <v>-653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-163351</v>
      </c>
      <c r="AU118" s="1">
        <v>-163351</v>
      </c>
      <c r="AV118" s="1">
        <v>0</v>
      </c>
      <c r="AW118" s="1">
        <v>-2090</v>
      </c>
      <c r="AX118" s="1">
        <v>0</v>
      </c>
      <c r="AY118" s="1">
        <v>15127426</v>
      </c>
      <c r="AZ118" s="1">
        <v>15127275</v>
      </c>
      <c r="BA118" s="1">
        <v>151</v>
      </c>
      <c r="BB118" s="1" t="s">
        <v>500</v>
      </c>
      <c r="BC118" s="1">
        <v>-1325</v>
      </c>
      <c r="BD118" s="1">
        <v>-1174</v>
      </c>
      <c r="BE118" s="1">
        <v>151</v>
      </c>
      <c r="BF118" s="1">
        <v>0</v>
      </c>
      <c r="BG118" s="1">
        <v>0</v>
      </c>
      <c r="BH118" s="1">
        <v>0</v>
      </c>
      <c r="BL118">
        <f t="shared" si="23"/>
        <v>15127426</v>
      </c>
      <c r="BM118">
        <f t="shared" si="24"/>
        <v>15127275</v>
      </c>
      <c r="BO118">
        <f t="shared" si="25"/>
        <v>151</v>
      </c>
      <c r="BR118">
        <f t="shared" si="26"/>
        <v>653</v>
      </c>
      <c r="BS118">
        <f t="shared" si="27"/>
        <v>0</v>
      </c>
      <c r="BT118">
        <f t="shared" si="28"/>
        <v>0</v>
      </c>
      <c r="BU118">
        <f t="shared" si="29"/>
        <v>-653</v>
      </c>
      <c r="BV118">
        <f t="shared" si="30"/>
        <v>0</v>
      </c>
      <c r="BW118">
        <f t="shared" si="31"/>
        <v>0</v>
      </c>
      <c r="BX118">
        <f t="shared" si="32"/>
        <v>0</v>
      </c>
      <c r="BY118">
        <f t="shared" si="33"/>
        <v>151</v>
      </c>
      <c r="CA118">
        <f t="shared" si="34"/>
        <v>151</v>
      </c>
      <c r="CB118">
        <f t="shared" si="35"/>
        <v>0</v>
      </c>
      <c r="CC118">
        <f t="shared" si="36"/>
        <v>151</v>
      </c>
      <c r="CD118">
        <f t="shared" si="37"/>
        <v>653</v>
      </c>
      <c r="CE118">
        <f t="shared" si="38"/>
        <v>0</v>
      </c>
      <c r="CF118">
        <f t="shared" si="39"/>
        <v>0</v>
      </c>
      <c r="CG118">
        <f t="shared" si="40"/>
        <v>-653</v>
      </c>
      <c r="CH118">
        <f t="shared" si="41"/>
        <v>0</v>
      </c>
      <c r="CI118">
        <f t="shared" si="42"/>
        <v>0</v>
      </c>
      <c r="CJ118">
        <f t="shared" si="43"/>
        <v>0</v>
      </c>
      <c r="CK118">
        <f t="shared" si="44"/>
        <v>151</v>
      </c>
    </row>
    <row r="119" spans="1:89" ht="15">
      <c r="A119" s="1">
        <v>1939</v>
      </c>
      <c r="B119" s="1" t="s">
        <v>169</v>
      </c>
      <c r="C119" s="1">
        <v>1000</v>
      </c>
      <c r="D119" s="1">
        <v>9206</v>
      </c>
      <c r="E119" s="1">
        <v>1000</v>
      </c>
      <c r="F119" s="1">
        <v>9205</v>
      </c>
      <c r="G119" s="1">
        <v>1930000</v>
      </c>
      <c r="H119" s="1">
        <v>1930000</v>
      </c>
      <c r="I119" s="1">
        <v>0</v>
      </c>
      <c r="J119" s="1">
        <v>1255691</v>
      </c>
      <c r="K119" s="1">
        <v>1255824</v>
      </c>
      <c r="L119" s="1">
        <v>-133</v>
      </c>
      <c r="M119" s="1">
        <v>582588</v>
      </c>
      <c r="N119" s="1">
        <v>582588</v>
      </c>
      <c r="O119" s="1">
        <v>0</v>
      </c>
      <c r="P119" s="1">
        <v>6227628.47</v>
      </c>
      <c r="Q119" s="1">
        <v>6227628.47</v>
      </c>
      <c r="R119" s="1">
        <v>0</v>
      </c>
      <c r="S119" s="1">
        <v>540</v>
      </c>
      <c r="T119" s="1">
        <v>540</v>
      </c>
      <c r="U119" s="1">
        <v>0</v>
      </c>
      <c r="V119" s="1">
        <v>11532.65</v>
      </c>
      <c r="W119" s="1">
        <v>11532.65</v>
      </c>
      <c r="X119" s="1">
        <v>0</v>
      </c>
      <c r="Y119" s="1">
        <v>608679</v>
      </c>
      <c r="Z119" s="1">
        <v>608679</v>
      </c>
      <c r="AA119" s="1">
        <v>0</v>
      </c>
      <c r="AB119" s="1">
        <v>2596682</v>
      </c>
      <c r="AC119" s="1">
        <v>2596606</v>
      </c>
      <c r="AD119" s="1">
        <v>76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87064</v>
      </c>
      <c r="AL119" s="1">
        <v>87139</v>
      </c>
      <c r="AM119" s="1">
        <v>-75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-28664</v>
      </c>
      <c r="AU119" s="1">
        <v>-28665</v>
      </c>
      <c r="AV119" s="1">
        <v>1</v>
      </c>
      <c r="AW119" s="1">
        <v>-242</v>
      </c>
      <c r="AX119" s="1">
        <v>0</v>
      </c>
      <c r="AY119" s="1">
        <v>2654634</v>
      </c>
      <c r="AZ119" s="1">
        <v>2654606</v>
      </c>
      <c r="BA119" s="1">
        <v>28</v>
      </c>
      <c r="BB119" s="1" t="s">
        <v>500</v>
      </c>
      <c r="BC119" s="1">
        <v>-232</v>
      </c>
      <c r="BD119" s="1">
        <v>-206</v>
      </c>
      <c r="BE119" s="1">
        <v>26</v>
      </c>
      <c r="BF119" s="1">
        <v>0</v>
      </c>
      <c r="BG119" s="1">
        <v>0</v>
      </c>
      <c r="BH119" s="1">
        <v>0</v>
      </c>
      <c r="BL119">
        <f t="shared" si="23"/>
        <v>2654634</v>
      </c>
      <c r="BM119">
        <f t="shared" si="24"/>
        <v>2654606</v>
      </c>
      <c r="BO119">
        <f t="shared" si="25"/>
        <v>28</v>
      </c>
      <c r="BR119">
        <f t="shared" si="26"/>
        <v>76</v>
      </c>
      <c r="BS119">
        <f t="shared" si="27"/>
        <v>0</v>
      </c>
      <c r="BT119">
        <f t="shared" si="28"/>
        <v>0</v>
      </c>
      <c r="BU119">
        <f t="shared" si="29"/>
        <v>-75</v>
      </c>
      <c r="BV119">
        <f t="shared" si="30"/>
        <v>0</v>
      </c>
      <c r="BW119">
        <f t="shared" si="31"/>
        <v>0</v>
      </c>
      <c r="BX119">
        <f t="shared" si="32"/>
        <v>1</v>
      </c>
      <c r="BY119">
        <f t="shared" si="33"/>
        <v>26</v>
      </c>
      <c r="CA119">
        <f t="shared" si="34"/>
        <v>28</v>
      </c>
      <c r="CB119">
        <f t="shared" si="35"/>
        <v>0</v>
      </c>
      <c r="CC119">
        <f t="shared" si="36"/>
        <v>28</v>
      </c>
      <c r="CD119">
        <f t="shared" si="37"/>
        <v>76</v>
      </c>
      <c r="CE119">
        <f t="shared" si="38"/>
        <v>0</v>
      </c>
      <c r="CF119">
        <f t="shared" si="39"/>
        <v>0</v>
      </c>
      <c r="CG119">
        <f t="shared" si="40"/>
        <v>-75</v>
      </c>
      <c r="CH119">
        <f t="shared" si="41"/>
        <v>0</v>
      </c>
      <c r="CI119">
        <f t="shared" si="42"/>
        <v>0</v>
      </c>
      <c r="CJ119">
        <f t="shared" si="43"/>
        <v>1</v>
      </c>
      <c r="CK119">
        <f t="shared" si="44"/>
        <v>26</v>
      </c>
    </row>
    <row r="120" spans="1:89" ht="15">
      <c r="A120" s="1">
        <v>1953</v>
      </c>
      <c r="B120" s="1" t="s">
        <v>171</v>
      </c>
      <c r="C120" s="1">
        <v>1000</v>
      </c>
      <c r="D120" s="1">
        <v>9206</v>
      </c>
      <c r="E120" s="1">
        <v>1000</v>
      </c>
      <c r="F120" s="1">
        <v>9205</v>
      </c>
      <c r="G120" s="1">
        <v>1930000</v>
      </c>
      <c r="H120" s="1">
        <v>1930000</v>
      </c>
      <c r="I120" s="1">
        <v>0</v>
      </c>
      <c r="J120" s="1">
        <v>1255691</v>
      </c>
      <c r="K120" s="1">
        <v>1255824</v>
      </c>
      <c r="L120" s="1">
        <v>-133</v>
      </c>
      <c r="M120" s="1">
        <v>582588</v>
      </c>
      <c r="N120" s="1">
        <v>582588</v>
      </c>
      <c r="O120" s="1">
        <v>0</v>
      </c>
      <c r="P120" s="1">
        <v>15288147.48</v>
      </c>
      <c r="Q120" s="1">
        <v>15288147.48</v>
      </c>
      <c r="R120" s="1">
        <v>0</v>
      </c>
      <c r="S120" s="1">
        <v>1573</v>
      </c>
      <c r="T120" s="1">
        <v>1573</v>
      </c>
      <c r="U120" s="1">
        <v>0</v>
      </c>
      <c r="V120" s="1">
        <v>9719.1</v>
      </c>
      <c r="W120" s="1">
        <v>9719.1</v>
      </c>
      <c r="X120" s="1">
        <v>0</v>
      </c>
      <c r="Y120" s="1">
        <v>445338</v>
      </c>
      <c r="Z120" s="1">
        <v>445338</v>
      </c>
      <c r="AA120" s="1">
        <v>0</v>
      </c>
      <c r="AB120" s="1">
        <v>9730303</v>
      </c>
      <c r="AC120" s="1">
        <v>9730142</v>
      </c>
      <c r="AD120" s="1">
        <v>161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-103926</v>
      </c>
      <c r="AU120" s="1">
        <v>-103925</v>
      </c>
      <c r="AV120" s="1">
        <v>-1</v>
      </c>
      <c r="AW120" s="1">
        <v>-441</v>
      </c>
      <c r="AX120" s="1">
        <v>0</v>
      </c>
      <c r="AY120" s="1">
        <v>9625189</v>
      </c>
      <c r="AZ120" s="1">
        <v>9624933</v>
      </c>
      <c r="BA120" s="1">
        <v>256</v>
      </c>
      <c r="BB120" s="1" t="s">
        <v>500</v>
      </c>
      <c r="BC120" s="1">
        <v>-843</v>
      </c>
      <c r="BD120" s="1">
        <v>-747</v>
      </c>
      <c r="BE120" s="1">
        <v>96</v>
      </c>
      <c r="BF120" s="1">
        <v>0</v>
      </c>
      <c r="BG120" s="1">
        <v>0</v>
      </c>
      <c r="BH120" s="1">
        <v>0</v>
      </c>
      <c r="BL120">
        <f t="shared" si="23"/>
        <v>9625189</v>
      </c>
      <c r="BM120">
        <f t="shared" si="24"/>
        <v>9624933</v>
      </c>
      <c r="BO120">
        <f t="shared" si="25"/>
        <v>256</v>
      </c>
      <c r="BR120">
        <f t="shared" si="26"/>
        <v>161</v>
      </c>
      <c r="BS120">
        <f t="shared" si="27"/>
        <v>0</v>
      </c>
      <c r="BT120">
        <f t="shared" si="28"/>
        <v>0</v>
      </c>
      <c r="BU120">
        <f t="shared" si="29"/>
        <v>0</v>
      </c>
      <c r="BV120">
        <f t="shared" si="30"/>
        <v>0</v>
      </c>
      <c r="BW120">
        <f t="shared" si="31"/>
        <v>0</v>
      </c>
      <c r="BX120">
        <f t="shared" si="32"/>
        <v>-1</v>
      </c>
      <c r="BY120">
        <f t="shared" si="33"/>
        <v>96</v>
      </c>
      <c r="CA120">
        <f t="shared" si="34"/>
        <v>256</v>
      </c>
      <c r="CB120">
        <f t="shared" si="35"/>
        <v>0</v>
      </c>
      <c r="CC120">
        <f t="shared" si="36"/>
        <v>256</v>
      </c>
      <c r="CD120">
        <f t="shared" si="37"/>
        <v>161</v>
      </c>
      <c r="CE120">
        <f t="shared" si="38"/>
        <v>0</v>
      </c>
      <c r="CF120">
        <f t="shared" si="39"/>
        <v>0</v>
      </c>
      <c r="CG120">
        <f t="shared" si="40"/>
        <v>0</v>
      </c>
      <c r="CH120">
        <f t="shared" si="41"/>
        <v>0</v>
      </c>
      <c r="CI120">
        <f t="shared" si="42"/>
        <v>0</v>
      </c>
      <c r="CJ120">
        <f t="shared" si="43"/>
        <v>-1</v>
      </c>
      <c r="CK120">
        <f t="shared" si="44"/>
        <v>96</v>
      </c>
    </row>
    <row r="121" spans="1:89" ht="15">
      <c r="A121" s="1">
        <v>4843</v>
      </c>
      <c r="B121" s="1" t="s">
        <v>367</v>
      </c>
      <c r="C121" s="1">
        <v>1000</v>
      </c>
      <c r="D121" s="1">
        <v>9206</v>
      </c>
      <c r="E121" s="1">
        <v>1000</v>
      </c>
      <c r="F121" s="1">
        <v>9205</v>
      </c>
      <c r="G121" s="1">
        <v>2895000</v>
      </c>
      <c r="H121" s="1">
        <v>2895000</v>
      </c>
      <c r="I121" s="1">
        <v>0</v>
      </c>
      <c r="J121" s="1">
        <v>1883536</v>
      </c>
      <c r="K121" s="1">
        <v>1883736</v>
      </c>
      <c r="L121" s="1">
        <v>-200</v>
      </c>
      <c r="M121" s="1">
        <v>873882</v>
      </c>
      <c r="N121" s="1">
        <v>873882</v>
      </c>
      <c r="O121" s="1">
        <v>0</v>
      </c>
      <c r="P121" s="1">
        <v>3126177.98</v>
      </c>
      <c r="Q121" s="1">
        <v>3126177.98</v>
      </c>
      <c r="R121" s="1">
        <v>0</v>
      </c>
      <c r="S121" s="1">
        <v>230</v>
      </c>
      <c r="T121" s="1">
        <v>230</v>
      </c>
      <c r="U121" s="1">
        <v>0</v>
      </c>
      <c r="V121" s="1">
        <v>13592.08</v>
      </c>
      <c r="W121" s="1">
        <v>13592.08</v>
      </c>
      <c r="X121" s="1">
        <v>0</v>
      </c>
      <c r="Y121" s="1">
        <v>1457253</v>
      </c>
      <c r="Z121" s="1">
        <v>1457253</v>
      </c>
      <c r="AA121" s="1">
        <v>0</v>
      </c>
      <c r="AB121" s="1">
        <v>114224</v>
      </c>
      <c r="AC121" s="1">
        <v>114224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372596</v>
      </c>
      <c r="AL121" s="1">
        <v>372596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-5200</v>
      </c>
      <c r="AU121" s="1">
        <v>-5200</v>
      </c>
      <c r="AV121" s="1">
        <v>0</v>
      </c>
      <c r="AW121" s="1">
        <v>-183</v>
      </c>
      <c r="AX121" s="1">
        <v>0</v>
      </c>
      <c r="AY121" s="1">
        <v>481400</v>
      </c>
      <c r="AZ121" s="1">
        <v>481395</v>
      </c>
      <c r="BA121" s="1">
        <v>5</v>
      </c>
      <c r="BB121" s="1" t="s">
        <v>501</v>
      </c>
      <c r="BC121" s="1">
        <v>-42</v>
      </c>
      <c r="BD121" s="1">
        <v>-37</v>
      </c>
      <c r="BE121" s="1">
        <v>5</v>
      </c>
      <c r="BF121" s="1">
        <v>0</v>
      </c>
      <c r="BG121" s="1">
        <v>0</v>
      </c>
      <c r="BH121" s="1">
        <v>0</v>
      </c>
      <c r="BL121">
        <f t="shared" si="23"/>
        <v>481400</v>
      </c>
      <c r="BM121">
        <f t="shared" si="24"/>
        <v>481395</v>
      </c>
      <c r="BO121">
        <f t="shared" si="25"/>
        <v>5</v>
      </c>
      <c r="BR121">
        <f t="shared" si="26"/>
        <v>0</v>
      </c>
      <c r="BS121">
        <f t="shared" si="27"/>
        <v>0</v>
      </c>
      <c r="BT121">
        <f t="shared" si="28"/>
        <v>0</v>
      </c>
      <c r="BU121">
        <f t="shared" si="29"/>
        <v>0</v>
      </c>
      <c r="BV121">
        <f t="shared" si="30"/>
        <v>0</v>
      </c>
      <c r="BW121">
        <f t="shared" si="31"/>
        <v>0</v>
      </c>
      <c r="BX121">
        <f t="shared" si="32"/>
        <v>0</v>
      </c>
      <c r="BY121">
        <f t="shared" si="33"/>
        <v>5</v>
      </c>
      <c r="CA121">
        <f t="shared" si="34"/>
        <v>5</v>
      </c>
      <c r="CB121">
        <f t="shared" si="35"/>
        <v>0</v>
      </c>
      <c r="CC121">
        <f t="shared" si="36"/>
        <v>5</v>
      </c>
      <c r="CD121">
        <f t="shared" si="37"/>
        <v>0</v>
      </c>
      <c r="CE121">
        <f t="shared" si="38"/>
        <v>0</v>
      </c>
      <c r="CF121">
        <f t="shared" si="39"/>
        <v>0</v>
      </c>
      <c r="CG121">
        <f t="shared" si="40"/>
        <v>0</v>
      </c>
      <c r="CH121">
        <f t="shared" si="41"/>
        <v>0</v>
      </c>
      <c r="CI121">
        <f t="shared" si="42"/>
        <v>0</v>
      </c>
      <c r="CJ121">
        <f t="shared" si="43"/>
        <v>0</v>
      </c>
      <c r="CK121">
        <f t="shared" si="44"/>
        <v>5</v>
      </c>
    </row>
    <row r="122" spans="1:89" ht="15">
      <c r="A122" s="1">
        <v>2009</v>
      </c>
      <c r="B122" s="1" t="s">
        <v>172</v>
      </c>
      <c r="C122" s="1">
        <v>1000</v>
      </c>
      <c r="D122" s="1">
        <v>9206</v>
      </c>
      <c r="E122" s="1">
        <v>1000</v>
      </c>
      <c r="F122" s="1">
        <v>9205</v>
      </c>
      <c r="G122" s="1">
        <v>1930000</v>
      </c>
      <c r="H122" s="1">
        <v>1930000</v>
      </c>
      <c r="I122" s="1">
        <v>0</v>
      </c>
      <c r="J122" s="1">
        <v>1255691</v>
      </c>
      <c r="K122" s="1">
        <v>1255824</v>
      </c>
      <c r="L122" s="1">
        <v>-133</v>
      </c>
      <c r="M122" s="1">
        <v>582588</v>
      </c>
      <c r="N122" s="1">
        <v>582588</v>
      </c>
      <c r="O122" s="1">
        <v>0</v>
      </c>
      <c r="P122" s="1">
        <v>14590211</v>
      </c>
      <c r="Q122" s="1">
        <v>14590211</v>
      </c>
      <c r="R122" s="1">
        <v>0</v>
      </c>
      <c r="S122" s="1">
        <v>1493</v>
      </c>
      <c r="T122" s="1">
        <v>1493</v>
      </c>
      <c r="U122" s="1">
        <v>0</v>
      </c>
      <c r="V122" s="1">
        <v>9772.41</v>
      </c>
      <c r="W122" s="1">
        <v>9772.41</v>
      </c>
      <c r="X122" s="1">
        <v>0</v>
      </c>
      <c r="Y122" s="1">
        <v>383368</v>
      </c>
      <c r="Z122" s="1">
        <v>383368</v>
      </c>
      <c r="AA122" s="1">
        <v>0</v>
      </c>
      <c r="AB122" s="1">
        <v>9996713</v>
      </c>
      <c r="AC122" s="1">
        <v>9996582</v>
      </c>
      <c r="AD122" s="1">
        <v>131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-106772</v>
      </c>
      <c r="AU122" s="1">
        <v>-106770</v>
      </c>
      <c r="AV122" s="1">
        <v>-2</v>
      </c>
      <c r="AW122" s="1">
        <v>-367</v>
      </c>
      <c r="AX122" s="1">
        <v>0</v>
      </c>
      <c r="AY122" s="1">
        <v>9888807</v>
      </c>
      <c r="AZ122" s="1">
        <v>9888579</v>
      </c>
      <c r="BA122" s="1">
        <v>228</v>
      </c>
      <c r="BB122" s="1" t="s">
        <v>500</v>
      </c>
      <c r="BC122" s="1">
        <v>-866</v>
      </c>
      <c r="BD122" s="1">
        <v>-767</v>
      </c>
      <c r="BE122" s="1">
        <v>99</v>
      </c>
      <c r="BF122" s="1">
        <v>0</v>
      </c>
      <c r="BG122" s="1">
        <v>0</v>
      </c>
      <c r="BH122" s="1">
        <v>0</v>
      </c>
      <c r="BL122">
        <f t="shared" si="23"/>
        <v>9888807</v>
      </c>
      <c r="BM122">
        <f t="shared" si="24"/>
        <v>9888579</v>
      </c>
      <c r="BO122">
        <f t="shared" si="25"/>
        <v>228</v>
      </c>
      <c r="BR122">
        <f t="shared" si="26"/>
        <v>131</v>
      </c>
      <c r="BS122">
        <f t="shared" si="27"/>
        <v>0</v>
      </c>
      <c r="BT122">
        <f t="shared" si="28"/>
        <v>0</v>
      </c>
      <c r="BU122">
        <f t="shared" si="29"/>
        <v>0</v>
      </c>
      <c r="BV122">
        <f t="shared" si="30"/>
        <v>0</v>
      </c>
      <c r="BW122">
        <f t="shared" si="31"/>
        <v>0</v>
      </c>
      <c r="BX122">
        <f t="shared" si="32"/>
        <v>-2</v>
      </c>
      <c r="BY122">
        <f t="shared" si="33"/>
        <v>99</v>
      </c>
      <c r="CA122">
        <f t="shared" si="34"/>
        <v>228</v>
      </c>
      <c r="CB122">
        <f t="shared" si="35"/>
        <v>0</v>
      </c>
      <c r="CC122">
        <f t="shared" si="36"/>
        <v>228</v>
      </c>
      <c r="CD122">
        <f t="shared" si="37"/>
        <v>131</v>
      </c>
      <c r="CE122">
        <f t="shared" si="38"/>
        <v>0</v>
      </c>
      <c r="CF122">
        <f t="shared" si="39"/>
        <v>0</v>
      </c>
      <c r="CG122">
        <f t="shared" si="40"/>
        <v>0</v>
      </c>
      <c r="CH122">
        <f t="shared" si="41"/>
        <v>0</v>
      </c>
      <c r="CI122">
        <f t="shared" si="42"/>
        <v>0</v>
      </c>
      <c r="CJ122">
        <f t="shared" si="43"/>
        <v>-2</v>
      </c>
      <c r="CK122">
        <f t="shared" si="44"/>
        <v>99</v>
      </c>
    </row>
    <row r="123" spans="1:89" ht="15">
      <c r="A123" s="1">
        <v>2044</v>
      </c>
      <c r="B123" s="1" t="s">
        <v>174</v>
      </c>
      <c r="C123" s="1">
        <v>1000</v>
      </c>
      <c r="D123" s="1">
        <v>9206</v>
      </c>
      <c r="E123" s="1">
        <v>1000</v>
      </c>
      <c r="F123" s="1">
        <v>9205</v>
      </c>
      <c r="G123" s="1">
        <v>2895000</v>
      </c>
      <c r="H123" s="1">
        <v>2895000</v>
      </c>
      <c r="I123" s="1">
        <v>0</v>
      </c>
      <c r="J123" s="1">
        <v>1883536</v>
      </c>
      <c r="K123" s="1">
        <v>1883736</v>
      </c>
      <c r="L123" s="1">
        <v>-200</v>
      </c>
      <c r="M123" s="1">
        <v>873882</v>
      </c>
      <c r="N123" s="1">
        <v>873882</v>
      </c>
      <c r="O123" s="1">
        <v>0</v>
      </c>
      <c r="P123" s="1">
        <v>1587637.98</v>
      </c>
      <c r="Q123" s="1">
        <v>1521456</v>
      </c>
      <c r="R123" s="1">
        <v>66181.97999999998</v>
      </c>
      <c r="S123" s="1">
        <v>102</v>
      </c>
      <c r="T123" s="1">
        <v>102</v>
      </c>
      <c r="U123" s="1">
        <v>0</v>
      </c>
      <c r="V123" s="1">
        <v>15565.08</v>
      </c>
      <c r="W123" s="1">
        <v>14916.24</v>
      </c>
      <c r="X123" s="1">
        <v>648.8400000000001</v>
      </c>
      <c r="Y123" s="1">
        <v>5460610</v>
      </c>
      <c r="Z123" s="1">
        <v>5460610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7968</v>
      </c>
      <c r="AL123" s="1">
        <v>7968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-85</v>
      </c>
      <c r="AU123" s="1">
        <v>-85</v>
      </c>
      <c r="AV123" s="1">
        <v>0</v>
      </c>
      <c r="AW123" s="1">
        <v>0</v>
      </c>
      <c r="AX123" s="1">
        <v>0</v>
      </c>
      <c r="AY123" s="1">
        <v>7882</v>
      </c>
      <c r="AZ123" s="1">
        <v>7882</v>
      </c>
      <c r="BA123" s="1">
        <v>0</v>
      </c>
      <c r="BB123" s="1" t="s">
        <v>501</v>
      </c>
      <c r="BC123" s="1">
        <v>-1</v>
      </c>
      <c r="BD123" s="1">
        <v>-1</v>
      </c>
      <c r="BE123" s="1">
        <v>0</v>
      </c>
      <c r="BF123" s="1">
        <v>0</v>
      </c>
      <c r="BG123" s="1">
        <v>0</v>
      </c>
      <c r="BH123" s="1">
        <v>0</v>
      </c>
      <c r="BL123">
        <f t="shared" si="23"/>
        <v>7882</v>
      </c>
      <c r="BM123">
        <f t="shared" si="24"/>
        <v>7882</v>
      </c>
      <c r="BO123">
        <f t="shared" si="25"/>
        <v>0</v>
      </c>
      <c r="BR123">
        <f t="shared" si="26"/>
        <v>0</v>
      </c>
      <c r="BS123">
        <f t="shared" si="27"/>
        <v>0</v>
      </c>
      <c r="BT123">
        <f t="shared" si="28"/>
        <v>0</v>
      </c>
      <c r="BU123">
        <f t="shared" si="29"/>
        <v>0</v>
      </c>
      <c r="BV123">
        <f t="shared" si="30"/>
        <v>0</v>
      </c>
      <c r="BW123">
        <f t="shared" si="31"/>
        <v>0</v>
      </c>
      <c r="BX123">
        <f t="shared" si="32"/>
        <v>0</v>
      </c>
      <c r="BY123">
        <f t="shared" si="33"/>
        <v>0</v>
      </c>
      <c r="CA123">
        <f t="shared" si="34"/>
        <v>0</v>
      </c>
      <c r="CB123">
        <f t="shared" si="35"/>
        <v>0</v>
      </c>
      <c r="CC123">
        <f t="shared" si="36"/>
        <v>0</v>
      </c>
      <c r="CD123">
        <f t="shared" si="37"/>
        <v>0</v>
      </c>
      <c r="CE123">
        <f t="shared" si="38"/>
        <v>0</v>
      </c>
      <c r="CF123">
        <f t="shared" si="39"/>
        <v>0</v>
      </c>
      <c r="CG123">
        <f t="shared" si="40"/>
        <v>0</v>
      </c>
      <c r="CH123">
        <f t="shared" si="41"/>
        <v>0</v>
      </c>
      <c r="CI123">
        <f t="shared" si="42"/>
        <v>0</v>
      </c>
      <c r="CJ123">
        <f t="shared" si="43"/>
        <v>0</v>
      </c>
      <c r="CK123">
        <f t="shared" si="44"/>
        <v>0</v>
      </c>
    </row>
    <row r="124" spans="1:89" ht="15">
      <c r="A124" s="1">
        <v>2051</v>
      </c>
      <c r="B124" s="1" t="s">
        <v>175</v>
      </c>
      <c r="C124" s="1">
        <v>1000</v>
      </c>
      <c r="D124" s="1">
        <v>9206</v>
      </c>
      <c r="E124" s="1">
        <v>1000</v>
      </c>
      <c r="F124" s="1">
        <v>9205</v>
      </c>
      <c r="G124" s="1">
        <v>2895000</v>
      </c>
      <c r="H124" s="1">
        <v>2895000</v>
      </c>
      <c r="I124" s="1">
        <v>0</v>
      </c>
      <c r="J124" s="1">
        <v>1883536</v>
      </c>
      <c r="K124" s="1">
        <v>1883736</v>
      </c>
      <c r="L124" s="1">
        <v>-200</v>
      </c>
      <c r="M124" s="1">
        <v>873882</v>
      </c>
      <c r="N124" s="1">
        <v>873882</v>
      </c>
      <c r="O124" s="1">
        <v>0</v>
      </c>
      <c r="P124" s="1">
        <v>6704575.35</v>
      </c>
      <c r="Q124" s="1">
        <v>6704575.35</v>
      </c>
      <c r="R124" s="1">
        <v>0</v>
      </c>
      <c r="S124" s="1">
        <v>637</v>
      </c>
      <c r="T124" s="1">
        <v>637</v>
      </c>
      <c r="U124" s="1">
        <v>0</v>
      </c>
      <c r="V124" s="1">
        <v>10525.24</v>
      </c>
      <c r="W124" s="1">
        <v>10525.24</v>
      </c>
      <c r="X124" s="1">
        <v>0</v>
      </c>
      <c r="Y124" s="1">
        <v>507678</v>
      </c>
      <c r="Z124" s="1">
        <v>507678</v>
      </c>
      <c r="AA124" s="1">
        <v>0</v>
      </c>
      <c r="AB124" s="1">
        <v>4695750</v>
      </c>
      <c r="AC124" s="1">
        <v>4695703</v>
      </c>
      <c r="AD124" s="1">
        <v>47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-50154</v>
      </c>
      <c r="AU124" s="1">
        <v>-50153</v>
      </c>
      <c r="AV124" s="1">
        <v>-1</v>
      </c>
      <c r="AW124" s="1">
        <v>-149</v>
      </c>
      <c r="AX124" s="1">
        <v>0</v>
      </c>
      <c r="AY124" s="1">
        <v>4645087</v>
      </c>
      <c r="AZ124" s="1">
        <v>4644994</v>
      </c>
      <c r="BA124" s="1">
        <v>93</v>
      </c>
      <c r="BB124" s="1" t="s">
        <v>501</v>
      </c>
      <c r="BC124" s="1">
        <v>-407</v>
      </c>
      <c r="BD124" s="1">
        <v>-360</v>
      </c>
      <c r="BE124" s="1">
        <v>47</v>
      </c>
      <c r="BF124" s="1">
        <v>0</v>
      </c>
      <c r="BG124" s="1">
        <v>0</v>
      </c>
      <c r="BH124" s="1">
        <v>0</v>
      </c>
      <c r="BL124">
        <f t="shared" si="23"/>
        <v>4645087</v>
      </c>
      <c r="BM124">
        <f t="shared" si="24"/>
        <v>4644994</v>
      </c>
      <c r="BO124">
        <f t="shared" si="25"/>
        <v>93</v>
      </c>
      <c r="BR124">
        <f t="shared" si="26"/>
        <v>47</v>
      </c>
      <c r="BS124">
        <f t="shared" si="27"/>
        <v>0</v>
      </c>
      <c r="BT124">
        <f t="shared" si="28"/>
        <v>0</v>
      </c>
      <c r="BU124">
        <f t="shared" si="29"/>
        <v>0</v>
      </c>
      <c r="BV124">
        <f t="shared" si="30"/>
        <v>0</v>
      </c>
      <c r="BW124">
        <f t="shared" si="31"/>
        <v>0</v>
      </c>
      <c r="BX124">
        <f t="shared" si="32"/>
        <v>-1</v>
      </c>
      <c r="BY124">
        <f t="shared" si="33"/>
        <v>47</v>
      </c>
      <c r="CA124">
        <f t="shared" si="34"/>
        <v>93</v>
      </c>
      <c r="CB124">
        <f t="shared" si="35"/>
        <v>0</v>
      </c>
      <c r="CC124">
        <f t="shared" si="36"/>
        <v>93</v>
      </c>
      <c r="CD124">
        <f t="shared" si="37"/>
        <v>47</v>
      </c>
      <c r="CE124">
        <f t="shared" si="38"/>
        <v>0</v>
      </c>
      <c r="CF124">
        <f t="shared" si="39"/>
        <v>0</v>
      </c>
      <c r="CG124">
        <f t="shared" si="40"/>
        <v>0</v>
      </c>
      <c r="CH124">
        <f t="shared" si="41"/>
        <v>0</v>
      </c>
      <c r="CI124">
        <f t="shared" si="42"/>
        <v>0</v>
      </c>
      <c r="CJ124">
        <f t="shared" si="43"/>
        <v>-1</v>
      </c>
      <c r="CK124">
        <f t="shared" si="44"/>
        <v>47</v>
      </c>
    </row>
    <row r="125" spans="1:89" ht="15">
      <c r="A125" s="1">
        <v>2058</v>
      </c>
      <c r="B125" s="1" t="s">
        <v>176</v>
      </c>
      <c r="C125" s="1">
        <v>1000</v>
      </c>
      <c r="D125" s="1">
        <v>9206</v>
      </c>
      <c r="E125" s="1">
        <v>1000</v>
      </c>
      <c r="F125" s="1">
        <v>9205</v>
      </c>
      <c r="G125" s="1">
        <v>1930000</v>
      </c>
      <c r="H125" s="1">
        <v>1930000</v>
      </c>
      <c r="I125" s="1">
        <v>0</v>
      </c>
      <c r="J125" s="1">
        <v>1255691</v>
      </c>
      <c r="K125" s="1">
        <v>1255824</v>
      </c>
      <c r="L125" s="1">
        <v>-133</v>
      </c>
      <c r="M125" s="1">
        <v>582588</v>
      </c>
      <c r="N125" s="1">
        <v>582588</v>
      </c>
      <c r="O125" s="1">
        <v>0</v>
      </c>
      <c r="P125" s="1">
        <v>41324189.22</v>
      </c>
      <c r="Q125" s="1">
        <v>41324189.22</v>
      </c>
      <c r="R125" s="1">
        <v>0</v>
      </c>
      <c r="S125" s="1">
        <v>3943</v>
      </c>
      <c r="T125" s="1">
        <v>3943</v>
      </c>
      <c r="U125" s="1">
        <v>0</v>
      </c>
      <c r="V125" s="1">
        <v>10480.39</v>
      </c>
      <c r="W125" s="1">
        <v>10480.39</v>
      </c>
      <c r="X125" s="1">
        <v>0</v>
      </c>
      <c r="Y125" s="1">
        <v>794660</v>
      </c>
      <c r="Z125" s="1">
        <v>794660</v>
      </c>
      <c r="AA125" s="1">
        <v>0</v>
      </c>
      <c r="AB125" s="1">
        <v>12370043</v>
      </c>
      <c r="AC125" s="1">
        <v>12369331</v>
      </c>
      <c r="AD125" s="1">
        <v>712</v>
      </c>
      <c r="AE125" s="1">
        <v>0</v>
      </c>
      <c r="AF125" s="1">
        <v>0</v>
      </c>
      <c r="AG125" s="1">
        <v>0</v>
      </c>
      <c r="AH125" s="1">
        <v>335440</v>
      </c>
      <c r="AI125" s="1">
        <v>335440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-135704</v>
      </c>
      <c r="AU125" s="1">
        <v>-135696</v>
      </c>
      <c r="AV125" s="1">
        <v>-8</v>
      </c>
      <c r="AW125" s="1">
        <v>-2251</v>
      </c>
      <c r="AX125" s="1">
        <v>0</v>
      </c>
      <c r="AY125" s="1">
        <v>12566553</v>
      </c>
      <c r="AZ125" s="1">
        <v>12565724</v>
      </c>
      <c r="BA125" s="1">
        <v>829</v>
      </c>
      <c r="BB125" s="1" t="s">
        <v>500</v>
      </c>
      <c r="BC125" s="1">
        <v>-1100</v>
      </c>
      <c r="BD125" s="1">
        <v>-975</v>
      </c>
      <c r="BE125" s="1">
        <v>125</v>
      </c>
      <c r="BF125" s="1">
        <v>0</v>
      </c>
      <c r="BG125" s="1">
        <v>0</v>
      </c>
      <c r="BH125" s="1">
        <v>0</v>
      </c>
      <c r="BL125">
        <f t="shared" si="23"/>
        <v>12566553</v>
      </c>
      <c r="BM125">
        <f t="shared" si="24"/>
        <v>12565724</v>
      </c>
      <c r="BO125">
        <f t="shared" si="25"/>
        <v>829</v>
      </c>
      <c r="BR125">
        <f t="shared" si="26"/>
        <v>712</v>
      </c>
      <c r="BS125">
        <f t="shared" si="27"/>
        <v>0</v>
      </c>
      <c r="BT125">
        <f t="shared" si="28"/>
        <v>0</v>
      </c>
      <c r="BU125">
        <f t="shared" si="29"/>
        <v>0</v>
      </c>
      <c r="BV125">
        <f t="shared" si="30"/>
        <v>0</v>
      </c>
      <c r="BW125">
        <f t="shared" si="31"/>
        <v>0</v>
      </c>
      <c r="BX125">
        <f t="shared" si="32"/>
        <v>-8</v>
      </c>
      <c r="BY125">
        <f t="shared" si="33"/>
        <v>125</v>
      </c>
      <c r="CA125">
        <f t="shared" si="34"/>
        <v>829</v>
      </c>
      <c r="CB125">
        <f t="shared" si="35"/>
        <v>0</v>
      </c>
      <c r="CC125">
        <f t="shared" si="36"/>
        <v>829</v>
      </c>
      <c r="CD125">
        <f t="shared" si="37"/>
        <v>712</v>
      </c>
      <c r="CE125">
        <f t="shared" si="38"/>
        <v>0</v>
      </c>
      <c r="CF125">
        <f t="shared" si="39"/>
        <v>0</v>
      </c>
      <c r="CG125">
        <f t="shared" si="40"/>
        <v>0</v>
      </c>
      <c r="CH125">
        <f t="shared" si="41"/>
        <v>0</v>
      </c>
      <c r="CI125">
        <f t="shared" si="42"/>
        <v>0</v>
      </c>
      <c r="CJ125">
        <f t="shared" si="43"/>
        <v>-8</v>
      </c>
      <c r="CK125">
        <f t="shared" si="44"/>
        <v>125</v>
      </c>
    </row>
    <row r="126" spans="1:89" ht="15">
      <c r="A126" s="1">
        <v>2114</v>
      </c>
      <c r="B126" s="1" t="s">
        <v>177</v>
      </c>
      <c r="C126" s="1">
        <v>1000</v>
      </c>
      <c r="D126" s="1">
        <v>9206</v>
      </c>
      <c r="E126" s="1">
        <v>1000</v>
      </c>
      <c r="F126" s="1">
        <v>9205</v>
      </c>
      <c r="G126" s="1">
        <v>1930000</v>
      </c>
      <c r="H126" s="1">
        <v>1930000</v>
      </c>
      <c r="I126" s="1">
        <v>0</v>
      </c>
      <c r="J126" s="1">
        <v>1255691</v>
      </c>
      <c r="K126" s="1">
        <v>1255824</v>
      </c>
      <c r="L126" s="1">
        <v>-133</v>
      </c>
      <c r="M126" s="1">
        <v>582588</v>
      </c>
      <c r="N126" s="1">
        <v>582588</v>
      </c>
      <c r="O126" s="1">
        <v>0</v>
      </c>
      <c r="P126" s="1">
        <v>9290640.42</v>
      </c>
      <c r="Q126" s="1">
        <v>9290640.42</v>
      </c>
      <c r="R126" s="1">
        <v>0</v>
      </c>
      <c r="S126" s="1">
        <v>610</v>
      </c>
      <c r="T126" s="1">
        <v>610</v>
      </c>
      <c r="U126" s="1">
        <v>0</v>
      </c>
      <c r="V126" s="1">
        <v>15230.56</v>
      </c>
      <c r="W126" s="1">
        <v>15230.56</v>
      </c>
      <c r="X126" s="1">
        <v>0</v>
      </c>
      <c r="Y126" s="1">
        <v>6000076</v>
      </c>
      <c r="Z126" s="1">
        <v>6000076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23550</v>
      </c>
      <c r="AL126" s="1">
        <v>23550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-252</v>
      </c>
      <c r="AU126" s="1">
        <v>-252</v>
      </c>
      <c r="AV126" s="1">
        <v>0</v>
      </c>
      <c r="AW126" s="1">
        <v>0</v>
      </c>
      <c r="AX126" s="1">
        <v>0</v>
      </c>
      <c r="AY126" s="1">
        <v>23296</v>
      </c>
      <c r="AZ126" s="1">
        <v>23296</v>
      </c>
      <c r="BA126" s="1">
        <v>0</v>
      </c>
      <c r="BB126" s="1" t="s">
        <v>500</v>
      </c>
      <c r="BC126" s="1">
        <v>-2</v>
      </c>
      <c r="BD126" s="1">
        <v>-2</v>
      </c>
      <c r="BE126" s="1">
        <v>0</v>
      </c>
      <c r="BF126" s="1">
        <v>0</v>
      </c>
      <c r="BG126" s="1">
        <v>0</v>
      </c>
      <c r="BH126" s="1">
        <v>0</v>
      </c>
      <c r="BL126">
        <f t="shared" si="23"/>
        <v>23296</v>
      </c>
      <c r="BM126">
        <f t="shared" si="24"/>
        <v>23296</v>
      </c>
      <c r="BO126">
        <f t="shared" si="25"/>
        <v>0</v>
      </c>
      <c r="BR126">
        <f t="shared" si="26"/>
        <v>0</v>
      </c>
      <c r="BS126">
        <f t="shared" si="27"/>
        <v>0</v>
      </c>
      <c r="BT126">
        <f t="shared" si="28"/>
        <v>0</v>
      </c>
      <c r="BU126">
        <f t="shared" si="29"/>
        <v>0</v>
      </c>
      <c r="BV126">
        <f t="shared" si="30"/>
        <v>0</v>
      </c>
      <c r="BW126">
        <f t="shared" si="31"/>
        <v>0</v>
      </c>
      <c r="BX126">
        <f t="shared" si="32"/>
        <v>0</v>
      </c>
      <c r="BY126">
        <f t="shared" si="33"/>
        <v>0</v>
      </c>
      <c r="CA126">
        <f t="shared" si="34"/>
        <v>0</v>
      </c>
      <c r="CB126">
        <f t="shared" si="35"/>
        <v>0</v>
      </c>
      <c r="CC126">
        <f t="shared" si="36"/>
        <v>0</v>
      </c>
      <c r="CD126">
        <f t="shared" si="37"/>
        <v>0</v>
      </c>
      <c r="CE126">
        <f t="shared" si="38"/>
        <v>0</v>
      </c>
      <c r="CF126">
        <f t="shared" si="39"/>
        <v>0</v>
      </c>
      <c r="CG126">
        <f t="shared" si="40"/>
        <v>0</v>
      </c>
      <c r="CH126">
        <f t="shared" si="41"/>
        <v>0</v>
      </c>
      <c r="CI126">
        <f t="shared" si="42"/>
        <v>0</v>
      </c>
      <c r="CJ126">
        <f t="shared" si="43"/>
        <v>0</v>
      </c>
      <c r="CK126">
        <f t="shared" si="44"/>
        <v>0</v>
      </c>
    </row>
    <row r="127" spans="1:89" ht="15">
      <c r="A127" s="1">
        <v>2128</v>
      </c>
      <c r="B127" s="1" t="s">
        <v>178</v>
      </c>
      <c r="C127" s="1">
        <v>1000</v>
      </c>
      <c r="D127" s="1">
        <v>9206</v>
      </c>
      <c r="E127" s="1">
        <v>1000</v>
      </c>
      <c r="F127" s="1">
        <v>9205</v>
      </c>
      <c r="G127" s="1">
        <v>1930000</v>
      </c>
      <c r="H127" s="1">
        <v>1930000</v>
      </c>
      <c r="I127" s="1">
        <v>0</v>
      </c>
      <c r="J127" s="1">
        <v>1255691</v>
      </c>
      <c r="K127" s="1">
        <v>1255824</v>
      </c>
      <c r="L127" s="1">
        <v>-133</v>
      </c>
      <c r="M127" s="1">
        <v>582588</v>
      </c>
      <c r="N127" s="1">
        <v>582588</v>
      </c>
      <c r="O127" s="1">
        <v>0</v>
      </c>
      <c r="P127" s="1">
        <v>7422302.58</v>
      </c>
      <c r="Q127" s="1">
        <v>7422302.58</v>
      </c>
      <c r="R127" s="1">
        <v>0</v>
      </c>
      <c r="S127" s="1">
        <v>728</v>
      </c>
      <c r="T127" s="1">
        <v>728</v>
      </c>
      <c r="U127" s="1">
        <v>0</v>
      </c>
      <c r="V127" s="1">
        <v>10195.47</v>
      </c>
      <c r="W127" s="1">
        <v>10195.47</v>
      </c>
      <c r="X127" s="1">
        <v>0</v>
      </c>
      <c r="Y127" s="1">
        <v>391844</v>
      </c>
      <c r="Z127" s="1">
        <v>391844</v>
      </c>
      <c r="AA127" s="1">
        <v>0</v>
      </c>
      <c r="AB127" s="1">
        <v>4925803</v>
      </c>
      <c r="AC127" s="1">
        <v>4925736</v>
      </c>
      <c r="AD127" s="1">
        <v>67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-52611</v>
      </c>
      <c r="AU127" s="1">
        <v>-52610</v>
      </c>
      <c r="AV127" s="1">
        <v>-1</v>
      </c>
      <c r="AW127" s="1">
        <v>-192</v>
      </c>
      <c r="AX127" s="1">
        <v>0</v>
      </c>
      <c r="AY127" s="1">
        <v>4872622</v>
      </c>
      <c r="AZ127" s="1">
        <v>4872507</v>
      </c>
      <c r="BA127" s="1">
        <v>115</v>
      </c>
      <c r="BB127" s="1" t="s">
        <v>500</v>
      </c>
      <c r="BC127" s="1">
        <v>-427</v>
      </c>
      <c r="BD127" s="1">
        <v>-378</v>
      </c>
      <c r="BE127" s="1">
        <v>49</v>
      </c>
      <c r="BF127" s="1">
        <v>0</v>
      </c>
      <c r="BG127" s="1">
        <v>0</v>
      </c>
      <c r="BH127" s="1">
        <v>0</v>
      </c>
      <c r="BL127">
        <f t="shared" si="23"/>
        <v>4872622</v>
      </c>
      <c r="BM127">
        <f t="shared" si="24"/>
        <v>4872507</v>
      </c>
      <c r="BO127">
        <f t="shared" si="25"/>
        <v>115</v>
      </c>
      <c r="BR127">
        <f t="shared" si="26"/>
        <v>67</v>
      </c>
      <c r="BS127">
        <f t="shared" si="27"/>
        <v>0</v>
      </c>
      <c r="BT127">
        <f t="shared" si="28"/>
        <v>0</v>
      </c>
      <c r="BU127">
        <f t="shared" si="29"/>
        <v>0</v>
      </c>
      <c r="BV127">
        <f t="shared" si="30"/>
        <v>0</v>
      </c>
      <c r="BW127">
        <f t="shared" si="31"/>
        <v>0</v>
      </c>
      <c r="BX127">
        <f t="shared" si="32"/>
        <v>-1</v>
      </c>
      <c r="BY127">
        <f t="shared" si="33"/>
        <v>49</v>
      </c>
      <c r="CA127">
        <f t="shared" si="34"/>
        <v>115</v>
      </c>
      <c r="CB127">
        <f t="shared" si="35"/>
        <v>0</v>
      </c>
      <c r="CC127">
        <f t="shared" si="36"/>
        <v>115</v>
      </c>
      <c r="CD127">
        <f t="shared" si="37"/>
        <v>67</v>
      </c>
      <c r="CE127">
        <f t="shared" si="38"/>
        <v>0</v>
      </c>
      <c r="CF127">
        <f t="shared" si="39"/>
        <v>0</v>
      </c>
      <c r="CG127">
        <f t="shared" si="40"/>
        <v>0</v>
      </c>
      <c r="CH127">
        <f t="shared" si="41"/>
        <v>0</v>
      </c>
      <c r="CI127">
        <f t="shared" si="42"/>
        <v>0</v>
      </c>
      <c r="CJ127">
        <f t="shared" si="43"/>
        <v>-1</v>
      </c>
      <c r="CK127">
        <f t="shared" si="44"/>
        <v>49</v>
      </c>
    </row>
    <row r="128" spans="1:89" ht="15">
      <c r="A128" s="1">
        <v>2135</v>
      </c>
      <c r="B128" s="1" t="s">
        <v>179</v>
      </c>
      <c r="C128" s="1">
        <v>1000</v>
      </c>
      <c r="D128" s="1">
        <v>9206</v>
      </c>
      <c r="E128" s="1">
        <v>1000</v>
      </c>
      <c r="F128" s="1">
        <v>9205</v>
      </c>
      <c r="G128" s="1">
        <v>1930000</v>
      </c>
      <c r="H128" s="1">
        <v>1930000</v>
      </c>
      <c r="I128" s="1">
        <v>0</v>
      </c>
      <c r="J128" s="1">
        <v>1255691</v>
      </c>
      <c r="K128" s="1">
        <v>1255824</v>
      </c>
      <c r="L128" s="1">
        <v>-133</v>
      </c>
      <c r="M128" s="1">
        <v>582588</v>
      </c>
      <c r="N128" s="1">
        <v>582588</v>
      </c>
      <c r="O128" s="1">
        <v>0</v>
      </c>
      <c r="P128" s="1">
        <v>4805695.82</v>
      </c>
      <c r="Q128" s="1">
        <v>4805695.82</v>
      </c>
      <c r="R128" s="1">
        <v>0</v>
      </c>
      <c r="S128" s="1">
        <v>477</v>
      </c>
      <c r="T128" s="1">
        <v>477</v>
      </c>
      <c r="U128" s="1">
        <v>0</v>
      </c>
      <c r="V128" s="1">
        <v>10074.83</v>
      </c>
      <c r="W128" s="1">
        <v>10074.83</v>
      </c>
      <c r="X128" s="1">
        <v>0</v>
      </c>
      <c r="Y128" s="1">
        <v>461516</v>
      </c>
      <c r="Z128" s="1">
        <v>461516</v>
      </c>
      <c r="AA128" s="1">
        <v>0</v>
      </c>
      <c r="AB128" s="1">
        <v>2924676</v>
      </c>
      <c r="AC128" s="1">
        <v>2924625</v>
      </c>
      <c r="AD128" s="1">
        <v>51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-31238</v>
      </c>
      <c r="AU128" s="1">
        <v>-31237</v>
      </c>
      <c r="AV128" s="1">
        <v>-1</v>
      </c>
      <c r="AW128" s="1">
        <v>-149</v>
      </c>
      <c r="AX128" s="1">
        <v>0</v>
      </c>
      <c r="AY128" s="1">
        <v>2893065</v>
      </c>
      <c r="AZ128" s="1">
        <v>2892986</v>
      </c>
      <c r="BA128" s="1">
        <v>79</v>
      </c>
      <c r="BB128" s="1" t="s">
        <v>500</v>
      </c>
      <c r="BC128" s="1">
        <v>-253</v>
      </c>
      <c r="BD128" s="1">
        <v>-224</v>
      </c>
      <c r="BE128" s="1">
        <v>29</v>
      </c>
      <c r="BF128" s="1">
        <v>0</v>
      </c>
      <c r="BG128" s="1">
        <v>0</v>
      </c>
      <c r="BH128" s="1">
        <v>0</v>
      </c>
      <c r="BL128">
        <f t="shared" si="23"/>
        <v>2893065</v>
      </c>
      <c r="BM128">
        <f t="shared" si="24"/>
        <v>2892986</v>
      </c>
      <c r="BO128">
        <f t="shared" si="25"/>
        <v>79</v>
      </c>
      <c r="BR128">
        <f t="shared" si="26"/>
        <v>51</v>
      </c>
      <c r="BS128">
        <f t="shared" si="27"/>
        <v>0</v>
      </c>
      <c r="BT128">
        <f t="shared" si="28"/>
        <v>0</v>
      </c>
      <c r="BU128">
        <f t="shared" si="29"/>
        <v>0</v>
      </c>
      <c r="BV128">
        <f t="shared" si="30"/>
        <v>0</v>
      </c>
      <c r="BW128">
        <f t="shared" si="31"/>
        <v>0</v>
      </c>
      <c r="BX128">
        <f t="shared" si="32"/>
        <v>-1</v>
      </c>
      <c r="BY128">
        <f t="shared" si="33"/>
        <v>29</v>
      </c>
      <c r="CA128">
        <f t="shared" si="34"/>
        <v>79</v>
      </c>
      <c r="CB128">
        <f t="shared" si="35"/>
        <v>0</v>
      </c>
      <c r="CC128">
        <f t="shared" si="36"/>
        <v>79</v>
      </c>
      <c r="CD128">
        <f t="shared" si="37"/>
        <v>51</v>
      </c>
      <c r="CE128">
        <f t="shared" si="38"/>
        <v>0</v>
      </c>
      <c r="CF128">
        <f t="shared" si="39"/>
        <v>0</v>
      </c>
      <c r="CG128">
        <f t="shared" si="40"/>
        <v>0</v>
      </c>
      <c r="CH128">
        <f t="shared" si="41"/>
        <v>0</v>
      </c>
      <c r="CI128">
        <f t="shared" si="42"/>
        <v>0</v>
      </c>
      <c r="CJ128">
        <f t="shared" si="43"/>
        <v>-1</v>
      </c>
      <c r="CK128">
        <f t="shared" si="44"/>
        <v>29</v>
      </c>
    </row>
    <row r="129" spans="1:89" ht="15">
      <c r="A129" s="1">
        <v>2142</v>
      </c>
      <c r="B129" s="1" t="s">
        <v>180</v>
      </c>
      <c r="C129" s="1">
        <v>1000</v>
      </c>
      <c r="D129" s="1">
        <v>9206</v>
      </c>
      <c r="E129" s="1">
        <v>1000</v>
      </c>
      <c r="F129" s="1">
        <v>9205</v>
      </c>
      <c r="G129" s="1">
        <v>1930000</v>
      </c>
      <c r="H129" s="1">
        <v>1930000</v>
      </c>
      <c r="I129" s="1">
        <v>0</v>
      </c>
      <c r="J129" s="1">
        <v>1255691</v>
      </c>
      <c r="K129" s="1">
        <v>1255824</v>
      </c>
      <c r="L129" s="1">
        <v>-133</v>
      </c>
      <c r="M129" s="1">
        <v>582588</v>
      </c>
      <c r="N129" s="1">
        <v>582588</v>
      </c>
      <c r="O129" s="1">
        <v>0</v>
      </c>
      <c r="P129" s="1">
        <v>2114445.68</v>
      </c>
      <c r="Q129" s="1">
        <v>2114445.68</v>
      </c>
      <c r="R129" s="1">
        <v>0</v>
      </c>
      <c r="S129" s="1">
        <v>222</v>
      </c>
      <c r="T129" s="1">
        <v>222</v>
      </c>
      <c r="U129" s="1">
        <v>0</v>
      </c>
      <c r="V129" s="1">
        <v>9524.53</v>
      </c>
      <c r="W129" s="1">
        <v>9524.53</v>
      </c>
      <c r="X129" s="1">
        <v>0</v>
      </c>
      <c r="Y129" s="1">
        <v>370533</v>
      </c>
      <c r="Z129" s="1">
        <v>370533</v>
      </c>
      <c r="AA129" s="1">
        <v>0</v>
      </c>
      <c r="AB129" s="1">
        <v>1489288</v>
      </c>
      <c r="AC129" s="1">
        <v>1489269</v>
      </c>
      <c r="AD129" s="1">
        <v>19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-15907</v>
      </c>
      <c r="AU129" s="1">
        <v>-15906</v>
      </c>
      <c r="AV129" s="1">
        <v>-1</v>
      </c>
      <c r="AW129" s="1">
        <v>-56</v>
      </c>
      <c r="AX129" s="1">
        <v>0</v>
      </c>
      <c r="AY129" s="1">
        <v>1473211</v>
      </c>
      <c r="AZ129" s="1">
        <v>1473178</v>
      </c>
      <c r="BA129" s="1">
        <v>33</v>
      </c>
      <c r="BB129" s="1" t="s">
        <v>500</v>
      </c>
      <c r="BC129" s="1">
        <v>-129</v>
      </c>
      <c r="BD129" s="1">
        <v>-114</v>
      </c>
      <c r="BE129" s="1">
        <v>15</v>
      </c>
      <c r="BF129" s="1">
        <v>0</v>
      </c>
      <c r="BG129" s="1">
        <v>0</v>
      </c>
      <c r="BH129" s="1">
        <v>0</v>
      </c>
      <c r="BL129">
        <f t="shared" si="23"/>
        <v>1473211</v>
      </c>
      <c r="BM129">
        <f t="shared" si="24"/>
        <v>1473178</v>
      </c>
      <c r="BO129">
        <f t="shared" si="25"/>
        <v>33</v>
      </c>
      <c r="BR129">
        <f t="shared" si="26"/>
        <v>19</v>
      </c>
      <c r="BS129">
        <f t="shared" si="27"/>
        <v>0</v>
      </c>
      <c r="BT129">
        <f t="shared" si="28"/>
        <v>0</v>
      </c>
      <c r="BU129">
        <f t="shared" si="29"/>
        <v>0</v>
      </c>
      <c r="BV129">
        <f t="shared" si="30"/>
        <v>0</v>
      </c>
      <c r="BW129">
        <f t="shared" si="31"/>
        <v>0</v>
      </c>
      <c r="BX129">
        <f t="shared" si="32"/>
        <v>-1</v>
      </c>
      <c r="BY129">
        <f t="shared" si="33"/>
        <v>15</v>
      </c>
      <c r="CA129">
        <f t="shared" si="34"/>
        <v>33</v>
      </c>
      <c r="CB129">
        <f t="shared" si="35"/>
        <v>0</v>
      </c>
      <c r="CC129">
        <f t="shared" si="36"/>
        <v>33</v>
      </c>
      <c r="CD129">
        <f t="shared" si="37"/>
        <v>19</v>
      </c>
      <c r="CE129">
        <f t="shared" si="38"/>
        <v>0</v>
      </c>
      <c r="CF129">
        <f t="shared" si="39"/>
        <v>0</v>
      </c>
      <c r="CG129">
        <f t="shared" si="40"/>
        <v>0</v>
      </c>
      <c r="CH129">
        <f t="shared" si="41"/>
        <v>0</v>
      </c>
      <c r="CI129">
        <f t="shared" si="42"/>
        <v>0</v>
      </c>
      <c r="CJ129">
        <f t="shared" si="43"/>
        <v>-1</v>
      </c>
      <c r="CK129">
        <f t="shared" si="44"/>
        <v>15</v>
      </c>
    </row>
    <row r="130" spans="1:89" ht="15">
      <c r="A130" s="1">
        <v>2184</v>
      </c>
      <c r="B130" s="1" t="s">
        <v>182</v>
      </c>
      <c r="C130" s="1">
        <v>1000</v>
      </c>
      <c r="D130" s="1">
        <v>9206</v>
      </c>
      <c r="E130" s="1">
        <v>1000</v>
      </c>
      <c r="F130" s="1">
        <v>9205</v>
      </c>
      <c r="G130" s="1">
        <v>2895000</v>
      </c>
      <c r="H130" s="1">
        <v>2895000</v>
      </c>
      <c r="I130" s="1">
        <v>0</v>
      </c>
      <c r="J130" s="1">
        <v>1883536</v>
      </c>
      <c r="K130" s="1">
        <v>1883736</v>
      </c>
      <c r="L130" s="1">
        <v>-200</v>
      </c>
      <c r="M130" s="1">
        <v>873882</v>
      </c>
      <c r="N130" s="1">
        <v>873882</v>
      </c>
      <c r="O130" s="1">
        <v>0</v>
      </c>
      <c r="P130" s="1">
        <v>11749809.33</v>
      </c>
      <c r="Q130" s="1">
        <v>11749809.33</v>
      </c>
      <c r="R130" s="1">
        <v>0</v>
      </c>
      <c r="S130" s="1">
        <v>911</v>
      </c>
      <c r="T130" s="1">
        <v>911</v>
      </c>
      <c r="U130" s="1">
        <v>0</v>
      </c>
      <c r="V130" s="1">
        <v>12897.71</v>
      </c>
      <c r="W130" s="1">
        <v>12897.71</v>
      </c>
      <c r="X130" s="1">
        <v>0</v>
      </c>
      <c r="Y130" s="1">
        <v>2175283</v>
      </c>
      <c r="Z130" s="1">
        <v>2175283</v>
      </c>
      <c r="AA130" s="1">
        <v>0</v>
      </c>
      <c r="AB130" s="1">
        <v>226479</v>
      </c>
      <c r="AC130" s="1">
        <v>226479</v>
      </c>
      <c r="AD130" s="1">
        <v>0</v>
      </c>
      <c r="AE130" s="1">
        <v>0</v>
      </c>
      <c r="AF130" s="1">
        <v>0</v>
      </c>
      <c r="AG130" s="1">
        <v>0</v>
      </c>
      <c r="AH130" s="1">
        <v>165051</v>
      </c>
      <c r="AI130" s="1">
        <v>165051</v>
      </c>
      <c r="AJ130" s="1">
        <v>0</v>
      </c>
      <c r="AK130" s="1">
        <v>93693</v>
      </c>
      <c r="AL130" s="1">
        <v>93693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-5183</v>
      </c>
      <c r="AU130" s="1">
        <v>-5183</v>
      </c>
      <c r="AV130" s="1">
        <v>0</v>
      </c>
      <c r="AW130" s="1">
        <v>0</v>
      </c>
      <c r="AX130" s="1">
        <v>0</v>
      </c>
      <c r="AY130" s="1">
        <v>480003</v>
      </c>
      <c r="AZ130" s="1">
        <v>479998</v>
      </c>
      <c r="BA130" s="1">
        <v>5</v>
      </c>
      <c r="BB130" s="1" t="s">
        <v>501</v>
      </c>
      <c r="BC130" s="1">
        <v>-42</v>
      </c>
      <c r="BD130" s="1">
        <v>-37</v>
      </c>
      <c r="BE130" s="1">
        <v>5</v>
      </c>
      <c r="BF130" s="1">
        <v>0</v>
      </c>
      <c r="BG130" s="1">
        <v>0</v>
      </c>
      <c r="BH130" s="1">
        <v>0</v>
      </c>
      <c r="BL130">
        <f t="shared" si="23"/>
        <v>480003</v>
      </c>
      <c r="BM130">
        <f t="shared" si="24"/>
        <v>479998</v>
      </c>
      <c r="BO130">
        <f t="shared" si="25"/>
        <v>5</v>
      </c>
      <c r="BR130">
        <f t="shared" si="26"/>
        <v>0</v>
      </c>
      <c r="BS130">
        <f t="shared" si="27"/>
        <v>0</v>
      </c>
      <c r="BT130">
        <f t="shared" si="28"/>
        <v>0</v>
      </c>
      <c r="BU130">
        <f t="shared" si="29"/>
        <v>0</v>
      </c>
      <c r="BV130">
        <f t="shared" si="30"/>
        <v>0</v>
      </c>
      <c r="BW130">
        <f t="shared" si="31"/>
        <v>0</v>
      </c>
      <c r="BX130">
        <f t="shared" si="32"/>
        <v>0</v>
      </c>
      <c r="BY130">
        <f t="shared" si="33"/>
        <v>5</v>
      </c>
      <c r="CA130">
        <f t="shared" si="34"/>
        <v>5</v>
      </c>
      <c r="CB130">
        <f t="shared" si="35"/>
        <v>0</v>
      </c>
      <c r="CC130">
        <f t="shared" si="36"/>
        <v>5</v>
      </c>
      <c r="CD130">
        <f t="shared" si="37"/>
        <v>0</v>
      </c>
      <c r="CE130">
        <f t="shared" si="38"/>
        <v>0</v>
      </c>
      <c r="CF130">
        <f t="shared" si="39"/>
        <v>0</v>
      </c>
      <c r="CG130">
        <f t="shared" si="40"/>
        <v>0</v>
      </c>
      <c r="CH130">
        <f t="shared" si="41"/>
        <v>0</v>
      </c>
      <c r="CI130">
        <f t="shared" si="42"/>
        <v>0</v>
      </c>
      <c r="CJ130">
        <f t="shared" si="43"/>
        <v>0</v>
      </c>
      <c r="CK130">
        <f t="shared" si="44"/>
        <v>5</v>
      </c>
    </row>
    <row r="131" spans="1:89" ht="15">
      <c r="A131" s="1">
        <v>2198</v>
      </c>
      <c r="B131" s="1" t="s">
        <v>183</v>
      </c>
      <c r="C131" s="1">
        <v>1000</v>
      </c>
      <c r="D131" s="1">
        <v>9206</v>
      </c>
      <c r="E131" s="1">
        <v>1000</v>
      </c>
      <c r="F131" s="1">
        <v>9205</v>
      </c>
      <c r="G131" s="1">
        <v>1930000</v>
      </c>
      <c r="H131" s="1">
        <v>1930000</v>
      </c>
      <c r="I131" s="1">
        <v>0</v>
      </c>
      <c r="J131" s="1">
        <v>1255691</v>
      </c>
      <c r="K131" s="1">
        <v>1255824</v>
      </c>
      <c r="L131" s="1">
        <v>-133</v>
      </c>
      <c r="M131" s="1">
        <v>582588</v>
      </c>
      <c r="N131" s="1">
        <v>582588</v>
      </c>
      <c r="O131" s="1">
        <v>0</v>
      </c>
      <c r="P131" s="1">
        <v>7854861.97</v>
      </c>
      <c r="Q131" s="1">
        <v>7854861.97</v>
      </c>
      <c r="R131" s="1">
        <v>0</v>
      </c>
      <c r="S131" s="1">
        <v>730</v>
      </c>
      <c r="T131" s="1">
        <v>730</v>
      </c>
      <c r="U131" s="1">
        <v>0</v>
      </c>
      <c r="V131" s="1">
        <v>10760.08</v>
      </c>
      <c r="W131" s="1">
        <v>10760.08</v>
      </c>
      <c r="X131" s="1">
        <v>0</v>
      </c>
      <c r="Y131" s="1">
        <v>359387</v>
      </c>
      <c r="Z131" s="1">
        <v>359387</v>
      </c>
      <c r="AA131" s="1">
        <v>0</v>
      </c>
      <c r="AB131" s="1">
        <v>5304600</v>
      </c>
      <c r="AC131" s="1">
        <v>5304539</v>
      </c>
      <c r="AD131" s="1">
        <v>61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-56657</v>
      </c>
      <c r="AU131" s="1">
        <v>-56656</v>
      </c>
      <c r="AV131" s="1">
        <v>-1</v>
      </c>
      <c r="AW131" s="1">
        <v>-193</v>
      </c>
      <c r="AX131" s="1">
        <v>0</v>
      </c>
      <c r="AY131" s="1">
        <v>5247343</v>
      </c>
      <c r="AZ131" s="1">
        <v>5247231</v>
      </c>
      <c r="BA131" s="1">
        <v>112</v>
      </c>
      <c r="BB131" s="1" t="s">
        <v>500</v>
      </c>
      <c r="BC131" s="1">
        <v>-459</v>
      </c>
      <c r="BD131" s="1">
        <v>-407</v>
      </c>
      <c r="BE131" s="1">
        <v>52</v>
      </c>
      <c r="BF131" s="1">
        <v>0</v>
      </c>
      <c r="BG131" s="1">
        <v>0</v>
      </c>
      <c r="BH131" s="1">
        <v>0</v>
      </c>
      <c r="BL131">
        <f t="shared" si="23"/>
        <v>5247343</v>
      </c>
      <c r="BM131">
        <f t="shared" si="24"/>
        <v>5247231</v>
      </c>
      <c r="BO131">
        <f t="shared" si="25"/>
        <v>112</v>
      </c>
      <c r="BR131">
        <f t="shared" si="26"/>
        <v>61</v>
      </c>
      <c r="BS131">
        <f t="shared" si="27"/>
        <v>0</v>
      </c>
      <c r="BT131">
        <f t="shared" si="28"/>
        <v>0</v>
      </c>
      <c r="BU131">
        <f t="shared" si="29"/>
        <v>0</v>
      </c>
      <c r="BV131">
        <f t="shared" si="30"/>
        <v>0</v>
      </c>
      <c r="BW131">
        <f t="shared" si="31"/>
        <v>0</v>
      </c>
      <c r="BX131">
        <f t="shared" si="32"/>
        <v>-1</v>
      </c>
      <c r="BY131">
        <f t="shared" si="33"/>
        <v>52</v>
      </c>
      <c r="CA131">
        <f t="shared" si="34"/>
        <v>112</v>
      </c>
      <c r="CB131">
        <f t="shared" si="35"/>
        <v>0</v>
      </c>
      <c r="CC131">
        <f t="shared" si="36"/>
        <v>112</v>
      </c>
      <c r="CD131">
        <f t="shared" si="37"/>
        <v>61</v>
      </c>
      <c r="CE131">
        <f t="shared" si="38"/>
        <v>0</v>
      </c>
      <c r="CF131">
        <f t="shared" si="39"/>
        <v>0</v>
      </c>
      <c r="CG131">
        <f t="shared" si="40"/>
        <v>0</v>
      </c>
      <c r="CH131">
        <f t="shared" si="41"/>
        <v>0</v>
      </c>
      <c r="CI131">
        <f t="shared" si="42"/>
        <v>0</v>
      </c>
      <c r="CJ131">
        <f t="shared" si="43"/>
        <v>-1</v>
      </c>
      <c r="CK131">
        <f t="shared" si="44"/>
        <v>52</v>
      </c>
    </row>
    <row r="132" spans="1:89" ht="15">
      <c r="A132" s="1">
        <v>2205</v>
      </c>
      <c r="B132" s="1" t="s">
        <v>184</v>
      </c>
      <c r="C132" s="1">
        <v>1150</v>
      </c>
      <c r="D132" s="1">
        <v>10586</v>
      </c>
      <c r="E132" s="1">
        <v>1150</v>
      </c>
      <c r="F132" s="1">
        <v>10585</v>
      </c>
      <c r="G132" s="1">
        <v>1930000</v>
      </c>
      <c r="H132" s="1">
        <v>1930000</v>
      </c>
      <c r="I132" s="1">
        <v>0</v>
      </c>
      <c r="J132" s="1">
        <v>1255691</v>
      </c>
      <c r="K132" s="1">
        <v>1255824</v>
      </c>
      <c r="L132" s="1">
        <v>-133</v>
      </c>
      <c r="M132" s="1">
        <v>582588</v>
      </c>
      <c r="N132" s="1">
        <v>582588</v>
      </c>
      <c r="O132" s="1">
        <v>0</v>
      </c>
      <c r="P132" s="1">
        <v>2469559.57</v>
      </c>
      <c r="Q132" s="1">
        <v>2469559.57</v>
      </c>
      <c r="R132" s="1">
        <v>0</v>
      </c>
      <c r="S132" s="1">
        <v>190</v>
      </c>
      <c r="T132" s="1">
        <v>190</v>
      </c>
      <c r="U132" s="1">
        <v>0</v>
      </c>
      <c r="V132" s="1">
        <v>12997.68</v>
      </c>
      <c r="W132" s="1">
        <v>12997.68</v>
      </c>
      <c r="X132" s="1">
        <v>0</v>
      </c>
      <c r="Y132" s="1">
        <v>847477</v>
      </c>
      <c r="Z132" s="1">
        <v>847477</v>
      </c>
      <c r="AA132" s="1">
        <v>0</v>
      </c>
      <c r="AB132" s="1">
        <v>754332</v>
      </c>
      <c r="AC132" s="1">
        <v>754313</v>
      </c>
      <c r="AD132" s="1">
        <v>19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-8057</v>
      </c>
      <c r="AU132" s="1">
        <v>-8057</v>
      </c>
      <c r="AV132" s="1">
        <v>0</v>
      </c>
      <c r="AW132" s="1">
        <v>-1</v>
      </c>
      <c r="AX132" s="1">
        <v>0</v>
      </c>
      <c r="AY132" s="1">
        <v>746216</v>
      </c>
      <c r="AZ132" s="1">
        <v>746190</v>
      </c>
      <c r="BA132" s="1">
        <v>26</v>
      </c>
      <c r="BB132" s="1" t="s">
        <v>500</v>
      </c>
      <c r="BC132" s="1">
        <v>-65</v>
      </c>
      <c r="BD132" s="1">
        <v>-58</v>
      </c>
      <c r="BE132" s="1">
        <v>7</v>
      </c>
      <c r="BF132" s="1">
        <v>0</v>
      </c>
      <c r="BG132" s="1">
        <v>0</v>
      </c>
      <c r="BH132" s="1">
        <v>0</v>
      </c>
      <c r="BL132">
        <f aca="true" t="shared" si="45" ref="BL132:BL195">AB132+AE132+AH132+AK132+AN132+AQ132+AT132+AW132+BD132+BF132</f>
        <v>746216</v>
      </c>
      <c r="BM132">
        <f aca="true" t="shared" si="46" ref="BM132:BM195">AC132+AF132+AI132+AL132+AO132+AR132+AU132+AW132+BC132+BG132</f>
        <v>746190</v>
      </c>
      <c r="BO132">
        <f aca="true" t="shared" si="47" ref="BO132:BO195">ROUND((BL132-BM132),0)</f>
        <v>26</v>
      </c>
      <c r="BR132">
        <f aca="true" t="shared" si="48" ref="BR132:BR195">AD132</f>
        <v>19</v>
      </c>
      <c r="BS132">
        <f aca="true" t="shared" si="49" ref="BS132:BS195">AG132</f>
        <v>0</v>
      </c>
      <c r="BT132">
        <f aca="true" t="shared" si="50" ref="BT132:BT195">AJ132</f>
        <v>0</v>
      </c>
      <c r="BU132">
        <f aca="true" t="shared" si="51" ref="BU132:BU195">AM132</f>
        <v>0</v>
      </c>
      <c r="BV132">
        <f aca="true" t="shared" si="52" ref="BV132:BV195">AP132</f>
        <v>0</v>
      </c>
      <c r="BW132">
        <f aca="true" t="shared" si="53" ref="BW132:BW195">AS132</f>
        <v>0</v>
      </c>
      <c r="BX132">
        <f aca="true" t="shared" si="54" ref="BX132:BX195">AV132</f>
        <v>0</v>
      </c>
      <c r="BY132">
        <f aca="true" t="shared" si="55" ref="BY132:BY195">BE132</f>
        <v>7</v>
      </c>
      <c r="CA132">
        <f aca="true" t="shared" si="56" ref="CA132:CA195">ROUND((SUM(BR132:BZ132)),0)</f>
        <v>26</v>
      </c>
      <c r="CB132">
        <f aca="true" t="shared" si="57" ref="CB132:CB195">CC132-CA132</f>
        <v>0</v>
      </c>
      <c r="CC132">
        <f aca="true" t="shared" si="58" ref="CC132:CC195">SUM(CD132:CK132)</f>
        <v>26</v>
      </c>
      <c r="CD132">
        <f aca="true" t="shared" si="59" ref="CD132:CD195">ROUND(BR132,0)</f>
        <v>19</v>
      </c>
      <c r="CE132">
        <f aca="true" t="shared" si="60" ref="CE132:CE195">ROUND(BS132,0)</f>
        <v>0</v>
      </c>
      <c r="CF132">
        <f aca="true" t="shared" si="61" ref="CF132:CF195">ROUND(BT132,0)</f>
        <v>0</v>
      </c>
      <c r="CG132">
        <f aca="true" t="shared" si="62" ref="CG132:CG195">ROUND(BU132,0)</f>
        <v>0</v>
      </c>
      <c r="CH132">
        <f aca="true" t="shared" si="63" ref="CH132:CH195">ROUND(BV132,0)</f>
        <v>0</v>
      </c>
      <c r="CI132">
        <f aca="true" t="shared" si="64" ref="CI132:CI195">ROUND(BW132,0)</f>
        <v>0</v>
      </c>
      <c r="CJ132">
        <f aca="true" t="shared" si="65" ref="CJ132:CJ195">ROUND(BX132,0)</f>
        <v>0</v>
      </c>
      <c r="CK132">
        <f aca="true" t="shared" si="66" ref="CK132:CK195">ROUND(BY132,0)</f>
        <v>7</v>
      </c>
    </row>
    <row r="133" spans="1:89" ht="15">
      <c r="A133" s="1">
        <v>2212</v>
      </c>
      <c r="B133" s="1" t="s">
        <v>185</v>
      </c>
      <c r="C133" s="1">
        <v>1000</v>
      </c>
      <c r="D133" s="1">
        <v>9206</v>
      </c>
      <c r="E133" s="1">
        <v>1000</v>
      </c>
      <c r="F133" s="1">
        <v>9205</v>
      </c>
      <c r="G133" s="1">
        <v>1930000</v>
      </c>
      <c r="H133" s="1">
        <v>1930000</v>
      </c>
      <c r="I133" s="1">
        <v>0</v>
      </c>
      <c r="J133" s="1">
        <v>1255691</v>
      </c>
      <c r="K133" s="1">
        <v>1255824</v>
      </c>
      <c r="L133" s="1">
        <v>-133</v>
      </c>
      <c r="M133" s="1">
        <v>582588</v>
      </c>
      <c r="N133" s="1">
        <v>582588</v>
      </c>
      <c r="O133" s="1">
        <v>0</v>
      </c>
      <c r="P133" s="1">
        <v>2029945.36</v>
      </c>
      <c r="Q133" s="1">
        <v>2029945.36</v>
      </c>
      <c r="R133" s="1">
        <v>0</v>
      </c>
      <c r="S133" s="1">
        <v>172</v>
      </c>
      <c r="T133" s="1">
        <v>172</v>
      </c>
      <c r="U133" s="1">
        <v>0</v>
      </c>
      <c r="V133" s="1">
        <v>11802.01</v>
      </c>
      <c r="W133" s="1">
        <v>11802.01</v>
      </c>
      <c r="X133" s="1">
        <v>0</v>
      </c>
      <c r="Y133" s="1">
        <v>822798</v>
      </c>
      <c r="Z133" s="1">
        <v>822798</v>
      </c>
      <c r="AA133" s="1">
        <v>0</v>
      </c>
      <c r="AB133" s="1">
        <v>401151</v>
      </c>
      <c r="AC133" s="1">
        <v>401119</v>
      </c>
      <c r="AD133" s="1">
        <v>32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117109</v>
      </c>
      <c r="AL133" s="1">
        <v>117142</v>
      </c>
      <c r="AM133" s="1">
        <v>-33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-5536</v>
      </c>
      <c r="AU133" s="1">
        <v>-5535</v>
      </c>
      <c r="AV133" s="1">
        <v>-1</v>
      </c>
      <c r="AW133" s="1">
        <v>-1</v>
      </c>
      <c r="AX133" s="1">
        <v>0</v>
      </c>
      <c r="AY133" s="1">
        <v>512683</v>
      </c>
      <c r="AZ133" s="1">
        <v>512680</v>
      </c>
      <c r="BA133" s="1">
        <v>3</v>
      </c>
      <c r="BB133" s="1" t="s">
        <v>500</v>
      </c>
      <c r="BC133" s="1">
        <v>-45</v>
      </c>
      <c r="BD133" s="1">
        <v>-40</v>
      </c>
      <c r="BE133" s="1">
        <v>5</v>
      </c>
      <c r="BF133" s="1">
        <v>0</v>
      </c>
      <c r="BG133" s="1">
        <v>0</v>
      </c>
      <c r="BH133" s="1">
        <v>0</v>
      </c>
      <c r="BL133">
        <f t="shared" si="45"/>
        <v>512683</v>
      </c>
      <c r="BM133">
        <f t="shared" si="46"/>
        <v>512680</v>
      </c>
      <c r="BO133">
        <f t="shared" si="47"/>
        <v>3</v>
      </c>
      <c r="BR133">
        <f t="shared" si="48"/>
        <v>32</v>
      </c>
      <c r="BS133">
        <f t="shared" si="49"/>
        <v>0</v>
      </c>
      <c r="BT133">
        <f t="shared" si="50"/>
        <v>0</v>
      </c>
      <c r="BU133">
        <f t="shared" si="51"/>
        <v>-33</v>
      </c>
      <c r="BV133">
        <f t="shared" si="52"/>
        <v>0</v>
      </c>
      <c r="BW133">
        <f t="shared" si="53"/>
        <v>0</v>
      </c>
      <c r="BX133">
        <f t="shared" si="54"/>
        <v>-1</v>
      </c>
      <c r="BY133">
        <f t="shared" si="55"/>
        <v>5</v>
      </c>
      <c r="CA133">
        <f t="shared" si="56"/>
        <v>3</v>
      </c>
      <c r="CB133">
        <f t="shared" si="57"/>
        <v>0</v>
      </c>
      <c r="CC133">
        <f t="shared" si="58"/>
        <v>3</v>
      </c>
      <c r="CD133">
        <f t="shared" si="59"/>
        <v>32</v>
      </c>
      <c r="CE133">
        <f t="shared" si="60"/>
        <v>0</v>
      </c>
      <c r="CF133">
        <f t="shared" si="61"/>
        <v>0</v>
      </c>
      <c r="CG133">
        <f t="shared" si="62"/>
        <v>-33</v>
      </c>
      <c r="CH133">
        <f t="shared" si="63"/>
        <v>0</v>
      </c>
      <c r="CI133">
        <f t="shared" si="64"/>
        <v>0</v>
      </c>
      <c r="CJ133">
        <f t="shared" si="65"/>
        <v>-1</v>
      </c>
      <c r="CK133">
        <f t="shared" si="66"/>
        <v>5</v>
      </c>
    </row>
    <row r="134" spans="1:89" ht="15">
      <c r="A134" s="1">
        <v>2217</v>
      </c>
      <c r="B134" s="1" t="s">
        <v>186</v>
      </c>
      <c r="C134" s="1">
        <v>1000</v>
      </c>
      <c r="D134" s="1">
        <v>9206</v>
      </c>
      <c r="E134" s="1">
        <v>1000</v>
      </c>
      <c r="F134" s="1">
        <v>9205</v>
      </c>
      <c r="G134" s="1">
        <v>1930000</v>
      </c>
      <c r="H134" s="1">
        <v>1930000</v>
      </c>
      <c r="I134" s="1">
        <v>0</v>
      </c>
      <c r="J134" s="1">
        <v>1255691</v>
      </c>
      <c r="K134" s="1">
        <v>1255824</v>
      </c>
      <c r="L134" s="1">
        <v>-133</v>
      </c>
      <c r="M134" s="1">
        <v>582588</v>
      </c>
      <c r="N134" s="1">
        <v>582588</v>
      </c>
      <c r="O134" s="1">
        <v>0</v>
      </c>
      <c r="P134" s="1">
        <v>22781223.97</v>
      </c>
      <c r="Q134" s="1">
        <v>22781223.97</v>
      </c>
      <c r="R134" s="1">
        <v>0</v>
      </c>
      <c r="S134" s="1">
        <v>2125</v>
      </c>
      <c r="T134" s="1">
        <v>2125</v>
      </c>
      <c r="U134" s="1">
        <v>0</v>
      </c>
      <c r="V134" s="1">
        <v>10720.58</v>
      </c>
      <c r="W134" s="1">
        <v>10720.58</v>
      </c>
      <c r="X134" s="1">
        <v>0</v>
      </c>
      <c r="Y134" s="1">
        <v>751318</v>
      </c>
      <c r="Z134" s="1">
        <v>751318</v>
      </c>
      <c r="AA134" s="1">
        <v>0</v>
      </c>
      <c r="AB134" s="1">
        <v>7369848</v>
      </c>
      <c r="AC134" s="1">
        <v>7369484</v>
      </c>
      <c r="AD134" s="1">
        <v>364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-78715</v>
      </c>
      <c r="AU134" s="1">
        <v>-78711</v>
      </c>
      <c r="AV134" s="1">
        <v>-4</v>
      </c>
      <c r="AW134" s="1">
        <v>-1130</v>
      </c>
      <c r="AX134" s="1">
        <v>0</v>
      </c>
      <c r="AY134" s="1">
        <v>7289437</v>
      </c>
      <c r="AZ134" s="1">
        <v>7289005</v>
      </c>
      <c r="BA134" s="1">
        <v>432</v>
      </c>
      <c r="BB134" s="1" t="s">
        <v>500</v>
      </c>
      <c r="BC134" s="1">
        <v>-638</v>
      </c>
      <c r="BD134" s="1">
        <v>-566</v>
      </c>
      <c r="BE134" s="1">
        <v>72</v>
      </c>
      <c r="BF134" s="1">
        <v>0</v>
      </c>
      <c r="BG134" s="1">
        <v>0</v>
      </c>
      <c r="BH134" s="1">
        <v>0</v>
      </c>
      <c r="BL134">
        <f t="shared" si="45"/>
        <v>7289437</v>
      </c>
      <c r="BM134">
        <f t="shared" si="46"/>
        <v>7289005</v>
      </c>
      <c r="BO134">
        <f t="shared" si="47"/>
        <v>432</v>
      </c>
      <c r="BR134">
        <f t="shared" si="48"/>
        <v>364</v>
      </c>
      <c r="BS134">
        <f t="shared" si="49"/>
        <v>0</v>
      </c>
      <c r="BT134">
        <f t="shared" si="50"/>
        <v>0</v>
      </c>
      <c r="BU134">
        <f t="shared" si="51"/>
        <v>0</v>
      </c>
      <c r="BV134">
        <f t="shared" si="52"/>
        <v>0</v>
      </c>
      <c r="BW134">
        <f t="shared" si="53"/>
        <v>0</v>
      </c>
      <c r="BX134">
        <f t="shared" si="54"/>
        <v>-4</v>
      </c>
      <c r="BY134">
        <f t="shared" si="55"/>
        <v>72</v>
      </c>
      <c r="CA134">
        <f t="shared" si="56"/>
        <v>432</v>
      </c>
      <c r="CB134">
        <f t="shared" si="57"/>
        <v>0</v>
      </c>
      <c r="CC134">
        <f t="shared" si="58"/>
        <v>432</v>
      </c>
      <c r="CD134">
        <f t="shared" si="59"/>
        <v>364</v>
      </c>
      <c r="CE134">
        <f t="shared" si="60"/>
        <v>0</v>
      </c>
      <c r="CF134">
        <f t="shared" si="61"/>
        <v>0</v>
      </c>
      <c r="CG134">
        <f t="shared" si="62"/>
        <v>0</v>
      </c>
      <c r="CH134">
        <f t="shared" si="63"/>
        <v>0</v>
      </c>
      <c r="CI134">
        <f t="shared" si="64"/>
        <v>0</v>
      </c>
      <c r="CJ134">
        <f t="shared" si="65"/>
        <v>-4</v>
      </c>
      <c r="CK134">
        <f t="shared" si="66"/>
        <v>72</v>
      </c>
    </row>
    <row r="135" spans="1:89" ht="15">
      <c r="A135" s="1">
        <v>2226</v>
      </c>
      <c r="B135" s="1" t="s">
        <v>187</v>
      </c>
      <c r="C135" s="1">
        <v>1000</v>
      </c>
      <c r="D135" s="1">
        <v>9206</v>
      </c>
      <c r="E135" s="1">
        <v>1000</v>
      </c>
      <c r="F135" s="1">
        <v>9205</v>
      </c>
      <c r="G135" s="1">
        <v>1930000</v>
      </c>
      <c r="H135" s="1">
        <v>1930000</v>
      </c>
      <c r="I135" s="1">
        <v>0</v>
      </c>
      <c r="J135" s="1">
        <v>1255691</v>
      </c>
      <c r="K135" s="1">
        <v>1255824</v>
      </c>
      <c r="L135" s="1">
        <v>-133</v>
      </c>
      <c r="M135" s="1">
        <v>582588</v>
      </c>
      <c r="N135" s="1">
        <v>582588</v>
      </c>
      <c r="O135" s="1">
        <v>0</v>
      </c>
      <c r="P135" s="1">
        <v>2799340.35</v>
      </c>
      <c r="Q135" s="1">
        <v>2799340.35</v>
      </c>
      <c r="R135" s="1">
        <v>0</v>
      </c>
      <c r="S135" s="1">
        <v>280</v>
      </c>
      <c r="T135" s="1">
        <v>280</v>
      </c>
      <c r="U135" s="1">
        <v>0</v>
      </c>
      <c r="V135" s="1">
        <v>9997.64</v>
      </c>
      <c r="W135" s="1">
        <v>9997.64</v>
      </c>
      <c r="X135" s="1">
        <v>0</v>
      </c>
      <c r="Y135" s="1">
        <v>342466</v>
      </c>
      <c r="Z135" s="1">
        <v>342466</v>
      </c>
      <c r="AA135" s="1">
        <v>0</v>
      </c>
      <c r="AB135" s="1">
        <v>1992706</v>
      </c>
      <c r="AC135" s="1">
        <v>1992684</v>
      </c>
      <c r="AD135" s="1">
        <v>22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-21283</v>
      </c>
      <c r="AU135" s="1">
        <v>-21283</v>
      </c>
      <c r="AV135" s="1">
        <v>0</v>
      </c>
      <c r="AW135" s="1">
        <v>-69</v>
      </c>
      <c r="AX135" s="1">
        <v>0</v>
      </c>
      <c r="AY135" s="1">
        <v>1971201</v>
      </c>
      <c r="AZ135" s="1">
        <v>1971159</v>
      </c>
      <c r="BA135" s="1">
        <v>42</v>
      </c>
      <c r="BB135" s="1" t="s">
        <v>500</v>
      </c>
      <c r="BC135" s="1">
        <v>-173</v>
      </c>
      <c r="BD135" s="1">
        <v>-153</v>
      </c>
      <c r="BE135" s="1">
        <v>20</v>
      </c>
      <c r="BF135" s="1">
        <v>0</v>
      </c>
      <c r="BG135" s="1">
        <v>0</v>
      </c>
      <c r="BH135" s="1">
        <v>0</v>
      </c>
      <c r="BL135">
        <f t="shared" si="45"/>
        <v>1971201</v>
      </c>
      <c r="BM135">
        <f t="shared" si="46"/>
        <v>1971159</v>
      </c>
      <c r="BO135">
        <f t="shared" si="47"/>
        <v>42</v>
      </c>
      <c r="BR135">
        <f t="shared" si="48"/>
        <v>22</v>
      </c>
      <c r="BS135">
        <f t="shared" si="49"/>
        <v>0</v>
      </c>
      <c r="BT135">
        <f t="shared" si="50"/>
        <v>0</v>
      </c>
      <c r="BU135">
        <f t="shared" si="51"/>
        <v>0</v>
      </c>
      <c r="BV135">
        <f t="shared" si="52"/>
        <v>0</v>
      </c>
      <c r="BW135">
        <f t="shared" si="53"/>
        <v>0</v>
      </c>
      <c r="BX135">
        <f t="shared" si="54"/>
        <v>0</v>
      </c>
      <c r="BY135">
        <f t="shared" si="55"/>
        <v>20</v>
      </c>
      <c r="CA135">
        <f t="shared" si="56"/>
        <v>42</v>
      </c>
      <c r="CB135">
        <f t="shared" si="57"/>
        <v>0</v>
      </c>
      <c r="CC135">
        <f t="shared" si="58"/>
        <v>42</v>
      </c>
      <c r="CD135">
        <f t="shared" si="59"/>
        <v>22</v>
      </c>
      <c r="CE135">
        <f t="shared" si="60"/>
        <v>0</v>
      </c>
      <c r="CF135">
        <f t="shared" si="61"/>
        <v>0</v>
      </c>
      <c r="CG135">
        <f t="shared" si="62"/>
        <v>0</v>
      </c>
      <c r="CH135">
        <f t="shared" si="63"/>
        <v>0</v>
      </c>
      <c r="CI135">
        <f t="shared" si="64"/>
        <v>0</v>
      </c>
      <c r="CJ135">
        <f t="shared" si="65"/>
        <v>0</v>
      </c>
      <c r="CK135">
        <f t="shared" si="66"/>
        <v>20</v>
      </c>
    </row>
    <row r="136" spans="1:89" ht="15">
      <c r="A136" s="1">
        <v>2233</v>
      </c>
      <c r="B136" s="1" t="s">
        <v>188</v>
      </c>
      <c r="C136" s="1">
        <v>1000</v>
      </c>
      <c r="D136" s="1">
        <v>9206</v>
      </c>
      <c r="E136" s="1">
        <v>1000</v>
      </c>
      <c r="F136" s="1">
        <v>9205</v>
      </c>
      <c r="G136" s="1">
        <v>1930000</v>
      </c>
      <c r="H136" s="1">
        <v>1930000</v>
      </c>
      <c r="I136" s="1">
        <v>0</v>
      </c>
      <c r="J136" s="1">
        <v>1255691</v>
      </c>
      <c r="K136" s="1">
        <v>1255824</v>
      </c>
      <c r="L136" s="1">
        <v>-133</v>
      </c>
      <c r="M136" s="1">
        <v>582588</v>
      </c>
      <c r="N136" s="1">
        <v>582588</v>
      </c>
      <c r="O136" s="1">
        <v>0</v>
      </c>
      <c r="P136" s="1">
        <v>9838563.1</v>
      </c>
      <c r="Q136" s="1">
        <v>9838563.1</v>
      </c>
      <c r="R136" s="1">
        <v>0</v>
      </c>
      <c r="S136" s="1">
        <v>949</v>
      </c>
      <c r="T136" s="1">
        <v>949</v>
      </c>
      <c r="U136" s="1">
        <v>0</v>
      </c>
      <c r="V136" s="1">
        <v>10367.3</v>
      </c>
      <c r="W136" s="1">
        <v>10367.3</v>
      </c>
      <c r="X136" s="1">
        <v>0</v>
      </c>
      <c r="Y136" s="1">
        <v>470114</v>
      </c>
      <c r="Z136" s="1">
        <v>470114</v>
      </c>
      <c r="AA136" s="1">
        <v>0</v>
      </c>
      <c r="AB136" s="1">
        <v>5802559</v>
      </c>
      <c r="AC136" s="1">
        <v>5802457</v>
      </c>
      <c r="AD136" s="1">
        <v>102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-61975</v>
      </c>
      <c r="AU136" s="1">
        <v>-61974</v>
      </c>
      <c r="AV136" s="1">
        <v>-1</v>
      </c>
      <c r="AW136" s="1">
        <v>-310</v>
      </c>
      <c r="AX136" s="1">
        <v>0</v>
      </c>
      <c r="AY136" s="1">
        <v>5739829</v>
      </c>
      <c r="AZ136" s="1">
        <v>5739670</v>
      </c>
      <c r="BA136" s="1">
        <v>159</v>
      </c>
      <c r="BB136" s="1" t="s">
        <v>500</v>
      </c>
      <c r="BC136" s="1">
        <v>-503</v>
      </c>
      <c r="BD136" s="1">
        <v>-445</v>
      </c>
      <c r="BE136" s="1">
        <v>58</v>
      </c>
      <c r="BF136" s="1">
        <v>0</v>
      </c>
      <c r="BG136" s="1">
        <v>0</v>
      </c>
      <c r="BH136" s="1">
        <v>0</v>
      </c>
      <c r="BL136">
        <f t="shared" si="45"/>
        <v>5739829</v>
      </c>
      <c r="BM136">
        <f t="shared" si="46"/>
        <v>5739670</v>
      </c>
      <c r="BO136">
        <f t="shared" si="47"/>
        <v>159</v>
      </c>
      <c r="BR136">
        <f t="shared" si="48"/>
        <v>102</v>
      </c>
      <c r="BS136">
        <f t="shared" si="49"/>
        <v>0</v>
      </c>
      <c r="BT136">
        <f t="shared" si="50"/>
        <v>0</v>
      </c>
      <c r="BU136">
        <f t="shared" si="51"/>
        <v>0</v>
      </c>
      <c r="BV136">
        <f t="shared" si="52"/>
        <v>0</v>
      </c>
      <c r="BW136">
        <f t="shared" si="53"/>
        <v>0</v>
      </c>
      <c r="BX136">
        <f t="shared" si="54"/>
        <v>-1</v>
      </c>
      <c r="BY136">
        <f t="shared" si="55"/>
        <v>58</v>
      </c>
      <c r="CA136">
        <f t="shared" si="56"/>
        <v>159</v>
      </c>
      <c r="CB136">
        <f t="shared" si="57"/>
        <v>0</v>
      </c>
      <c r="CC136">
        <f t="shared" si="58"/>
        <v>159</v>
      </c>
      <c r="CD136">
        <f t="shared" si="59"/>
        <v>102</v>
      </c>
      <c r="CE136">
        <f t="shared" si="60"/>
        <v>0</v>
      </c>
      <c r="CF136">
        <f t="shared" si="61"/>
        <v>0</v>
      </c>
      <c r="CG136">
        <f t="shared" si="62"/>
        <v>0</v>
      </c>
      <c r="CH136">
        <f t="shared" si="63"/>
        <v>0</v>
      </c>
      <c r="CI136">
        <f t="shared" si="64"/>
        <v>0</v>
      </c>
      <c r="CJ136">
        <f t="shared" si="65"/>
        <v>-1</v>
      </c>
      <c r="CK136">
        <f t="shared" si="66"/>
        <v>58</v>
      </c>
    </row>
    <row r="137" spans="1:89" ht="15">
      <c r="A137" s="1">
        <v>2289</v>
      </c>
      <c r="B137" s="1" t="s">
        <v>190</v>
      </c>
      <c r="C137" s="1">
        <v>1000</v>
      </c>
      <c r="D137" s="1">
        <v>9206</v>
      </c>
      <c r="E137" s="1">
        <v>1000</v>
      </c>
      <c r="F137" s="1">
        <v>9205</v>
      </c>
      <c r="G137" s="1">
        <v>1930000</v>
      </c>
      <c r="H137" s="1">
        <v>1930000</v>
      </c>
      <c r="I137" s="1">
        <v>0</v>
      </c>
      <c r="J137" s="1">
        <v>1255691</v>
      </c>
      <c r="K137" s="1">
        <v>1255824</v>
      </c>
      <c r="L137" s="1">
        <v>-133</v>
      </c>
      <c r="M137" s="1">
        <v>582588</v>
      </c>
      <c r="N137" s="1">
        <v>582588</v>
      </c>
      <c r="O137" s="1">
        <v>0</v>
      </c>
      <c r="P137" s="1">
        <v>188838437.36</v>
      </c>
      <c r="Q137" s="1">
        <v>188838437.36</v>
      </c>
      <c r="R137" s="1">
        <v>0</v>
      </c>
      <c r="S137" s="1">
        <v>20450</v>
      </c>
      <c r="T137" s="1">
        <v>20450</v>
      </c>
      <c r="U137" s="1">
        <v>0</v>
      </c>
      <c r="V137" s="1">
        <v>9234.15</v>
      </c>
      <c r="W137" s="1">
        <v>9234.15</v>
      </c>
      <c r="X137" s="1">
        <v>0</v>
      </c>
      <c r="Y137" s="1">
        <v>422972</v>
      </c>
      <c r="Z137" s="1">
        <v>422972</v>
      </c>
      <c r="AA137" s="1">
        <v>0</v>
      </c>
      <c r="AB137" s="1">
        <v>127411892</v>
      </c>
      <c r="AC137" s="1">
        <v>127409903</v>
      </c>
      <c r="AD137" s="1">
        <v>1989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-1360847</v>
      </c>
      <c r="AU137" s="1">
        <v>-1360825</v>
      </c>
      <c r="AV137" s="1">
        <v>-22</v>
      </c>
      <c r="AW137" s="1">
        <v>-6054</v>
      </c>
      <c r="AX137" s="1">
        <v>0</v>
      </c>
      <c r="AY137" s="1">
        <v>126035212</v>
      </c>
      <c r="AZ137" s="1">
        <v>126031988</v>
      </c>
      <c r="BA137" s="1">
        <v>3224</v>
      </c>
      <c r="BB137" s="1" t="s">
        <v>500</v>
      </c>
      <c r="BC137" s="1">
        <v>-11036</v>
      </c>
      <c r="BD137" s="1">
        <v>-9779</v>
      </c>
      <c r="BE137" s="1">
        <v>1257</v>
      </c>
      <c r="BF137" s="1">
        <v>0</v>
      </c>
      <c r="BG137" s="1">
        <v>0</v>
      </c>
      <c r="BH137" s="1">
        <v>0</v>
      </c>
      <c r="BL137">
        <f t="shared" si="45"/>
        <v>126035212</v>
      </c>
      <c r="BM137">
        <f t="shared" si="46"/>
        <v>126031988</v>
      </c>
      <c r="BO137">
        <f t="shared" si="47"/>
        <v>3224</v>
      </c>
      <c r="BR137">
        <f t="shared" si="48"/>
        <v>1989</v>
      </c>
      <c r="BS137">
        <f t="shared" si="49"/>
        <v>0</v>
      </c>
      <c r="BT137">
        <f t="shared" si="50"/>
        <v>0</v>
      </c>
      <c r="BU137">
        <f t="shared" si="51"/>
        <v>0</v>
      </c>
      <c r="BV137">
        <f t="shared" si="52"/>
        <v>0</v>
      </c>
      <c r="BW137">
        <f t="shared" si="53"/>
        <v>0</v>
      </c>
      <c r="BX137">
        <f t="shared" si="54"/>
        <v>-22</v>
      </c>
      <c r="BY137">
        <f t="shared" si="55"/>
        <v>1257</v>
      </c>
      <c r="CA137">
        <f t="shared" si="56"/>
        <v>3224</v>
      </c>
      <c r="CB137">
        <f t="shared" si="57"/>
        <v>0</v>
      </c>
      <c r="CC137">
        <f t="shared" si="58"/>
        <v>3224</v>
      </c>
      <c r="CD137">
        <f t="shared" si="59"/>
        <v>1989</v>
      </c>
      <c r="CE137">
        <f t="shared" si="60"/>
        <v>0</v>
      </c>
      <c r="CF137">
        <f t="shared" si="61"/>
        <v>0</v>
      </c>
      <c r="CG137">
        <f t="shared" si="62"/>
        <v>0</v>
      </c>
      <c r="CH137">
        <f t="shared" si="63"/>
        <v>0</v>
      </c>
      <c r="CI137">
        <f t="shared" si="64"/>
        <v>0</v>
      </c>
      <c r="CJ137">
        <f t="shared" si="65"/>
        <v>-22</v>
      </c>
      <c r="CK137">
        <f t="shared" si="66"/>
        <v>1257</v>
      </c>
    </row>
    <row r="138" spans="1:89" ht="15">
      <c r="A138" s="1">
        <v>2310</v>
      </c>
      <c r="B138" s="1" t="s">
        <v>193</v>
      </c>
      <c r="C138" s="1">
        <v>1000</v>
      </c>
      <c r="D138" s="1">
        <v>9206</v>
      </c>
      <c r="E138" s="1">
        <v>1000</v>
      </c>
      <c r="F138" s="1">
        <v>9205</v>
      </c>
      <c r="G138" s="1">
        <v>1930000</v>
      </c>
      <c r="H138" s="1">
        <v>1930000</v>
      </c>
      <c r="I138" s="1">
        <v>0</v>
      </c>
      <c r="J138" s="1">
        <v>1255691</v>
      </c>
      <c r="K138" s="1">
        <v>1255824</v>
      </c>
      <c r="L138" s="1">
        <v>-133</v>
      </c>
      <c r="M138" s="1">
        <v>582588</v>
      </c>
      <c r="N138" s="1">
        <v>582588</v>
      </c>
      <c r="O138" s="1">
        <v>0</v>
      </c>
      <c r="P138" s="1">
        <v>4723716.53</v>
      </c>
      <c r="Q138" s="1">
        <v>4723716.53</v>
      </c>
      <c r="R138" s="1">
        <v>0</v>
      </c>
      <c r="S138" s="1">
        <v>308</v>
      </c>
      <c r="T138" s="1">
        <v>308</v>
      </c>
      <c r="U138" s="1">
        <v>0</v>
      </c>
      <c r="V138" s="1">
        <v>15336.74</v>
      </c>
      <c r="W138" s="1">
        <v>15336.74</v>
      </c>
      <c r="X138" s="1">
        <v>0</v>
      </c>
      <c r="Y138" s="1">
        <v>3329833</v>
      </c>
      <c r="Z138" s="1">
        <v>3329833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39668</v>
      </c>
      <c r="AL138" s="1">
        <v>39668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-424</v>
      </c>
      <c r="AU138" s="1">
        <v>-424</v>
      </c>
      <c r="AV138" s="1">
        <v>0</v>
      </c>
      <c r="AW138" s="1">
        <v>0</v>
      </c>
      <c r="AX138" s="1">
        <v>0</v>
      </c>
      <c r="AY138" s="1">
        <v>39241</v>
      </c>
      <c r="AZ138" s="1">
        <v>39241</v>
      </c>
      <c r="BA138" s="1">
        <v>0</v>
      </c>
      <c r="BB138" s="1" t="s">
        <v>500</v>
      </c>
      <c r="BC138" s="1">
        <v>-3</v>
      </c>
      <c r="BD138" s="1">
        <v>-3</v>
      </c>
      <c r="BE138" s="1">
        <v>0</v>
      </c>
      <c r="BF138" s="1">
        <v>0</v>
      </c>
      <c r="BG138" s="1">
        <v>0</v>
      </c>
      <c r="BH138" s="1">
        <v>0</v>
      </c>
      <c r="BL138">
        <f t="shared" si="45"/>
        <v>39241</v>
      </c>
      <c r="BM138">
        <f t="shared" si="46"/>
        <v>39241</v>
      </c>
      <c r="BO138">
        <f t="shared" si="47"/>
        <v>0</v>
      </c>
      <c r="BR138">
        <f t="shared" si="48"/>
        <v>0</v>
      </c>
      <c r="BS138">
        <f t="shared" si="49"/>
        <v>0</v>
      </c>
      <c r="BT138">
        <f t="shared" si="50"/>
        <v>0</v>
      </c>
      <c r="BU138">
        <f t="shared" si="51"/>
        <v>0</v>
      </c>
      <c r="BV138">
        <f t="shared" si="52"/>
        <v>0</v>
      </c>
      <c r="BW138">
        <f t="shared" si="53"/>
        <v>0</v>
      </c>
      <c r="BX138">
        <f t="shared" si="54"/>
        <v>0</v>
      </c>
      <c r="BY138">
        <f t="shared" si="55"/>
        <v>0</v>
      </c>
      <c r="CA138">
        <f t="shared" si="56"/>
        <v>0</v>
      </c>
      <c r="CB138">
        <f t="shared" si="57"/>
        <v>0</v>
      </c>
      <c r="CC138">
        <f t="shared" si="58"/>
        <v>0</v>
      </c>
      <c r="CD138">
        <f t="shared" si="59"/>
        <v>0</v>
      </c>
      <c r="CE138">
        <f t="shared" si="60"/>
        <v>0</v>
      </c>
      <c r="CF138">
        <f t="shared" si="61"/>
        <v>0</v>
      </c>
      <c r="CG138">
        <f t="shared" si="62"/>
        <v>0</v>
      </c>
      <c r="CH138">
        <f t="shared" si="63"/>
        <v>0</v>
      </c>
      <c r="CI138">
        <f t="shared" si="64"/>
        <v>0</v>
      </c>
      <c r="CJ138">
        <f t="shared" si="65"/>
        <v>0</v>
      </c>
      <c r="CK138">
        <f t="shared" si="66"/>
        <v>0</v>
      </c>
    </row>
    <row r="139" spans="1:89" ht="15">
      <c r="A139" s="1">
        <v>2296</v>
      </c>
      <c r="B139" s="1" t="s">
        <v>191</v>
      </c>
      <c r="C139" s="1">
        <v>1000</v>
      </c>
      <c r="D139" s="1">
        <v>9206</v>
      </c>
      <c r="E139" s="1">
        <v>1000</v>
      </c>
      <c r="F139" s="1">
        <v>9205</v>
      </c>
      <c r="G139" s="1">
        <v>1930000</v>
      </c>
      <c r="H139" s="1">
        <v>1930000</v>
      </c>
      <c r="I139" s="1">
        <v>0</v>
      </c>
      <c r="J139" s="1">
        <v>1255691</v>
      </c>
      <c r="K139" s="1">
        <v>1255824</v>
      </c>
      <c r="L139" s="1">
        <v>-133</v>
      </c>
      <c r="M139" s="1">
        <v>582588</v>
      </c>
      <c r="N139" s="1">
        <v>582588</v>
      </c>
      <c r="O139" s="1">
        <v>0</v>
      </c>
      <c r="P139" s="1">
        <v>24274840.4</v>
      </c>
      <c r="Q139" s="1">
        <v>24274840.4</v>
      </c>
      <c r="R139" s="1">
        <v>0</v>
      </c>
      <c r="S139" s="1">
        <v>2157</v>
      </c>
      <c r="T139" s="1">
        <v>2157</v>
      </c>
      <c r="U139" s="1">
        <v>0</v>
      </c>
      <c r="V139" s="1">
        <v>11253.98</v>
      </c>
      <c r="W139" s="1">
        <v>11253.98</v>
      </c>
      <c r="X139" s="1">
        <v>0</v>
      </c>
      <c r="Y139" s="1">
        <v>652082</v>
      </c>
      <c r="Z139" s="1">
        <v>652082</v>
      </c>
      <c r="AA139" s="1">
        <v>0</v>
      </c>
      <c r="AB139" s="1">
        <v>9409801</v>
      </c>
      <c r="AC139" s="1">
        <v>9409478</v>
      </c>
      <c r="AD139" s="1">
        <v>323</v>
      </c>
      <c r="AE139" s="1">
        <v>0</v>
      </c>
      <c r="AF139" s="1">
        <v>0</v>
      </c>
      <c r="AG139" s="1">
        <v>0</v>
      </c>
      <c r="AH139" s="1">
        <v>696841</v>
      </c>
      <c r="AI139" s="1">
        <v>696841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-107946</v>
      </c>
      <c r="AU139" s="1">
        <v>-107943</v>
      </c>
      <c r="AV139" s="1">
        <v>-3</v>
      </c>
      <c r="AW139" s="1">
        <v>-1077</v>
      </c>
      <c r="AX139" s="1">
        <v>0</v>
      </c>
      <c r="AY139" s="1">
        <v>9996843</v>
      </c>
      <c r="AZ139" s="1">
        <v>9996424</v>
      </c>
      <c r="BA139" s="1">
        <v>419</v>
      </c>
      <c r="BB139" s="1" t="s">
        <v>500</v>
      </c>
      <c r="BC139" s="1">
        <v>-875</v>
      </c>
      <c r="BD139" s="1">
        <v>-776</v>
      </c>
      <c r="BE139" s="1">
        <v>99</v>
      </c>
      <c r="BF139" s="1">
        <v>0</v>
      </c>
      <c r="BG139" s="1">
        <v>0</v>
      </c>
      <c r="BH139" s="1">
        <v>0</v>
      </c>
      <c r="BL139">
        <f t="shared" si="45"/>
        <v>9996843</v>
      </c>
      <c r="BM139">
        <f t="shared" si="46"/>
        <v>9996424</v>
      </c>
      <c r="BO139">
        <f t="shared" si="47"/>
        <v>419</v>
      </c>
      <c r="BR139">
        <f t="shared" si="48"/>
        <v>323</v>
      </c>
      <c r="BS139">
        <f t="shared" si="49"/>
        <v>0</v>
      </c>
      <c r="BT139">
        <f t="shared" si="50"/>
        <v>0</v>
      </c>
      <c r="BU139">
        <f t="shared" si="51"/>
        <v>0</v>
      </c>
      <c r="BV139">
        <f t="shared" si="52"/>
        <v>0</v>
      </c>
      <c r="BW139">
        <f t="shared" si="53"/>
        <v>0</v>
      </c>
      <c r="BX139">
        <f t="shared" si="54"/>
        <v>-3</v>
      </c>
      <c r="BY139">
        <f t="shared" si="55"/>
        <v>99</v>
      </c>
      <c r="CA139">
        <f t="shared" si="56"/>
        <v>419</v>
      </c>
      <c r="CB139">
        <f t="shared" si="57"/>
        <v>0</v>
      </c>
      <c r="CC139">
        <f t="shared" si="58"/>
        <v>419</v>
      </c>
      <c r="CD139">
        <f t="shared" si="59"/>
        <v>323</v>
      </c>
      <c r="CE139">
        <f t="shared" si="60"/>
        <v>0</v>
      </c>
      <c r="CF139">
        <f t="shared" si="61"/>
        <v>0</v>
      </c>
      <c r="CG139">
        <f t="shared" si="62"/>
        <v>0</v>
      </c>
      <c r="CH139">
        <f t="shared" si="63"/>
        <v>0</v>
      </c>
      <c r="CI139">
        <f t="shared" si="64"/>
        <v>0</v>
      </c>
      <c r="CJ139">
        <f t="shared" si="65"/>
        <v>-3</v>
      </c>
      <c r="CK139">
        <f t="shared" si="66"/>
        <v>99</v>
      </c>
    </row>
    <row r="140" spans="1:89" ht="15">
      <c r="A140" s="1">
        <v>2303</v>
      </c>
      <c r="B140" s="1" t="s">
        <v>192</v>
      </c>
      <c r="C140" s="1">
        <v>1000</v>
      </c>
      <c r="D140" s="1">
        <v>9206</v>
      </c>
      <c r="E140" s="1">
        <v>1000</v>
      </c>
      <c r="F140" s="1">
        <v>9205</v>
      </c>
      <c r="G140" s="1">
        <v>1930000</v>
      </c>
      <c r="H140" s="1">
        <v>1930000</v>
      </c>
      <c r="I140" s="1">
        <v>0</v>
      </c>
      <c r="J140" s="1">
        <v>1255691</v>
      </c>
      <c r="K140" s="1">
        <v>1255824</v>
      </c>
      <c r="L140" s="1">
        <v>-133</v>
      </c>
      <c r="M140" s="1">
        <v>582588</v>
      </c>
      <c r="N140" s="1">
        <v>582588</v>
      </c>
      <c r="O140" s="1">
        <v>0</v>
      </c>
      <c r="P140" s="1">
        <v>30528041.08</v>
      </c>
      <c r="Q140" s="1">
        <v>30528041.08</v>
      </c>
      <c r="R140" s="1">
        <v>0</v>
      </c>
      <c r="S140" s="1">
        <v>2929</v>
      </c>
      <c r="T140" s="1">
        <v>2929</v>
      </c>
      <c r="U140" s="1">
        <v>0</v>
      </c>
      <c r="V140" s="1">
        <v>10422.68</v>
      </c>
      <c r="W140" s="1">
        <v>10422.68</v>
      </c>
      <c r="X140" s="1">
        <v>0</v>
      </c>
      <c r="Y140" s="1">
        <v>802007</v>
      </c>
      <c r="Z140" s="1">
        <v>802007</v>
      </c>
      <c r="AA140" s="1">
        <v>0</v>
      </c>
      <c r="AB140" s="1">
        <v>9053710</v>
      </c>
      <c r="AC140" s="1">
        <v>9053169</v>
      </c>
      <c r="AD140" s="1">
        <v>541</v>
      </c>
      <c r="AE140" s="1">
        <v>0</v>
      </c>
      <c r="AF140" s="1">
        <v>0</v>
      </c>
      <c r="AG140" s="1">
        <v>0</v>
      </c>
      <c r="AH140" s="1">
        <v>989159</v>
      </c>
      <c r="AI140" s="1">
        <v>989159</v>
      </c>
      <c r="AJ140" s="1">
        <v>0</v>
      </c>
      <c r="AK140" s="1">
        <v>194368</v>
      </c>
      <c r="AL140" s="1">
        <v>194908</v>
      </c>
      <c r="AM140" s="1">
        <v>-540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-109341</v>
      </c>
      <c r="AU140" s="1">
        <v>-109341</v>
      </c>
      <c r="AV140" s="1">
        <v>0</v>
      </c>
      <c r="AW140" s="1">
        <v>-1564</v>
      </c>
      <c r="AX140" s="1">
        <v>0</v>
      </c>
      <c r="AY140" s="1">
        <v>10125546</v>
      </c>
      <c r="AZ140" s="1">
        <v>10125444</v>
      </c>
      <c r="BA140" s="1">
        <v>102</v>
      </c>
      <c r="BB140" s="1" t="s">
        <v>500</v>
      </c>
      <c r="BC140" s="1">
        <v>-887</v>
      </c>
      <c r="BD140" s="1">
        <v>-786</v>
      </c>
      <c r="BE140" s="1">
        <v>101</v>
      </c>
      <c r="BF140" s="1">
        <v>0</v>
      </c>
      <c r="BG140" s="1">
        <v>0</v>
      </c>
      <c r="BH140" s="1">
        <v>0</v>
      </c>
      <c r="BL140">
        <f t="shared" si="45"/>
        <v>10125546</v>
      </c>
      <c r="BM140">
        <f t="shared" si="46"/>
        <v>10125444</v>
      </c>
      <c r="BO140">
        <f t="shared" si="47"/>
        <v>102</v>
      </c>
      <c r="BR140">
        <f t="shared" si="48"/>
        <v>541</v>
      </c>
      <c r="BS140">
        <f t="shared" si="49"/>
        <v>0</v>
      </c>
      <c r="BT140">
        <f t="shared" si="50"/>
        <v>0</v>
      </c>
      <c r="BU140">
        <f t="shared" si="51"/>
        <v>-540</v>
      </c>
      <c r="BV140">
        <f t="shared" si="52"/>
        <v>0</v>
      </c>
      <c r="BW140">
        <f t="shared" si="53"/>
        <v>0</v>
      </c>
      <c r="BX140">
        <f t="shared" si="54"/>
        <v>0</v>
      </c>
      <c r="BY140">
        <f t="shared" si="55"/>
        <v>101</v>
      </c>
      <c r="CA140">
        <f t="shared" si="56"/>
        <v>102</v>
      </c>
      <c r="CB140">
        <f t="shared" si="57"/>
        <v>0</v>
      </c>
      <c r="CC140">
        <f t="shared" si="58"/>
        <v>102</v>
      </c>
      <c r="CD140">
        <f t="shared" si="59"/>
        <v>541</v>
      </c>
      <c r="CE140">
        <f t="shared" si="60"/>
        <v>0</v>
      </c>
      <c r="CF140">
        <f t="shared" si="61"/>
        <v>0</v>
      </c>
      <c r="CG140">
        <f t="shared" si="62"/>
        <v>-540</v>
      </c>
      <c r="CH140">
        <f t="shared" si="63"/>
        <v>0</v>
      </c>
      <c r="CI140">
        <f t="shared" si="64"/>
        <v>0</v>
      </c>
      <c r="CJ140">
        <f t="shared" si="65"/>
        <v>0</v>
      </c>
      <c r="CK140">
        <f t="shared" si="66"/>
        <v>101</v>
      </c>
    </row>
    <row r="141" spans="1:89" ht="15">
      <c r="A141" s="1">
        <v>2394</v>
      </c>
      <c r="B141" s="1" t="s">
        <v>194</v>
      </c>
      <c r="C141" s="1">
        <v>1000</v>
      </c>
      <c r="D141" s="1">
        <v>9206</v>
      </c>
      <c r="E141" s="1">
        <v>1000</v>
      </c>
      <c r="F141" s="1">
        <v>9205</v>
      </c>
      <c r="G141" s="1">
        <v>1930000</v>
      </c>
      <c r="H141" s="1">
        <v>1930000</v>
      </c>
      <c r="I141" s="1">
        <v>0</v>
      </c>
      <c r="J141" s="1">
        <v>1255691</v>
      </c>
      <c r="K141" s="1">
        <v>1255824</v>
      </c>
      <c r="L141" s="1">
        <v>-133</v>
      </c>
      <c r="M141" s="1">
        <v>582588</v>
      </c>
      <c r="N141" s="1">
        <v>582588</v>
      </c>
      <c r="O141" s="1">
        <v>0</v>
      </c>
      <c r="P141" s="1">
        <v>5515409</v>
      </c>
      <c r="Q141" s="1">
        <v>5515409</v>
      </c>
      <c r="R141" s="1">
        <v>0</v>
      </c>
      <c r="S141" s="1">
        <v>442</v>
      </c>
      <c r="T141" s="1">
        <v>442</v>
      </c>
      <c r="U141" s="1">
        <v>0</v>
      </c>
      <c r="V141" s="1">
        <v>12478.3</v>
      </c>
      <c r="W141" s="1">
        <v>12478.3</v>
      </c>
      <c r="X141" s="1">
        <v>0</v>
      </c>
      <c r="Y141" s="1">
        <v>460419</v>
      </c>
      <c r="Z141" s="1">
        <v>460419</v>
      </c>
      <c r="AA141" s="1">
        <v>0</v>
      </c>
      <c r="AB141" s="1">
        <v>2936992</v>
      </c>
      <c r="AC141" s="1">
        <v>2936944</v>
      </c>
      <c r="AD141" s="1">
        <v>48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-31369</v>
      </c>
      <c r="AU141" s="1">
        <v>-31369</v>
      </c>
      <c r="AV141" s="1">
        <v>0</v>
      </c>
      <c r="AW141" s="1">
        <v>-151</v>
      </c>
      <c r="AX141" s="1">
        <v>0</v>
      </c>
      <c r="AY141" s="1">
        <v>2905247</v>
      </c>
      <c r="AZ141" s="1">
        <v>2905170</v>
      </c>
      <c r="BA141" s="1">
        <v>77</v>
      </c>
      <c r="BB141" s="1" t="s">
        <v>500</v>
      </c>
      <c r="BC141" s="1">
        <v>-254</v>
      </c>
      <c r="BD141" s="1">
        <v>-225</v>
      </c>
      <c r="BE141" s="1">
        <v>29</v>
      </c>
      <c r="BF141" s="1">
        <v>0</v>
      </c>
      <c r="BG141" s="1">
        <v>0</v>
      </c>
      <c r="BH141" s="1">
        <v>0</v>
      </c>
      <c r="BL141">
        <f t="shared" si="45"/>
        <v>2905247</v>
      </c>
      <c r="BM141">
        <f t="shared" si="46"/>
        <v>2905170</v>
      </c>
      <c r="BO141">
        <f t="shared" si="47"/>
        <v>77</v>
      </c>
      <c r="BR141">
        <f t="shared" si="48"/>
        <v>48</v>
      </c>
      <c r="BS141">
        <f t="shared" si="49"/>
        <v>0</v>
      </c>
      <c r="BT141">
        <f t="shared" si="50"/>
        <v>0</v>
      </c>
      <c r="BU141">
        <f t="shared" si="51"/>
        <v>0</v>
      </c>
      <c r="BV141">
        <f t="shared" si="52"/>
        <v>0</v>
      </c>
      <c r="BW141">
        <f t="shared" si="53"/>
        <v>0</v>
      </c>
      <c r="BX141">
        <f t="shared" si="54"/>
        <v>0</v>
      </c>
      <c r="BY141">
        <f t="shared" si="55"/>
        <v>29</v>
      </c>
      <c r="CA141">
        <f t="shared" si="56"/>
        <v>77</v>
      </c>
      <c r="CB141">
        <f t="shared" si="57"/>
        <v>0</v>
      </c>
      <c r="CC141">
        <f t="shared" si="58"/>
        <v>77</v>
      </c>
      <c r="CD141">
        <f t="shared" si="59"/>
        <v>48</v>
      </c>
      <c r="CE141">
        <f t="shared" si="60"/>
        <v>0</v>
      </c>
      <c r="CF141">
        <f t="shared" si="61"/>
        <v>0</v>
      </c>
      <c r="CG141">
        <f t="shared" si="62"/>
        <v>0</v>
      </c>
      <c r="CH141">
        <f t="shared" si="63"/>
        <v>0</v>
      </c>
      <c r="CI141">
        <f t="shared" si="64"/>
        <v>0</v>
      </c>
      <c r="CJ141">
        <f t="shared" si="65"/>
        <v>0</v>
      </c>
      <c r="CK141">
        <f t="shared" si="66"/>
        <v>29</v>
      </c>
    </row>
    <row r="142" spans="1:89" ht="15">
      <c r="A142" s="1">
        <v>2415</v>
      </c>
      <c r="B142" s="1" t="s">
        <v>195</v>
      </c>
      <c r="C142" s="1">
        <v>1000</v>
      </c>
      <c r="D142" s="1">
        <v>9206</v>
      </c>
      <c r="E142" s="1">
        <v>1000</v>
      </c>
      <c r="F142" s="1">
        <v>9205</v>
      </c>
      <c r="G142" s="1">
        <v>1930000</v>
      </c>
      <c r="H142" s="1">
        <v>1930000</v>
      </c>
      <c r="I142" s="1">
        <v>0</v>
      </c>
      <c r="J142" s="1">
        <v>1255691</v>
      </c>
      <c r="K142" s="1">
        <v>1255824</v>
      </c>
      <c r="L142" s="1">
        <v>-133</v>
      </c>
      <c r="M142" s="1">
        <v>582588</v>
      </c>
      <c r="N142" s="1">
        <v>582588</v>
      </c>
      <c r="O142" s="1">
        <v>0</v>
      </c>
      <c r="P142" s="1">
        <v>2935684.69</v>
      </c>
      <c r="Q142" s="1">
        <v>2935684.69</v>
      </c>
      <c r="R142" s="1">
        <v>0</v>
      </c>
      <c r="S142" s="1">
        <v>311</v>
      </c>
      <c r="T142" s="1">
        <v>311</v>
      </c>
      <c r="U142" s="1">
        <v>0</v>
      </c>
      <c r="V142" s="1">
        <v>9439.5</v>
      </c>
      <c r="W142" s="1">
        <v>9439.5</v>
      </c>
      <c r="X142" s="1">
        <v>0</v>
      </c>
      <c r="Y142" s="1">
        <v>426747</v>
      </c>
      <c r="Z142" s="1">
        <v>426747</v>
      </c>
      <c r="AA142" s="1">
        <v>0</v>
      </c>
      <c r="AB142" s="1">
        <v>1946404</v>
      </c>
      <c r="AC142" s="1">
        <v>1946374</v>
      </c>
      <c r="AD142" s="1">
        <v>30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-20789</v>
      </c>
      <c r="AU142" s="1">
        <v>-20789</v>
      </c>
      <c r="AV142" s="1">
        <v>0</v>
      </c>
      <c r="AW142" s="1">
        <v>261</v>
      </c>
      <c r="AX142" s="1">
        <v>0</v>
      </c>
      <c r="AY142" s="1">
        <v>1925727</v>
      </c>
      <c r="AZ142" s="1">
        <v>1925677</v>
      </c>
      <c r="BA142" s="1">
        <v>50</v>
      </c>
      <c r="BB142" s="1" t="s">
        <v>500</v>
      </c>
      <c r="BC142" s="1">
        <v>-169</v>
      </c>
      <c r="BD142" s="1">
        <v>-149</v>
      </c>
      <c r="BE142" s="1">
        <v>20</v>
      </c>
      <c r="BF142" s="1">
        <v>0</v>
      </c>
      <c r="BG142" s="1">
        <v>0</v>
      </c>
      <c r="BH142" s="1">
        <v>0</v>
      </c>
      <c r="BL142">
        <f t="shared" si="45"/>
        <v>1925727</v>
      </c>
      <c r="BM142">
        <f t="shared" si="46"/>
        <v>1925677</v>
      </c>
      <c r="BO142">
        <f t="shared" si="47"/>
        <v>50</v>
      </c>
      <c r="BR142">
        <f t="shared" si="48"/>
        <v>30</v>
      </c>
      <c r="BS142">
        <f t="shared" si="49"/>
        <v>0</v>
      </c>
      <c r="BT142">
        <f t="shared" si="50"/>
        <v>0</v>
      </c>
      <c r="BU142">
        <f t="shared" si="51"/>
        <v>0</v>
      </c>
      <c r="BV142">
        <f t="shared" si="52"/>
        <v>0</v>
      </c>
      <c r="BW142">
        <f t="shared" si="53"/>
        <v>0</v>
      </c>
      <c r="BX142">
        <f t="shared" si="54"/>
        <v>0</v>
      </c>
      <c r="BY142">
        <f t="shared" si="55"/>
        <v>20</v>
      </c>
      <c r="CA142">
        <f t="shared" si="56"/>
        <v>50</v>
      </c>
      <c r="CB142">
        <f t="shared" si="57"/>
        <v>0</v>
      </c>
      <c r="CC142">
        <f t="shared" si="58"/>
        <v>50</v>
      </c>
      <c r="CD142">
        <f t="shared" si="59"/>
        <v>30</v>
      </c>
      <c r="CE142">
        <f t="shared" si="60"/>
        <v>0</v>
      </c>
      <c r="CF142">
        <f t="shared" si="61"/>
        <v>0</v>
      </c>
      <c r="CG142">
        <f t="shared" si="62"/>
        <v>0</v>
      </c>
      <c r="CH142">
        <f t="shared" si="63"/>
        <v>0</v>
      </c>
      <c r="CI142">
        <f t="shared" si="64"/>
        <v>0</v>
      </c>
      <c r="CJ142">
        <f t="shared" si="65"/>
        <v>0</v>
      </c>
      <c r="CK142">
        <f t="shared" si="66"/>
        <v>20</v>
      </c>
    </row>
    <row r="143" spans="1:89" ht="15">
      <c r="A143" s="1">
        <v>2420</v>
      </c>
      <c r="B143" s="1" t="s">
        <v>196</v>
      </c>
      <c r="C143" s="1">
        <v>1000</v>
      </c>
      <c r="D143" s="1">
        <v>9206</v>
      </c>
      <c r="E143" s="1">
        <v>1000</v>
      </c>
      <c r="F143" s="1">
        <v>9205</v>
      </c>
      <c r="G143" s="1">
        <v>1930000</v>
      </c>
      <c r="H143" s="1">
        <v>1930000</v>
      </c>
      <c r="I143" s="1">
        <v>0</v>
      </c>
      <c r="J143" s="1">
        <v>1255691</v>
      </c>
      <c r="K143" s="1">
        <v>1255824</v>
      </c>
      <c r="L143" s="1">
        <v>-133</v>
      </c>
      <c r="M143" s="1">
        <v>582588</v>
      </c>
      <c r="N143" s="1">
        <v>582588</v>
      </c>
      <c r="O143" s="1">
        <v>0</v>
      </c>
      <c r="P143" s="1">
        <v>44860931.56</v>
      </c>
      <c r="Q143" s="1">
        <v>44860931.56</v>
      </c>
      <c r="R143" s="1">
        <v>0</v>
      </c>
      <c r="S143" s="1">
        <v>4377</v>
      </c>
      <c r="T143" s="1">
        <v>4377</v>
      </c>
      <c r="U143" s="1">
        <v>0</v>
      </c>
      <c r="V143" s="1">
        <v>10249.24</v>
      </c>
      <c r="W143" s="1">
        <v>10249.24</v>
      </c>
      <c r="X143" s="1">
        <v>0</v>
      </c>
      <c r="Y143" s="1">
        <v>693217</v>
      </c>
      <c r="Z143" s="1">
        <v>693217</v>
      </c>
      <c r="AA143" s="1">
        <v>0</v>
      </c>
      <c r="AB143" s="1">
        <v>18026706</v>
      </c>
      <c r="AC143" s="1">
        <v>18026008</v>
      </c>
      <c r="AD143" s="1">
        <v>698</v>
      </c>
      <c r="AE143" s="1">
        <v>0</v>
      </c>
      <c r="AF143" s="1">
        <v>0</v>
      </c>
      <c r="AG143" s="1">
        <v>0</v>
      </c>
      <c r="AH143" s="1">
        <v>1128692</v>
      </c>
      <c r="AI143" s="1">
        <v>1128692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-204593</v>
      </c>
      <c r="AU143" s="1">
        <v>-204585</v>
      </c>
      <c r="AV143" s="1">
        <v>-8</v>
      </c>
      <c r="AW143" s="1">
        <v>-2245</v>
      </c>
      <c r="AX143" s="1">
        <v>0</v>
      </c>
      <c r="AY143" s="1">
        <v>18947090</v>
      </c>
      <c r="AZ143" s="1">
        <v>18946211</v>
      </c>
      <c r="BA143" s="1">
        <v>879</v>
      </c>
      <c r="BB143" s="1" t="s">
        <v>500</v>
      </c>
      <c r="BC143" s="1">
        <v>-1659</v>
      </c>
      <c r="BD143" s="1">
        <v>-1470</v>
      </c>
      <c r="BE143" s="1">
        <v>189</v>
      </c>
      <c r="BF143" s="1">
        <v>0</v>
      </c>
      <c r="BG143" s="1">
        <v>0</v>
      </c>
      <c r="BH143" s="1">
        <v>0</v>
      </c>
      <c r="BL143">
        <f t="shared" si="45"/>
        <v>18947090</v>
      </c>
      <c r="BM143">
        <f t="shared" si="46"/>
        <v>18946211</v>
      </c>
      <c r="BO143">
        <f t="shared" si="47"/>
        <v>879</v>
      </c>
      <c r="BR143">
        <f t="shared" si="48"/>
        <v>698</v>
      </c>
      <c r="BS143">
        <f t="shared" si="49"/>
        <v>0</v>
      </c>
      <c r="BT143">
        <f t="shared" si="50"/>
        <v>0</v>
      </c>
      <c r="BU143">
        <f t="shared" si="51"/>
        <v>0</v>
      </c>
      <c r="BV143">
        <f t="shared" si="52"/>
        <v>0</v>
      </c>
      <c r="BW143">
        <f t="shared" si="53"/>
        <v>0</v>
      </c>
      <c r="BX143">
        <f t="shared" si="54"/>
        <v>-8</v>
      </c>
      <c r="BY143">
        <f t="shared" si="55"/>
        <v>189</v>
      </c>
      <c r="CA143">
        <f t="shared" si="56"/>
        <v>879</v>
      </c>
      <c r="CB143">
        <f t="shared" si="57"/>
        <v>0</v>
      </c>
      <c r="CC143">
        <f t="shared" si="58"/>
        <v>879</v>
      </c>
      <c r="CD143">
        <f t="shared" si="59"/>
        <v>698</v>
      </c>
      <c r="CE143">
        <f t="shared" si="60"/>
        <v>0</v>
      </c>
      <c r="CF143">
        <f t="shared" si="61"/>
        <v>0</v>
      </c>
      <c r="CG143">
        <f t="shared" si="62"/>
        <v>0</v>
      </c>
      <c r="CH143">
        <f t="shared" si="63"/>
        <v>0</v>
      </c>
      <c r="CI143">
        <f t="shared" si="64"/>
        <v>0</v>
      </c>
      <c r="CJ143">
        <f t="shared" si="65"/>
        <v>-8</v>
      </c>
      <c r="CK143">
        <f t="shared" si="66"/>
        <v>189</v>
      </c>
    </row>
    <row r="144" spans="1:89" ht="15">
      <c r="A144" s="1">
        <v>2443</v>
      </c>
      <c r="B144" s="1" t="s">
        <v>199</v>
      </c>
      <c r="C144" s="1">
        <v>1000</v>
      </c>
      <c r="D144" s="1">
        <v>9206</v>
      </c>
      <c r="E144" s="1">
        <v>1000</v>
      </c>
      <c r="F144" s="1">
        <v>9205</v>
      </c>
      <c r="G144" s="1">
        <v>2895000</v>
      </c>
      <c r="H144" s="1">
        <v>2895000</v>
      </c>
      <c r="I144" s="1">
        <v>0</v>
      </c>
      <c r="J144" s="1">
        <v>1883536</v>
      </c>
      <c r="K144" s="1">
        <v>1883736</v>
      </c>
      <c r="L144" s="1">
        <v>-200</v>
      </c>
      <c r="M144" s="1">
        <v>873882</v>
      </c>
      <c r="N144" s="1">
        <v>873882</v>
      </c>
      <c r="O144" s="1">
        <v>0</v>
      </c>
      <c r="P144" s="1">
        <v>17681816.08</v>
      </c>
      <c r="Q144" s="1">
        <v>17681816.08</v>
      </c>
      <c r="R144" s="1">
        <v>0</v>
      </c>
      <c r="S144" s="1">
        <v>1767</v>
      </c>
      <c r="T144" s="1">
        <v>1767</v>
      </c>
      <c r="U144" s="1">
        <v>0</v>
      </c>
      <c r="V144" s="1">
        <v>10006.69</v>
      </c>
      <c r="W144" s="1">
        <v>10006.69</v>
      </c>
      <c r="X144" s="1">
        <v>0</v>
      </c>
      <c r="Y144" s="1">
        <v>871476</v>
      </c>
      <c r="Z144" s="1">
        <v>871476</v>
      </c>
      <c r="AA144" s="1">
        <v>0</v>
      </c>
      <c r="AB144" s="1">
        <v>9030096</v>
      </c>
      <c r="AC144" s="1">
        <v>9029870</v>
      </c>
      <c r="AD144" s="1">
        <v>226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-96448</v>
      </c>
      <c r="AU144" s="1">
        <v>-96445</v>
      </c>
      <c r="AV144" s="1">
        <v>-3</v>
      </c>
      <c r="AW144" s="1">
        <v>-666</v>
      </c>
      <c r="AX144" s="1">
        <v>0</v>
      </c>
      <c r="AY144" s="1">
        <v>8932289</v>
      </c>
      <c r="AZ144" s="1">
        <v>8931977</v>
      </c>
      <c r="BA144" s="1">
        <v>312</v>
      </c>
      <c r="BB144" s="1" t="s">
        <v>501</v>
      </c>
      <c r="BC144" s="1">
        <v>-782</v>
      </c>
      <c r="BD144" s="1">
        <v>-693</v>
      </c>
      <c r="BE144" s="1">
        <v>89</v>
      </c>
      <c r="BF144" s="1">
        <v>0</v>
      </c>
      <c r="BG144" s="1">
        <v>0</v>
      </c>
      <c r="BH144" s="1">
        <v>0</v>
      </c>
      <c r="BL144">
        <f t="shared" si="45"/>
        <v>8932289</v>
      </c>
      <c r="BM144">
        <f t="shared" si="46"/>
        <v>8931977</v>
      </c>
      <c r="BO144">
        <f t="shared" si="47"/>
        <v>312</v>
      </c>
      <c r="BR144">
        <f t="shared" si="48"/>
        <v>226</v>
      </c>
      <c r="BS144">
        <f t="shared" si="49"/>
        <v>0</v>
      </c>
      <c r="BT144">
        <f t="shared" si="50"/>
        <v>0</v>
      </c>
      <c r="BU144">
        <f t="shared" si="51"/>
        <v>0</v>
      </c>
      <c r="BV144">
        <f t="shared" si="52"/>
        <v>0</v>
      </c>
      <c r="BW144">
        <f t="shared" si="53"/>
        <v>0</v>
      </c>
      <c r="BX144">
        <f t="shared" si="54"/>
        <v>-3</v>
      </c>
      <c r="BY144">
        <f t="shared" si="55"/>
        <v>89</v>
      </c>
      <c r="CA144">
        <f t="shared" si="56"/>
        <v>312</v>
      </c>
      <c r="CB144">
        <f t="shared" si="57"/>
        <v>0</v>
      </c>
      <c r="CC144">
        <f t="shared" si="58"/>
        <v>312</v>
      </c>
      <c r="CD144">
        <f t="shared" si="59"/>
        <v>226</v>
      </c>
      <c r="CE144">
        <f t="shared" si="60"/>
        <v>0</v>
      </c>
      <c r="CF144">
        <f t="shared" si="61"/>
        <v>0</v>
      </c>
      <c r="CG144">
        <f t="shared" si="62"/>
        <v>0</v>
      </c>
      <c r="CH144">
        <f t="shared" si="63"/>
        <v>0</v>
      </c>
      <c r="CI144">
        <f t="shared" si="64"/>
        <v>0</v>
      </c>
      <c r="CJ144">
        <f t="shared" si="65"/>
        <v>-3</v>
      </c>
      <c r="CK144">
        <f t="shared" si="66"/>
        <v>89</v>
      </c>
    </row>
    <row r="145" spans="1:89" ht="15">
      <c r="A145" s="1">
        <v>2436</v>
      </c>
      <c r="B145" s="1" t="s">
        <v>198</v>
      </c>
      <c r="C145" s="1">
        <v>1000</v>
      </c>
      <c r="D145" s="1">
        <v>9206</v>
      </c>
      <c r="E145" s="1">
        <v>1000</v>
      </c>
      <c r="F145" s="1">
        <v>9205</v>
      </c>
      <c r="G145" s="1">
        <v>5790000</v>
      </c>
      <c r="H145" s="1">
        <v>5790000</v>
      </c>
      <c r="I145" s="1">
        <v>0</v>
      </c>
      <c r="J145" s="1">
        <v>3767073</v>
      </c>
      <c r="K145" s="1">
        <v>3767472</v>
      </c>
      <c r="L145" s="1">
        <v>-399</v>
      </c>
      <c r="M145" s="1">
        <v>1747764</v>
      </c>
      <c r="N145" s="1">
        <v>1747764</v>
      </c>
      <c r="O145" s="1">
        <v>0</v>
      </c>
      <c r="P145" s="1">
        <v>18475722.62</v>
      </c>
      <c r="Q145" s="1">
        <v>18475722.62</v>
      </c>
      <c r="R145" s="1">
        <v>0</v>
      </c>
      <c r="S145" s="1">
        <v>1644</v>
      </c>
      <c r="T145" s="1">
        <v>1644</v>
      </c>
      <c r="U145" s="1">
        <v>0</v>
      </c>
      <c r="V145" s="1">
        <v>11238.27</v>
      </c>
      <c r="W145" s="1">
        <v>11238.27</v>
      </c>
      <c r="X145" s="1">
        <v>0</v>
      </c>
      <c r="Y145" s="1">
        <v>2001555</v>
      </c>
      <c r="Z145" s="1">
        <v>2001555</v>
      </c>
      <c r="AA145" s="1">
        <v>0</v>
      </c>
      <c r="AB145" s="1">
        <v>6913203</v>
      </c>
      <c r="AC145" s="1">
        <v>6912943</v>
      </c>
      <c r="AD145" s="1">
        <v>260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-73838</v>
      </c>
      <c r="AU145" s="1">
        <v>-73835</v>
      </c>
      <c r="AV145" s="1">
        <v>-3</v>
      </c>
      <c r="AW145" s="1">
        <v>-844</v>
      </c>
      <c r="AX145" s="1">
        <v>0</v>
      </c>
      <c r="AY145" s="1">
        <v>6837990</v>
      </c>
      <c r="AZ145" s="1">
        <v>6837665</v>
      </c>
      <c r="BA145" s="1">
        <v>325</v>
      </c>
      <c r="BB145" s="1" t="s">
        <v>502</v>
      </c>
      <c r="BC145" s="1">
        <v>-599</v>
      </c>
      <c r="BD145" s="1">
        <v>-531</v>
      </c>
      <c r="BE145" s="1">
        <v>68</v>
      </c>
      <c r="BF145" s="1">
        <v>0</v>
      </c>
      <c r="BG145" s="1">
        <v>0</v>
      </c>
      <c r="BH145" s="1">
        <v>0</v>
      </c>
      <c r="BL145">
        <f t="shared" si="45"/>
        <v>6837990</v>
      </c>
      <c r="BM145">
        <f t="shared" si="46"/>
        <v>6837665</v>
      </c>
      <c r="BO145">
        <f t="shared" si="47"/>
        <v>325</v>
      </c>
      <c r="BR145">
        <f t="shared" si="48"/>
        <v>260</v>
      </c>
      <c r="BS145">
        <f t="shared" si="49"/>
        <v>0</v>
      </c>
      <c r="BT145">
        <f t="shared" si="50"/>
        <v>0</v>
      </c>
      <c r="BU145">
        <f t="shared" si="51"/>
        <v>0</v>
      </c>
      <c r="BV145">
        <f t="shared" si="52"/>
        <v>0</v>
      </c>
      <c r="BW145">
        <f t="shared" si="53"/>
        <v>0</v>
      </c>
      <c r="BX145">
        <f t="shared" si="54"/>
        <v>-3</v>
      </c>
      <c r="BY145">
        <f t="shared" si="55"/>
        <v>68</v>
      </c>
      <c r="CA145">
        <f t="shared" si="56"/>
        <v>325</v>
      </c>
      <c r="CB145">
        <f t="shared" si="57"/>
        <v>0</v>
      </c>
      <c r="CC145">
        <f t="shared" si="58"/>
        <v>325</v>
      </c>
      <c r="CD145">
        <f t="shared" si="59"/>
        <v>260</v>
      </c>
      <c r="CE145">
        <f t="shared" si="60"/>
        <v>0</v>
      </c>
      <c r="CF145">
        <f t="shared" si="61"/>
        <v>0</v>
      </c>
      <c r="CG145">
        <f t="shared" si="62"/>
        <v>0</v>
      </c>
      <c r="CH145">
        <f t="shared" si="63"/>
        <v>0</v>
      </c>
      <c r="CI145">
        <f t="shared" si="64"/>
        <v>0</v>
      </c>
      <c r="CJ145">
        <f t="shared" si="65"/>
        <v>-3</v>
      </c>
      <c r="CK145">
        <f t="shared" si="66"/>
        <v>68</v>
      </c>
    </row>
    <row r="146" spans="1:89" ht="15">
      <c r="A146" s="1">
        <v>2460</v>
      </c>
      <c r="B146" s="1" t="s">
        <v>201</v>
      </c>
      <c r="C146" s="1">
        <v>1000</v>
      </c>
      <c r="D146" s="1">
        <v>9206</v>
      </c>
      <c r="E146" s="1">
        <v>1000</v>
      </c>
      <c r="F146" s="1">
        <v>9205</v>
      </c>
      <c r="G146" s="1">
        <v>2895000</v>
      </c>
      <c r="H146" s="1">
        <v>2895000</v>
      </c>
      <c r="I146" s="1">
        <v>0</v>
      </c>
      <c r="J146" s="1">
        <v>1883536</v>
      </c>
      <c r="K146" s="1">
        <v>1883736</v>
      </c>
      <c r="L146" s="1">
        <v>-200</v>
      </c>
      <c r="M146" s="1">
        <v>873882</v>
      </c>
      <c r="N146" s="1">
        <v>873882</v>
      </c>
      <c r="O146" s="1">
        <v>0</v>
      </c>
      <c r="P146" s="1">
        <v>16726538.85</v>
      </c>
      <c r="Q146" s="1">
        <v>16726538.85</v>
      </c>
      <c r="R146" s="1">
        <v>0</v>
      </c>
      <c r="S146" s="1">
        <v>1474</v>
      </c>
      <c r="T146" s="1">
        <v>1474</v>
      </c>
      <c r="U146" s="1">
        <v>0</v>
      </c>
      <c r="V146" s="1">
        <v>11347.72</v>
      </c>
      <c r="W146" s="1">
        <v>11347.72</v>
      </c>
      <c r="X146" s="1">
        <v>0</v>
      </c>
      <c r="Y146" s="1">
        <v>1105105</v>
      </c>
      <c r="Z146" s="1">
        <v>1105105</v>
      </c>
      <c r="AA146" s="1">
        <v>0</v>
      </c>
      <c r="AB146" s="1">
        <v>5074946</v>
      </c>
      <c r="AC146" s="1">
        <v>5074702</v>
      </c>
      <c r="AD146" s="1">
        <v>244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185202</v>
      </c>
      <c r="AL146" s="1">
        <v>185446</v>
      </c>
      <c r="AM146" s="1">
        <v>-244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-56182</v>
      </c>
      <c r="AU146" s="1">
        <v>-56182</v>
      </c>
      <c r="AV146" s="1">
        <v>0</v>
      </c>
      <c r="AW146" s="1">
        <v>-763</v>
      </c>
      <c r="AX146" s="1">
        <v>0</v>
      </c>
      <c r="AY146" s="1">
        <v>5202799</v>
      </c>
      <c r="AZ146" s="1">
        <v>5202747</v>
      </c>
      <c r="BA146" s="1">
        <v>52</v>
      </c>
      <c r="BB146" s="1" t="s">
        <v>501</v>
      </c>
      <c r="BC146" s="1">
        <v>-456</v>
      </c>
      <c r="BD146" s="1">
        <v>-404</v>
      </c>
      <c r="BE146" s="1">
        <v>52</v>
      </c>
      <c r="BF146" s="1">
        <v>0</v>
      </c>
      <c r="BG146" s="1">
        <v>0</v>
      </c>
      <c r="BH146" s="1">
        <v>0</v>
      </c>
      <c r="BL146">
        <f t="shared" si="45"/>
        <v>5202799</v>
      </c>
      <c r="BM146">
        <f t="shared" si="46"/>
        <v>5202747</v>
      </c>
      <c r="BO146">
        <f t="shared" si="47"/>
        <v>52</v>
      </c>
      <c r="BR146">
        <f t="shared" si="48"/>
        <v>244</v>
      </c>
      <c r="BS146">
        <f t="shared" si="49"/>
        <v>0</v>
      </c>
      <c r="BT146">
        <f t="shared" si="50"/>
        <v>0</v>
      </c>
      <c r="BU146">
        <f t="shared" si="51"/>
        <v>-244</v>
      </c>
      <c r="BV146">
        <f t="shared" si="52"/>
        <v>0</v>
      </c>
      <c r="BW146">
        <f t="shared" si="53"/>
        <v>0</v>
      </c>
      <c r="BX146">
        <f t="shared" si="54"/>
        <v>0</v>
      </c>
      <c r="BY146">
        <f t="shared" si="55"/>
        <v>52</v>
      </c>
      <c r="CA146">
        <f t="shared" si="56"/>
        <v>52</v>
      </c>
      <c r="CB146">
        <f t="shared" si="57"/>
        <v>0</v>
      </c>
      <c r="CC146">
        <f t="shared" si="58"/>
        <v>52</v>
      </c>
      <c r="CD146">
        <f t="shared" si="59"/>
        <v>244</v>
      </c>
      <c r="CE146">
        <f t="shared" si="60"/>
        <v>0</v>
      </c>
      <c r="CF146">
        <f t="shared" si="61"/>
        <v>0</v>
      </c>
      <c r="CG146">
        <f t="shared" si="62"/>
        <v>-244</v>
      </c>
      <c r="CH146">
        <f t="shared" si="63"/>
        <v>0</v>
      </c>
      <c r="CI146">
        <f t="shared" si="64"/>
        <v>0</v>
      </c>
      <c r="CJ146">
        <f t="shared" si="65"/>
        <v>0</v>
      </c>
      <c r="CK146">
        <f t="shared" si="66"/>
        <v>52</v>
      </c>
    </row>
    <row r="147" spans="1:89" ht="15">
      <c r="A147" s="1">
        <v>2478</v>
      </c>
      <c r="B147" s="1" t="s">
        <v>202</v>
      </c>
      <c r="C147" s="1">
        <v>1000</v>
      </c>
      <c r="D147" s="1">
        <v>9206</v>
      </c>
      <c r="E147" s="1">
        <v>1000</v>
      </c>
      <c r="F147" s="1">
        <v>9205</v>
      </c>
      <c r="G147" s="1">
        <v>1930000</v>
      </c>
      <c r="H147" s="1">
        <v>1930000</v>
      </c>
      <c r="I147" s="1">
        <v>0</v>
      </c>
      <c r="J147" s="1">
        <v>1255691</v>
      </c>
      <c r="K147" s="1">
        <v>1255824</v>
      </c>
      <c r="L147" s="1">
        <v>-133</v>
      </c>
      <c r="M147" s="1">
        <v>582588</v>
      </c>
      <c r="N147" s="1">
        <v>582588</v>
      </c>
      <c r="O147" s="1">
        <v>0</v>
      </c>
      <c r="P147" s="1">
        <v>18090928.81</v>
      </c>
      <c r="Q147" s="1">
        <v>18090928.81</v>
      </c>
      <c r="R147" s="1">
        <v>0</v>
      </c>
      <c r="S147" s="1">
        <v>1840</v>
      </c>
      <c r="T147" s="1">
        <v>1840</v>
      </c>
      <c r="U147" s="1">
        <v>0</v>
      </c>
      <c r="V147" s="1">
        <v>9832.03</v>
      </c>
      <c r="W147" s="1">
        <v>9832.03</v>
      </c>
      <c r="X147" s="1">
        <v>0</v>
      </c>
      <c r="Y147" s="1">
        <v>1732349</v>
      </c>
      <c r="Z147" s="1">
        <v>1732349</v>
      </c>
      <c r="AA147" s="1">
        <v>0</v>
      </c>
      <c r="AB147" s="1">
        <v>188432</v>
      </c>
      <c r="AC147" s="1">
        <v>188432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831499</v>
      </c>
      <c r="AL147" s="1">
        <v>831499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-10894</v>
      </c>
      <c r="AU147" s="1">
        <v>-10894</v>
      </c>
      <c r="AV147" s="1">
        <v>0</v>
      </c>
      <c r="AW147" s="1">
        <v>0</v>
      </c>
      <c r="AX147" s="1">
        <v>0</v>
      </c>
      <c r="AY147" s="1">
        <v>1008959</v>
      </c>
      <c r="AZ147" s="1">
        <v>1008949</v>
      </c>
      <c r="BA147" s="1">
        <v>10</v>
      </c>
      <c r="BB147" s="1" t="s">
        <v>500</v>
      </c>
      <c r="BC147" s="1">
        <v>-88</v>
      </c>
      <c r="BD147" s="1">
        <v>-78</v>
      </c>
      <c r="BE147" s="1">
        <v>10</v>
      </c>
      <c r="BF147" s="1">
        <v>0</v>
      </c>
      <c r="BG147" s="1">
        <v>0</v>
      </c>
      <c r="BH147" s="1">
        <v>0</v>
      </c>
      <c r="BL147">
        <f t="shared" si="45"/>
        <v>1008959</v>
      </c>
      <c r="BM147">
        <f t="shared" si="46"/>
        <v>1008949</v>
      </c>
      <c r="BO147">
        <f t="shared" si="47"/>
        <v>10</v>
      </c>
      <c r="BR147">
        <f t="shared" si="48"/>
        <v>0</v>
      </c>
      <c r="BS147">
        <f t="shared" si="49"/>
        <v>0</v>
      </c>
      <c r="BT147">
        <f t="shared" si="50"/>
        <v>0</v>
      </c>
      <c r="BU147">
        <f t="shared" si="51"/>
        <v>0</v>
      </c>
      <c r="BV147">
        <f t="shared" si="52"/>
        <v>0</v>
      </c>
      <c r="BW147">
        <f t="shared" si="53"/>
        <v>0</v>
      </c>
      <c r="BX147">
        <f t="shared" si="54"/>
        <v>0</v>
      </c>
      <c r="BY147">
        <f t="shared" si="55"/>
        <v>10</v>
      </c>
      <c r="CA147">
        <f t="shared" si="56"/>
        <v>10</v>
      </c>
      <c r="CB147">
        <f t="shared" si="57"/>
        <v>0</v>
      </c>
      <c r="CC147">
        <f t="shared" si="58"/>
        <v>10</v>
      </c>
      <c r="CD147">
        <f t="shared" si="59"/>
        <v>0</v>
      </c>
      <c r="CE147">
        <f t="shared" si="60"/>
        <v>0</v>
      </c>
      <c r="CF147">
        <f t="shared" si="61"/>
        <v>0</v>
      </c>
      <c r="CG147">
        <f t="shared" si="62"/>
        <v>0</v>
      </c>
      <c r="CH147">
        <f t="shared" si="63"/>
        <v>0</v>
      </c>
      <c r="CI147">
        <f t="shared" si="64"/>
        <v>0</v>
      </c>
      <c r="CJ147">
        <f t="shared" si="65"/>
        <v>0</v>
      </c>
      <c r="CK147">
        <f t="shared" si="66"/>
        <v>10</v>
      </c>
    </row>
    <row r="148" spans="1:89" ht="15">
      <c r="A148" s="1">
        <v>2523</v>
      </c>
      <c r="B148" s="1" t="s">
        <v>204</v>
      </c>
      <c r="C148" s="1">
        <v>1000</v>
      </c>
      <c r="D148" s="1">
        <v>9206</v>
      </c>
      <c r="E148" s="1">
        <v>1000</v>
      </c>
      <c r="F148" s="1">
        <v>9205</v>
      </c>
      <c r="G148" s="1">
        <v>2895000</v>
      </c>
      <c r="H148" s="1">
        <v>2895000</v>
      </c>
      <c r="I148" s="1">
        <v>0</v>
      </c>
      <c r="J148" s="1">
        <v>1883536</v>
      </c>
      <c r="K148" s="1">
        <v>1883736</v>
      </c>
      <c r="L148" s="1">
        <v>-200</v>
      </c>
      <c r="M148" s="1">
        <v>873882</v>
      </c>
      <c r="N148" s="1">
        <v>873882</v>
      </c>
      <c r="O148" s="1">
        <v>0</v>
      </c>
      <c r="P148" s="1">
        <v>1025972</v>
      </c>
      <c r="Q148" s="1">
        <v>1025972</v>
      </c>
      <c r="R148" s="1">
        <v>0</v>
      </c>
      <c r="S148" s="1">
        <v>92</v>
      </c>
      <c r="T148" s="1">
        <v>92</v>
      </c>
      <c r="U148" s="1">
        <v>0</v>
      </c>
      <c r="V148" s="1">
        <v>11151.87</v>
      </c>
      <c r="W148" s="1">
        <v>11151.87</v>
      </c>
      <c r="X148" s="1">
        <v>0</v>
      </c>
      <c r="Y148" s="1">
        <v>975658</v>
      </c>
      <c r="Z148" s="1">
        <v>975658</v>
      </c>
      <c r="AA148" s="1">
        <v>0</v>
      </c>
      <c r="AB148" s="1">
        <v>404037</v>
      </c>
      <c r="AC148" s="1">
        <v>404024</v>
      </c>
      <c r="AD148" s="1">
        <v>13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-4315</v>
      </c>
      <c r="AU148" s="1">
        <v>-4315</v>
      </c>
      <c r="AV148" s="1">
        <v>0</v>
      </c>
      <c r="AW148" s="1">
        <v>-46</v>
      </c>
      <c r="AX148" s="1">
        <v>0</v>
      </c>
      <c r="AY148" s="1">
        <v>399645</v>
      </c>
      <c r="AZ148" s="1">
        <v>399628</v>
      </c>
      <c r="BA148" s="1">
        <v>17</v>
      </c>
      <c r="BB148" s="1" t="s">
        <v>501</v>
      </c>
      <c r="BC148" s="1">
        <v>-35</v>
      </c>
      <c r="BD148" s="1">
        <v>-31</v>
      </c>
      <c r="BE148" s="1">
        <v>4</v>
      </c>
      <c r="BF148" s="1">
        <v>0</v>
      </c>
      <c r="BG148" s="1">
        <v>0</v>
      </c>
      <c r="BH148" s="1">
        <v>0</v>
      </c>
      <c r="BL148">
        <f t="shared" si="45"/>
        <v>399645</v>
      </c>
      <c r="BM148">
        <f t="shared" si="46"/>
        <v>399628</v>
      </c>
      <c r="BO148">
        <f t="shared" si="47"/>
        <v>17</v>
      </c>
      <c r="BR148">
        <f t="shared" si="48"/>
        <v>13</v>
      </c>
      <c r="BS148">
        <f t="shared" si="49"/>
        <v>0</v>
      </c>
      <c r="BT148">
        <f t="shared" si="50"/>
        <v>0</v>
      </c>
      <c r="BU148">
        <f t="shared" si="51"/>
        <v>0</v>
      </c>
      <c r="BV148">
        <f t="shared" si="52"/>
        <v>0</v>
      </c>
      <c r="BW148">
        <f t="shared" si="53"/>
        <v>0</v>
      </c>
      <c r="BX148">
        <f t="shared" si="54"/>
        <v>0</v>
      </c>
      <c r="BY148">
        <f t="shared" si="55"/>
        <v>4</v>
      </c>
      <c r="CA148">
        <f t="shared" si="56"/>
        <v>17</v>
      </c>
      <c r="CB148">
        <f t="shared" si="57"/>
        <v>0</v>
      </c>
      <c r="CC148">
        <f t="shared" si="58"/>
        <v>17</v>
      </c>
      <c r="CD148">
        <f t="shared" si="59"/>
        <v>13</v>
      </c>
      <c r="CE148">
        <f t="shared" si="60"/>
        <v>0</v>
      </c>
      <c r="CF148">
        <f t="shared" si="61"/>
        <v>0</v>
      </c>
      <c r="CG148">
        <f t="shared" si="62"/>
        <v>0</v>
      </c>
      <c r="CH148">
        <f t="shared" si="63"/>
        <v>0</v>
      </c>
      <c r="CI148">
        <f t="shared" si="64"/>
        <v>0</v>
      </c>
      <c r="CJ148">
        <f t="shared" si="65"/>
        <v>0</v>
      </c>
      <c r="CK148">
        <f t="shared" si="66"/>
        <v>4</v>
      </c>
    </row>
    <row r="149" spans="1:89" ht="15">
      <c r="A149" s="1">
        <v>2527</v>
      </c>
      <c r="B149" s="1" t="s">
        <v>205</v>
      </c>
      <c r="C149" s="1">
        <v>1000</v>
      </c>
      <c r="D149" s="1">
        <v>9206</v>
      </c>
      <c r="E149" s="1">
        <v>1000</v>
      </c>
      <c r="F149" s="1">
        <v>9205</v>
      </c>
      <c r="G149" s="1">
        <v>1930000</v>
      </c>
      <c r="H149" s="1">
        <v>1930000</v>
      </c>
      <c r="I149" s="1">
        <v>0</v>
      </c>
      <c r="J149" s="1">
        <v>1255691</v>
      </c>
      <c r="K149" s="1">
        <v>1255824</v>
      </c>
      <c r="L149" s="1">
        <v>-133</v>
      </c>
      <c r="M149" s="1">
        <v>582588</v>
      </c>
      <c r="N149" s="1">
        <v>582588</v>
      </c>
      <c r="O149" s="1">
        <v>0</v>
      </c>
      <c r="P149" s="1">
        <v>3356820.03</v>
      </c>
      <c r="Q149" s="1">
        <v>3356820.03</v>
      </c>
      <c r="R149" s="1">
        <v>0</v>
      </c>
      <c r="S149" s="1">
        <v>271</v>
      </c>
      <c r="T149" s="1">
        <v>271</v>
      </c>
      <c r="U149" s="1">
        <v>0</v>
      </c>
      <c r="V149" s="1">
        <v>12386.79</v>
      </c>
      <c r="W149" s="1">
        <v>12386.79</v>
      </c>
      <c r="X149" s="1">
        <v>0</v>
      </c>
      <c r="Y149" s="1">
        <v>359455</v>
      </c>
      <c r="Z149" s="1">
        <v>359455</v>
      </c>
      <c r="AA149" s="1">
        <v>0</v>
      </c>
      <c r="AB149" s="1">
        <v>2137906</v>
      </c>
      <c r="AC149" s="1">
        <v>2137883</v>
      </c>
      <c r="AD149" s="1">
        <v>23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-22834</v>
      </c>
      <c r="AU149" s="1">
        <v>-22834</v>
      </c>
      <c r="AV149" s="1">
        <v>0</v>
      </c>
      <c r="AW149" s="1">
        <v>-88</v>
      </c>
      <c r="AX149" s="1">
        <v>0</v>
      </c>
      <c r="AY149" s="1">
        <v>2114820</v>
      </c>
      <c r="AZ149" s="1">
        <v>2114776</v>
      </c>
      <c r="BA149" s="1">
        <v>44</v>
      </c>
      <c r="BB149" s="1" t="s">
        <v>500</v>
      </c>
      <c r="BC149" s="1">
        <v>-185</v>
      </c>
      <c r="BD149" s="1">
        <v>-164</v>
      </c>
      <c r="BE149" s="1">
        <v>21</v>
      </c>
      <c r="BF149" s="1">
        <v>0</v>
      </c>
      <c r="BG149" s="1">
        <v>0</v>
      </c>
      <c r="BH149" s="1">
        <v>0</v>
      </c>
      <c r="BL149">
        <f t="shared" si="45"/>
        <v>2114820</v>
      </c>
      <c r="BM149">
        <f t="shared" si="46"/>
        <v>2114776</v>
      </c>
      <c r="BO149">
        <f t="shared" si="47"/>
        <v>44</v>
      </c>
      <c r="BR149">
        <f t="shared" si="48"/>
        <v>23</v>
      </c>
      <c r="BS149">
        <f t="shared" si="49"/>
        <v>0</v>
      </c>
      <c r="BT149">
        <f t="shared" si="50"/>
        <v>0</v>
      </c>
      <c r="BU149">
        <f t="shared" si="51"/>
        <v>0</v>
      </c>
      <c r="BV149">
        <f t="shared" si="52"/>
        <v>0</v>
      </c>
      <c r="BW149">
        <f t="shared" si="53"/>
        <v>0</v>
      </c>
      <c r="BX149">
        <f t="shared" si="54"/>
        <v>0</v>
      </c>
      <c r="BY149">
        <f t="shared" si="55"/>
        <v>21</v>
      </c>
      <c r="CA149">
        <f t="shared" si="56"/>
        <v>44</v>
      </c>
      <c r="CB149">
        <f t="shared" si="57"/>
        <v>0</v>
      </c>
      <c r="CC149">
        <f t="shared" si="58"/>
        <v>44</v>
      </c>
      <c r="CD149">
        <f t="shared" si="59"/>
        <v>23</v>
      </c>
      <c r="CE149">
        <f t="shared" si="60"/>
        <v>0</v>
      </c>
      <c r="CF149">
        <f t="shared" si="61"/>
        <v>0</v>
      </c>
      <c r="CG149">
        <f t="shared" si="62"/>
        <v>0</v>
      </c>
      <c r="CH149">
        <f t="shared" si="63"/>
        <v>0</v>
      </c>
      <c r="CI149">
        <f t="shared" si="64"/>
        <v>0</v>
      </c>
      <c r="CJ149">
        <f t="shared" si="65"/>
        <v>0</v>
      </c>
      <c r="CK149">
        <f t="shared" si="66"/>
        <v>21</v>
      </c>
    </row>
    <row r="150" spans="1:89" ht="15">
      <c r="A150" s="1">
        <v>2534</v>
      </c>
      <c r="B150" s="1" t="s">
        <v>206</v>
      </c>
      <c r="C150" s="1">
        <v>1000</v>
      </c>
      <c r="D150" s="1">
        <v>9206</v>
      </c>
      <c r="E150" s="1">
        <v>1000</v>
      </c>
      <c r="F150" s="1">
        <v>9205</v>
      </c>
      <c r="G150" s="1">
        <v>1930000</v>
      </c>
      <c r="H150" s="1">
        <v>1930000</v>
      </c>
      <c r="I150" s="1">
        <v>0</v>
      </c>
      <c r="J150" s="1">
        <v>1255691</v>
      </c>
      <c r="K150" s="1">
        <v>1255824</v>
      </c>
      <c r="L150" s="1">
        <v>-133</v>
      </c>
      <c r="M150" s="1">
        <v>582588</v>
      </c>
      <c r="N150" s="1">
        <v>582588</v>
      </c>
      <c r="O150" s="1">
        <v>0</v>
      </c>
      <c r="P150" s="1">
        <v>4785337.38</v>
      </c>
      <c r="Q150" s="1">
        <v>4785337.38</v>
      </c>
      <c r="R150" s="1">
        <v>0</v>
      </c>
      <c r="S150" s="1">
        <v>489</v>
      </c>
      <c r="T150" s="1">
        <v>489</v>
      </c>
      <c r="U150" s="1">
        <v>0</v>
      </c>
      <c r="V150" s="1">
        <v>9785.97</v>
      </c>
      <c r="W150" s="1">
        <v>9785.97</v>
      </c>
      <c r="X150" s="1">
        <v>0</v>
      </c>
      <c r="Y150" s="1">
        <v>410979</v>
      </c>
      <c r="Z150" s="1">
        <v>410979</v>
      </c>
      <c r="AA150" s="1">
        <v>0</v>
      </c>
      <c r="AB150" s="1">
        <v>3167801</v>
      </c>
      <c r="AC150" s="1">
        <v>3167755</v>
      </c>
      <c r="AD150" s="1">
        <v>46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-33834</v>
      </c>
      <c r="AU150" s="1">
        <v>-33834</v>
      </c>
      <c r="AV150" s="1">
        <v>0</v>
      </c>
      <c r="AW150" s="1">
        <v>-132</v>
      </c>
      <c r="AX150" s="1">
        <v>0</v>
      </c>
      <c r="AY150" s="1">
        <v>3133592</v>
      </c>
      <c r="AZ150" s="1">
        <v>3133515</v>
      </c>
      <c r="BA150" s="1">
        <v>77</v>
      </c>
      <c r="BB150" s="1" t="s">
        <v>500</v>
      </c>
      <c r="BC150" s="1">
        <v>-274</v>
      </c>
      <c r="BD150" s="1">
        <v>-243</v>
      </c>
      <c r="BE150" s="1">
        <v>31</v>
      </c>
      <c r="BF150" s="1">
        <v>0</v>
      </c>
      <c r="BG150" s="1">
        <v>0</v>
      </c>
      <c r="BH150" s="1">
        <v>0</v>
      </c>
      <c r="BL150">
        <f t="shared" si="45"/>
        <v>3133592</v>
      </c>
      <c r="BM150">
        <f t="shared" si="46"/>
        <v>3133515</v>
      </c>
      <c r="BO150">
        <f t="shared" si="47"/>
        <v>77</v>
      </c>
      <c r="BR150">
        <f t="shared" si="48"/>
        <v>46</v>
      </c>
      <c r="BS150">
        <f t="shared" si="49"/>
        <v>0</v>
      </c>
      <c r="BT150">
        <f t="shared" si="50"/>
        <v>0</v>
      </c>
      <c r="BU150">
        <f t="shared" si="51"/>
        <v>0</v>
      </c>
      <c r="BV150">
        <f t="shared" si="52"/>
        <v>0</v>
      </c>
      <c r="BW150">
        <f t="shared" si="53"/>
        <v>0</v>
      </c>
      <c r="BX150">
        <f t="shared" si="54"/>
        <v>0</v>
      </c>
      <c r="BY150">
        <f t="shared" si="55"/>
        <v>31</v>
      </c>
      <c r="CA150">
        <f t="shared" si="56"/>
        <v>77</v>
      </c>
      <c r="CB150">
        <f t="shared" si="57"/>
        <v>0</v>
      </c>
      <c r="CC150">
        <f t="shared" si="58"/>
        <v>77</v>
      </c>
      <c r="CD150">
        <f t="shared" si="59"/>
        <v>46</v>
      </c>
      <c r="CE150">
        <f t="shared" si="60"/>
        <v>0</v>
      </c>
      <c r="CF150">
        <f t="shared" si="61"/>
        <v>0</v>
      </c>
      <c r="CG150">
        <f t="shared" si="62"/>
        <v>0</v>
      </c>
      <c r="CH150">
        <f t="shared" si="63"/>
        <v>0</v>
      </c>
      <c r="CI150">
        <f t="shared" si="64"/>
        <v>0</v>
      </c>
      <c r="CJ150">
        <f t="shared" si="65"/>
        <v>0</v>
      </c>
      <c r="CK150">
        <f t="shared" si="66"/>
        <v>31</v>
      </c>
    </row>
    <row r="151" spans="1:89" ht="15">
      <c r="A151" s="1">
        <v>2541</v>
      </c>
      <c r="B151" s="1" t="s">
        <v>207</v>
      </c>
      <c r="C151" s="1">
        <v>1000</v>
      </c>
      <c r="D151" s="1">
        <v>9206</v>
      </c>
      <c r="E151" s="1">
        <v>1000</v>
      </c>
      <c r="F151" s="1">
        <v>9205</v>
      </c>
      <c r="G151" s="1">
        <v>1930000</v>
      </c>
      <c r="H151" s="1">
        <v>1930000</v>
      </c>
      <c r="I151" s="1">
        <v>0</v>
      </c>
      <c r="J151" s="1">
        <v>1255691</v>
      </c>
      <c r="K151" s="1">
        <v>1255824</v>
      </c>
      <c r="L151" s="1">
        <v>-133</v>
      </c>
      <c r="M151" s="1">
        <v>582588</v>
      </c>
      <c r="N151" s="1">
        <v>582588</v>
      </c>
      <c r="O151" s="1">
        <v>0</v>
      </c>
      <c r="P151" s="1">
        <v>5299827.59</v>
      </c>
      <c r="Q151" s="1">
        <v>5299827.59</v>
      </c>
      <c r="R151" s="1">
        <v>0</v>
      </c>
      <c r="S151" s="1">
        <v>556</v>
      </c>
      <c r="T151" s="1">
        <v>556</v>
      </c>
      <c r="U151" s="1">
        <v>0</v>
      </c>
      <c r="V151" s="1">
        <v>9532.06</v>
      </c>
      <c r="W151" s="1">
        <v>9532.06</v>
      </c>
      <c r="X151" s="1">
        <v>0</v>
      </c>
      <c r="Y151" s="1">
        <v>352694</v>
      </c>
      <c r="Z151" s="1">
        <v>352694</v>
      </c>
      <c r="AA151" s="1">
        <v>0</v>
      </c>
      <c r="AB151" s="1">
        <v>3806957</v>
      </c>
      <c r="AC151" s="1">
        <v>3806912</v>
      </c>
      <c r="AD151" s="1">
        <v>45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-40661</v>
      </c>
      <c r="AU151" s="1">
        <v>-40660</v>
      </c>
      <c r="AV151" s="1">
        <v>-1</v>
      </c>
      <c r="AW151" s="1">
        <v>-136</v>
      </c>
      <c r="AX151" s="1">
        <v>0</v>
      </c>
      <c r="AY151" s="1">
        <v>3765868</v>
      </c>
      <c r="AZ151" s="1">
        <v>3765786</v>
      </c>
      <c r="BA151" s="1">
        <v>82</v>
      </c>
      <c r="BB151" s="1" t="s">
        <v>500</v>
      </c>
      <c r="BC151" s="1">
        <v>-330</v>
      </c>
      <c r="BD151" s="1">
        <v>-292</v>
      </c>
      <c r="BE151" s="1">
        <v>38</v>
      </c>
      <c r="BF151" s="1">
        <v>0</v>
      </c>
      <c r="BG151" s="1">
        <v>0</v>
      </c>
      <c r="BH151" s="1">
        <v>0</v>
      </c>
      <c r="BL151">
        <f t="shared" si="45"/>
        <v>3765868</v>
      </c>
      <c r="BM151">
        <f t="shared" si="46"/>
        <v>3765786</v>
      </c>
      <c r="BO151">
        <f t="shared" si="47"/>
        <v>82</v>
      </c>
      <c r="BR151">
        <f t="shared" si="48"/>
        <v>45</v>
      </c>
      <c r="BS151">
        <f t="shared" si="49"/>
        <v>0</v>
      </c>
      <c r="BT151">
        <f t="shared" si="50"/>
        <v>0</v>
      </c>
      <c r="BU151">
        <f t="shared" si="51"/>
        <v>0</v>
      </c>
      <c r="BV151">
        <f t="shared" si="52"/>
        <v>0</v>
      </c>
      <c r="BW151">
        <f t="shared" si="53"/>
        <v>0</v>
      </c>
      <c r="BX151">
        <f t="shared" si="54"/>
        <v>-1</v>
      </c>
      <c r="BY151">
        <f t="shared" si="55"/>
        <v>38</v>
      </c>
      <c r="CA151">
        <f t="shared" si="56"/>
        <v>82</v>
      </c>
      <c r="CB151">
        <f t="shared" si="57"/>
        <v>0</v>
      </c>
      <c r="CC151">
        <f t="shared" si="58"/>
        <v>82</v>
      </c>
      <c r="CD151">
        <f t="shared" si="59"/>
        <v>45</v>
      </c>
      <c r="CE151">
        <f t="shared" si="60"/>
        <v>0</v>
      </c>
      <c r="CF151">
        <f t="shared" si="61"/>
        <v>0</v>
      </c>
      <c r="CG151">
        <f t="shared" si="62"/>
        <v>0</v>
      </c>
      <c r="CH151">
        <f t="shared" si="63"/>
        <v>0</v>
      </c>
      <c r="CI151">
        <f t="shared" si="64"/>
        <v>0</v>
      </c>
      <c r="CJ151">
        <f t="shared" si="65"/>
        <v>-1</v>
      </c>
      <c r="CK151">
        <f t="shared" si="66"/>
        <v>38</v>
      </c>
    </row>
    <row r="152" spans="1:89" ht="15">
      <c r="A152" s="1">
        <v>2562</v>
      </c>
      <c r="B152" s="1" t="s">
        <v>208</v>
      </c>
      <c r="C152" s="1">
        <v>1000</v>
      </c>
      <c r="D152" s="1">
        <v>9206</v>
      </c>
      <c r="E152" s="1">
        <v>1000</v>
      </c>
      <c r="F152" s="1">
        <v>9205</v>
      </c>
      <c r="G152" s="1">
        <v>1930000</v>
      </c>
      <c r="H152" s="1">
        <v>1930000</v>
      </c>
      <c r="I152" s="1">
        <v>0</v>
      </c>
      <c r="J152" s="1">
        <v>1255691</v>
      </c>
      <c r="K152" s="1">
        <v>1255824</v>
      </c>
      <c r="L152" s="1">
        <v>-133</v>
      </c>
      <c r="M152" s="1">
        <v>582588</v>
      </c>
      <c r="N152" s="1">
        <v>582588</v>
      </c>
      <c r="O152" s="1">
        <v>0</v>
      </c>
      <c r="P152" s="1">
        <v>38534480.81</v>
      </c>
      <c r="Q152" s="1">
        <v>38534480.81</v>
      </c>
      <c r="R152" s="1">
        <v>0</v>
      </c>
      <c r="S152" s="1">
        <v>3657</v>
      </c>
      <c r="T152" s="1">
        <v>3657</v>
      </c>
      <c r="U152" s="1">
        <v>0</v>
      </c>
      <c r="V152" s="1">
        <v>10537.18</v>
      </c>
      <c r="W152" s="1">
        <v>10537.18</v>
      </c>
      <c r="X152" s="1">
        <v>0</v>
      </c>
      <c r="Y152" s="1">
        <v>337682</v>
      </c>
      <c r="Z152" s="1">
        <v>337682</v>
      </c>
      <c r="AA152" s="1">
        <v>0</v>
      </c>
      <c r="AB152" s="1">
        <v>27002777</v>
      </c>
      <c r="AC152" s="1">
        <v>27002494</v>
      </c>
      <c r="AD152" s="1">
        <v>283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-288408</v>
      </c>
      <c r="AU152" s="1">
        <v>-288405</v>
      </c>
      <c r="AV152" s="1">
        <v>-3</v>
      </c>
      <c r="AW152" s="1">
        <v>-873</v>
      </c>
      <c r="AX152" s="1">
        <v>0</v>
      </c>
      <c r="AY152" s="1">
        <v>26711423</v>
      </c>
      <c r="AZ152" s="1">
        <v>26710877</v>
      </c>
      <c r="BA152" s="1">
        <v>546</v>
      </c>
      <c r="BB152" s="1" t="s">
        <v>500</v>
      </c>
      <c r="BC152" s="1">
        <v>-2339</v>
      </c>
      <c r="BD152" s="1">
        <v>-2073</v>
      </c>
      <c r="BE152" s="1">
        <v>266</v>
      </c>
      <c r="BF152" s="1">
        <v>0</v>
      </c>
      <c r="BG152" s="1">
        <v>0</v>
      </c>
      <c r="BH152" s="1">
        <v>0</v>
      </c>
      <c r="BL152">
        <f t="shared" si="45"/>
        <v>26711423</v>
      </c>
      <c r="BM152">
        <f t="shared" si="46"/>
        <v>26710877</v>
      </c>
      <c r="BO152">
        <f t="shared" si="47"/>
        <v>546</v>
      </c>
      <c r="BR152">
        <f t="shared" si="48"/>
        <v>283</v>
      </c>
      <c r="BS152">
        <f t="shared" si="49"/>
        <v>0</v>
      </c>
      <c r="BT152">
        <f t="shared" si="50"/>
        <v>0</v>
      </c>
      <c r="BU152">
        <f t="shared" si="51"/>
        <v>0</v>
      </c>
      <c r="BV152">
        <f t="shared" si="52"/>
        <v>0</v>
      </c>
      <c r="BW152">
        <f t="shared" si="53"/>
        <v>0</v>
      </c>
      <c r="BX152">
        <f t="shared" si="54"/>
        <v>-3</v>
      </c>
      <c r="BY152">
        <f t="shared" si="55"/>
        <v>266</v>
      </c>
      <c r="CA152">
        <f t="shared" si="56"/>
        <v>546</v>
      </c>
      <c r="CB152">
        <f t="shared" si="57"/>
        <v>0</v>
      </c>
      <c r="CC152">
        <f t="shared" si="58"/>
        <v>546</v>
      </c>
      <c r="CD152">
        <f t="shared" si="59"/>
        <v>283</v>
      </c>
      <c r="CE152">
        <f t="shared" si="60"/>
        <v>0</v>
      </c>
      <c r="CF152">
        <f t="shared" si="61"/>
        <v>0</v>
      </c>
      <c r="CG152">
        <f t="shared" si="62"/>
        <v>0</v>
      </c>
      <c r="CH152">
        <f t="shared" si="63"/>
        <v>0</v>
      </c>
      <c r="CI152">
        <f t="shared" si="64"/>
        <v>0</v>
      </c>
      <c r="CJ152">
        <f t="shared" si="65"/>
        <v>-3</v>
      </c>
      <c r="CK152">
        <f t="shared" si="66"/>
        <v>266</v>
      </c>
    </row>
    <row r="153" spans="1:89" ht="15">
      <c r="A153" s="1">
        <v>2576</v>
      </c>
      <c r="B153" s="1" t="s">
        <v>209</v>
      </c>
      <c r="C153" s="1">
        <v>1000</v>
      </c>
      <c r="D153" s="1">
        <v>9206</v>
      </c>
      <c r="E153" s="1">
        <v>1000</v>
      </c>
      <c r="F153" s="1">
        <v>9205</v>
      </c>
      <c r="G153" s="1">
        <v>1930000</v>
      </c>
      <c r="H153" s="1">
        <v>1930000</v>
      </c>
      <c r="I153" s="1">
        <v>0</v>
      </c>
      <c r="J153" s="1">
        <v>1255691</v>
      </c>
      <c r="K153" s="1">
        <v>1255824</v>
      </c>
      <c r="L153" s="1">
        <v>-133</v>
      </c>
      <c r="M153" s="1">
        <v>582588</v>
      </c>
      <c r="N153" s="1">
        <v>582588</v>
      </c>
      <c r="O153" s="1">
        <v>0</v>
      </c>
      <c r="P153" s="1">
        <v>10088510.73</v>
      </c>
      <c r="Q153" s="1">
        <v>10088510.73</v>
      </c>
      <c r="R153" s="1">
        <v>0</v>
      </c>
      <c r="S153" s="1">
        <v>924</v>
      </c>
      <c r="T153" s="1">
        <v>924</v>
      </c>
      <c r="U153" s="1">
        <v>0</v>
      </c>
      <c r="V153" s="1">
        <v>10918.3</v>
      </c>
      <c r="W153" s="1">
        <v>10918.3</v>
      </c>
      <c r="X153" s="1">
        <v>0</v>
      </c>
      <c r="Y153" s="1">
        <v>468582</v>
      </c>
      <c r="Z153" s="1">
        <v>468582</v>
      </c>
      <c r="AA153" s="1">
        <v>0</v>
      </c>
      <c r="AB153" s="1">
        <v>5762135</v>
      </c>
      <c r="AC153" s="1">
        <v>5762036</v>
      </c>
      <c r="AD153" s="1">
        <v>99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-61544</v>
      </c>
      <c r="AU153" s="1">
        <v>-61542</v>
      </c>
      <c r="AV153" s="1">
        <v>-2</v>
      </c>
      <c r="AW153" s="1">
        <v>-323</v>
      </c>
      <c r="AX153" s="1">
        <v>0</v>
      </c>
      <c r="AY153" s="1">
        <v>5699826</v>
      </c>
      <c r="AZ153" s="1">
        <v>5699672</v>
      </c>
      <c r="BA153" s="1">
        <v>154</v>
      </c>
      <c r="BB153" s="1" t="s">
        <v>500</v>
      </c>
      <c r="BC153" s="1">
        <v>-499</v>
      </c>
      <c r="BD153" s="1">
        <v>-442</v>
      </c>
      <c r="BE153" s="1">
        <v>57</v>
      </c>
      <c r="BF153" s="1">
        <v>0</v>
      </c>
      <c r="BG153" s="1">
        <v>0</v>
      </c>
      <c r="BH153" s="1">
        <v>0</v>
      </c>
      <c r="BL153">
        <f t="shared" si="45"/>
        <v>5699826</v>
      </c>
      <c r="BM153">
        <f t="shared" si="46"/>
        <v>5699672</v>
      </c>
      <c r="BO153">
        <f t="shared" si="47"/>
        <v>154</v>
      </c>
      <c r="BR153">
        <f t="shared" si="48"/>
        <v>99</v>
      </c>
      <c r="BS153">
        <f t="shared" si="49"/>
        <v>0</v>
      </c>
      <c r="BT153">
        <f t="shared" si="50"/>
        <v>0</v>
      </c>
      <c r="BU153">
        <f t="shared" si="51"/>
        <v>0</v>
      </c>
      <c r="BV153">
        <f t="shared" si="52"/>
        <v>0</v>
      </c>
      <c r="BW153">
        <f t="shared" si="53"/>
        <v>0</v>
      </c>
      <c r="BX153">
        <f t="shared" si="54"/>
        <v>-2</v>
      </c>
      <c r="BY153">
        <f t="shared" si="55"/>
        <v>57</v>
      </c>
      <c r="CA153">
        <f t="shared" si="56"/>
        <v>154</v>
      </c>
      <c r="CB153">
        <f t="shared" si="57"/>
        <v>0</v>
      </c>
      <c r="CC153">
        <f t="shared" si="58"/>
        <v>154</v>
      </c>
      <c r="CD153">
        <f t="shared" si="59"/>
        <v>99</v>
      </c>
      <c r="CE153">
        <f t="shared" si="60"/>
        <v>0</v>
      </c>
      <c r="CF153">
        <f t="shared" si="61"/>
        <v>0</v>
      </c>
      <c r="CG153">
        <f t="shared" si="62"/>
        <v>0</v>
      </c>
      <c r="CH153">
        <f t="shared" si="63"/>
        <v>0</v>
      </c>
      <c r="CI153">
        <f t="shared" si="64"/>
        <v>0</v>
      </c>
      <c r="CJ153">
        <f t="shared" si="65"/>
        <v>-2</v>
      </c>
      <c r="CK153">
        <f t="shared" si="66"/>
        <v>57</v>
      </c>
    </row>
    <row r="154" spans="1:89" ht="15">
      <c r="A154" s="1">
        <v>2583</v>
      </c>
      <c r="B154" s="1" t="s">
        <v>210</v>
      </c>
      <c r="C154" s="1">
        <v>1000</v>
      </c>
      <c r="D154" s="1">
        <v>9206</v>
      </c>
      <c r="E154" s="1">
        <v>1000</v>
      </c>
      <c r="F154" s="1">
        <v>9205</v>
      </c>
      <c r="G154" s="1">
        <v>1930000</v>
      </c>
      <c r="H154" s="1">
        <v>1930000</v>
      </c>
      <c r="I154" s="1">
        <v>0</v>
      </c>
      <c r="J154" s="1">
        <v>1255691</v>
      </c>
      <c r="K154" s="1">
        <v>1255824</v>
      </c>
      <c r="L154" s="1">
        <v>-133</v>
      </c>
      <c r="M154" s="1">
        <v>582588</v>
      </c>
      <c r="N154" s="1">
        <v>582588</v>
      </c>
      <c r="O154" s="1">
        <v>0</v>
      </c>
      <c r="P154" s="1">
        <v>32963658.06</v>
      </c>
      <c r="Q154" s="1">
        <v>32963658.06</v>
      </c>
      <c r="R154" s="1">
        <v>0</v>
      </c>
      <c r="S154" s="1">
        <v>3323</v>
      </c>
      <c r="T154" s="1">
        <v>3323</v>
      </c>
      <c r="U154" s="1">
        <v>0</v>
      </c>
      <c r="V154" s="1">
        <v>9919.85</v>
      </c>
      <c r="W154" s="1">
        <v>9919.85</v>
      </c>
      <c r="X154" s="1">
        <v>0</v>
      </c>
      <c r="Y154" s="1">
        <v>512543</v>
      </c>
      <c r="Z154" s="1">
        <v>512543</v>
      </c>
      <c r="AA154" s="1">
        <v>0</v>
      </c>
      <c r="AB154" s="1">
        <v>18863872</v>
      </c>
      <c r="AC154" s="1">
        <v>18863478</v>
      </c>
      <c r="AD154" s="1">
        <v>394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-201479</v>
      </c>
      <c r="AU154" s="1">
        <v>-201475</v>
      </c>
      <c r="AV154" s="1">
        <v>-4</v>
      </c>
      <c r="AW154" s="1">
        <v>-1086</v>
      </c>
      <c r="AX154" s="1">
        <v>0</v>
      </c>
      <c r="AY154" s="1">
        <v>18659859</v>
      </c>
      <c r="AZ154" s="1">
        <v>18659283</v>
      </c>
      <c r="BA154" s="1">
        <v>576</v>
      </c>
      <c r="BB154" s="1" t="s">
        <v>500</v>
      </c>
      <c r="BC154" s="1">
        <v>-1634</v>
      </c>
      <c r="BD154" s="1">
        <v>-1448</v>
      </c>
      <c r="BE154" s="1">
        <v>186</v>
      </c>
      <c r="BF154" s="1">
        <v>0</v>
      </c>
      <c r="BG154" s="1">
        <v>0</v>
      </c>
      <c r="BH154" s="1">
        <v>0</v>
      </c>
      <c r="BL154">
        <f t="shared" si="45"/>
        <v>18659859</v>
      </c>
      <c r="BM154">
        <f t="shared" si="46"/>
        <v>18659283</v>
      </c>
      <c r="BO154">
        <f t="shared" si="47"/>
        <v>576</v>
      </c>
      <c r="BR154">
        <f t="shared" si="48"/>
        <v>394</v>
      </c>
      <c r="BS154">
        <f t="shared" si="49"/>
        <v>0</v>
      </c>
      <c r="BT154">
        <f t="shared" si="50"/>
        <v>0</v>
      </c>
      <c r="BU154">
        <f t="shared" si="51"/>
        <v>0</v>
      </c>
      <c r="BV154">
        <f t="shared" si="52"/>
        <v>0</v>
      </c>
      <c r="BW154">
        <f t="shared" si="53"/>
        <v>0</v>
      </c>
      <c r="BX154">
        <f t="shared" si="54"/>
        <v>-4</v>
      </c>
      <c r="BY154">
        <f t="shared" si="55"/>
        <v>186</v>
      </c>
      <c r="CA154">
        <f t="shared" si="56"/>
        <v>576</v>
      </c>
      <c r="CB154">
        <f t="shared" si="57"/>
        <v>0</v>
      </c>
      <c r="CC154">
        <f t="shared" si="58"/>
        <v>576</v>
      </c>
      <c r="CD154">
        <f t="shared" si="59"/>
        <v>394</v>
      </c>
      <c r="CE154">
        <f t="shared" si="60"/>
        <v>0</v>
      </c>
      <c r="CF154">
        <f t="shared" si="61"/>
        <v>0</v>
      </c>
      <c r="CG154">
        <f t="shared" si="62"/>
        <v>0</v>
      </c>
      <c r="CH154">
        <f t="shared" si="63"/>
        <v>0</v>
      </c>
      <c r="CI154">
        <f t="shared" si="64"/>
        <v>0</v>
      </c>
      <c r="CJ154">
        <f t="shared" si="65"/>
        <v>-4</v>
      </c>
      <c r="CK154">
        <f t="shared" si="66"/>
        <v>186</v>
      </c>
    </row>
    <row r="155" spans="1:89" ht="15">
      <c r="A155" s="1">
        <v>2605</v>
      </c>
      <c r="B155" s="1" t="s">
        <v>212</v>
      </c>
      <c r="C155" s="1">
        <v>1000</v>
      </c>
      <c r="D155" s="1">
        <v>9206</v>
      </c>
      <c r="E155" s="1">
        <v>1000</v>
      </c>
      <c r="F155" s="1">
        <v>9205</v>
      </c>
      <c r="G155" s="1">
        <v>1930000</v>
      </c>
      <c r="H155" s="1">
        <v>1930000</v>
      </c>
      <c r="I155" s="1">
        <v>0</v>
      </c>
      <c r="J155" s="1">
        <v>1255691</v>
      </c>
      <c r="K155" s="1">
        <v>1255824</v>
      </c>
      <c r="L155" s="1">
        <v>-133</v>
      </c>
      <c r="M155" s="1">
        <v>582588</v>
      </c>
      <c r="N155" s="1">
        <v>582588</v>
      </c>
      <c r="O155" s="1">
        <v>0</v>
      </c>
      <c r="P155" s="1">
        <v>10241342.64</v>
      </c>
      <c r="Q155" s="1">
        <v>10241342.64</v>
      </c>
      <c r="R155" s="1">
        <v>0</v>
      </c>
      <c r="S155" s="1">
        <v>991</v>
      </c>
      <c r="T155" s="1">
        <v>991</v>
      </c>
      <c r="U155" s="1">
        <v>0</v>
      </c>
      <c r="V155" s="1">
        <v>10334.35</v>
      </c>
      <c r="W155" s="1">
        <v>10334.35</v>
      </c>
      <c r="X155" s="1">
        <v>0</v>
      </c>
      <c r="Y155" s="1">
        <v>445407</v>
      </c>
      <c r="Z155" s="1">
        <v>445407</v>
      </c>
      <c r="AA155" s="1">
        <v>0</v>
      </c>
      <c r="AB155" s="1">
        <v>6273181</v>
      </c>
      <c r="AC155" s="1">
        <v>6273080</v>
      </c>
      <c r="AD155" s="1">
        <v>101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-67002</v>
      </c>
      <c r="AU155" s="1">
        <v>-67001</v>
      </c>
      <c r="AV155" s="1">
        <v>-1</v>
      </c>
      <c r="AW155" s="1">
        <v>-310</v>
      </c>
      <c r="AX155" s="1">
        <v>0</v>
      </c>
      <c r="AY155" s="1">
        <v>6205388</v>
      </c>
      <c r="AZ155" s="1">
        <v>6205226</v>
      </c>
      <c r="BA155" s="1">
        <v>162</v>
      </c>
      <c r="BB155" s="1" t="s">
        <v>500</v>
      </c>
      <c r="BC155" s="1">
        <v>-543</v>
      </c>
      <c r="BD155" s="1">
        <v>-481</v>
      </c>
      <c r="BE155" s="1">
        <v>62</v>
      </c>
      <c r="BF155" s="1">
        <v>0</v>
      </c>
      <c r="BG155" s="1">
        <v>0</v>
      </c>
      <c r="BH155" s="1">
        <v>0</v>
      </c>
      <c r="BL155">
        <f t="shared" si="45"/>
        <v>6205388</v>
      </c>
      <c r="BM155">
        <f t="shared" si="46"/>
        <v>6205226</v>
      </c>
      <c r="BO155">
        <f t="shared" si="47"/>
        <v>162</v>
      </c>
      <c r="BR155">
        <f t="shared" si="48"/>
        <v>101</v>
      </c>
      <c r="BS155">
        <f t="shared" si="49"/>
        <v>0</v>
      </c>
      <c r="BT155">
        <f t="shared" si="50"/>
        <v>0</v>
      </c>
      <c r="BU155">
        <f t="shared" si="51"/>
        <v>0</v>
      </c>
      <c r="BV155">
        <f t="shared" si="52"/>
        <v>0</v>
      </c>
      <c r="BW155">
        <f t="shared" si="53"/>
        <v>0</v>
      </c>
      <c r="BX155">
        <f t="shared" si="54"/>
        <v>-1</v>
      </c>
      <c r="BY155">
        <f t="shared" si="55"/>
        <v>62</v>
      </c>
      <c r="CA155">
        <f t="shared" si="56"/>
        <v>162</v>
      </c>
      <c r="CB155">
        <f t="shared" si="57"/>
        <v>0</v>
      </c>
      <c r="CC155">
        <f t="shared" si="58"/>
        <v>162</v>
      </c>
      <c r="CD155">
        <f t="shared" si="59"/>
        <v>101</v>
      </c>
      <c r="CE155">
        <f t="shared" si="60"/>
        <v>0</v>
      </c>
      <c r="CF155">
        <f t="shared" si="61"/>
        <v>0</v>
      </c>
      <c r="CG155">
        <f t="shared" si="62"/>
        <v>0</v>
      </c>
      <c r="CH155">
        <f t="shared" si="63"/>
        <v>0</v>
      </c>
      <c r="CI155">
        <f t="shared" si="64"/>
        <v>0</v>
      </c>
      <c r="CJ155">
        <f t="shared" si="65"/>
        <v>-1</v>
      </c>
      <c r="CK155">
        <f t="shared" si="66"/>
        <v>62</v>
      </c>
    </row>
    <row r="156" spans="1:89" ht="15">
      <c r="A156" s="1">
        <v>2604</v>
      </c>
      <c r="B156" s="1" t="s">
        <v>211</v>
      </c>
      <c r="C156" s="1">
        <v>1000</v>
      </c>
      <c r="D156" s="1">
        <v>9206</v>
      </c>
      <c r="E156" s="1">
        <v>1000</v>
      </c>
      <c r="F156" s="1">
        <v>9205</v>
      </c>
      <c r="G156" s="1">
        <v>1930000</v>
      </c>
      <c r="H156" s="1">
        <v>1930000</v>
      </c>
      <c r="I156" s="1">
        <v>0</v>
      </c>
      <c r="J156" s="1">
        <v>1255691</v>
      </c>
      <c r="K156" s="1">
        <v>1255824</v>
      </c>
      <c r="L156" s="1">
        <v>-133</v>
      </c>
      <c r="M156" s="1">
        <v>582588</v>
      </c>
      <c r="N156" s="1">
        <v>582588</v>
      </c>
      <c r="O156" s="1">
        <v>0</v>
      </c>
      <c r="P156" s="1">
        <v>50220269.71</v>
      </c>
      <c r="Q156" s="1">
        <v>50220269.71</v>
      </c>
      <c r="R156" s="1">
        <v>0</v>
      </c>
      <c r="S156" s="1">
        <v>5389</v>
      </c>
      <c r="T156" s="1">
        <v>5389</v>
      </c>
      <c r="U156" s="1">
        <v>0</v>
      </c>
      <c r="V156" s="1">
        <v>9319.03</v>
      </c>
      <c r="W156" s="1">
        <v>9319.03</v>
      </c>
      <c r="X156" s="1">
        <v>0</v>
      </c>
      <c r="Y156" s="1">
        <v>421084</v>
      </c>
      <c r="Z156" s="1">
        <v>421084</v>
      </c>
      <c r="AA156" s="1">
        <v>0</v>
      </c>
      <c r="AB156" s="1">
        <v>33774741</v>
      </c>
      <c r="AC156" s="1">
        <v>33774219</v>
      </c>
      <c r="AD156" s="1">
        <v>522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-360737</v>
      </c>
      <c r="AU156" s="1">
        <v>-360732</v>
      </c>
      <c r="AV156" s="1">
        <v>-5</v>
      </c>
      <c r="AW156" s="1">
        <v>-1486</v>
      </c>
      <c r="AX156" s="1">
        <v>0</v>
      </c>
      <c r="AY156" s="1">
        <v>33409926</v>
      </c>
      <c r="AZ156" s="1">
        <v>33409076</v>
      </c>
      <c r="BA156" s="1">
        <v>850</v>
      </c>
      <c r="BB156" s="1" t="s">
        <v>500</v>
      </c>
      <c r="BC156" s="1">
        <v>-2925</v>
      </c>
      <c r="BD156" s="1">
        <v>-2592</v>
      </c>
      <c r="BE156" s="1">
        <v>333</v>
      </c>
      <c r="BF156" s="1">
        <v>0</v>
      </c>
      <c r="BG156" s="1">
        <v>0</v>
      </c>
      <c r="BH156" s="1">
        <v>0</v>
      </c>
      <c r="BL156">
        <f t="shared" si="45"/>
        <v>33409926</v>
      </c>
      <c r="BM156">
        <f t="shared" si="46"/>
        <v>33409076</v>
      </c>
      <c r="BO156">
        <f t="shared" si="47"/>
        <v>850</v>
      </c>
      <c r="BR156">
        <f t="shared" si="48"/>
        <v>522</v>
      </c>
      <c r="BS156">
        <f t="shared" si="49"/>
        <v>0</v>
      </c>
      <c r="BT156">
        <f t="shared" si="50"/>
        <v>0</v>
      </c>
      <c r="BU156">
        <f t="shared" si="51"/>
        <v>0</v>
      </c>
      <c r="BV156">
        <f t="shared" si="52"/>
        <v>0</v>
      </c>
      <c r="BW156">
        <f t="shared" si="53"/>
        <v>0</v>
      </c>
      <c r="BX156">
        <f t="shared" si="54"/>
        <v>-5</v>
      </c>
      <c r="BY156">
        <f t="shared" si="55"/>
        <v>333</v>
      </c>
      <c r="CA156">
        <f t="shared" si="56"/>
        <v>850</v>
      </c>
      <c r="CB156">
        <f t="shared" si="57"/>
        <v>0</v>
      </c>
      <c r="CC156">
        <f t="shared" si="58"/>
        <v>850</v>
      </c>
      <c r="CD156">
        <f t="shared" si="59"/>
        <v>522</v>
      </c>
      <c r="CE156">
        <f t="shared" si="60"/>
        <v>0</v>
      </c>
      <c r="CF156">
        <f t="shared" si="61"/>
        <v>0</v>
      </c>
      <c r="CG156">
        <f t="shared" si="62"/>
        <v>0</v>
      </c>
      <c r="CH156">
        <f t="shared" si="63"/>
        <v>0</v>
      </c>
      <c r="CI156">
        <f t="shared" si="64"/>
        <v>0</v>
      </c>
      <c r="CJ156">
        <f t="shared" si="65"/>
        <v>-5</v>
      </c>
      <c r="CK156">
        <f t="shared" si="66"/>
        <v>333</v>
      </c>
    </row>
    <row r="157" spans="1:89" ht="15">
      <c r="A157" s="1">
        <v>2611</v>
      </c>
      <c r="B157" s="1" t="s">
        <v>213</v>
      </c>
      <c r="C157" s="1">
        <v>1000</v>
      </c>
      <c r="D157" s="1">
        <v>9206</v>
      </c>
      <c r="E157" s="1">
        <v>1000</v>
      </c>
      <c r="F157" s="1">
        <v>9205</v>
      </c>
      <c r="G157" s="1">
        <v>1930000</v>
      </c>
      <c r="H157" s="1">
        <v>1930000</v>
      </c>
      <c r="I157" s="1">
        <v>0</v>
      </c>
      <c r="J157" s="1">
        <v>1255691</v>
      </c>
      <c r="K157" s="1">
        <v>1255824</v>
      </c>
      <c r="L157" s="1">
        <v>-133</v>
      </c>
      <c r="M157" s="1">
        <v>582588</v>
      </c>
      <c r="N157" s="1">
        <v>582588</v>
      </c>
      <c r="O157" s="1">
        <v>0</v>
      </c>
      <c r="P157" s="1">
        <v>53946482.44</v>
      </c>
      <c r="Q157" s="1">
        <v>53946482.44</v>
      </c>
      <c r="R157" s="1">
        <v>0</v>
      </c>
      <c r="S157" s="1">
        <v>5471</v>
      </c>
      <c r="T157" s="1">
        <v>5471</v>
      </c>
      <c r="U157" s="1">
        <v>0</v>
      </c>
      <c r="V157" s="1">
        <v>9860.44</v>
      </c>
      <c r="W157" s="1">
        <v>9860.44</v>
      </c>
      <c r="X157" s="1">
        <v>0</v>
      </c>
      <c r="Y157" s="1">
        <v>684324</v>
      </c>
      <c r="Z157" s="1">
        <v>684324</v>
      </c>
      <c r="AA157" s="1">
        <v>0</v>
      </c>
      <c r="AB157" s="1">
        <v>23334104</v>
      </c>
      <c r="AC157" s="1">
        <v>23333248</v>
      </c>
      <c r="AD157" s="1">
        <v>856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-249224</v>
      </c>
      <c r="AU157" s="1">
        <v>-249215</v>
      </c>
      <c r="AV157" s="1">
        <v>-9</v>
      </c>
      <c r="AW157" s="1">
        <v>-2403</v>
      </c>
      <c r="AX157" s="1">
        <v>0</v>
      </c>
      <c r="AY157" s="1">
        <v>23080686</v>
      </c>
      <c r="AZ157" s="1">
        <v>23079609</v>
      </c>
      <c r="BA157" s="1">
        <v>1077</v>
      </c>
      <c r="BB157" s="1" t="s">
        <v>500</v>
      </c>
      <c r="BC157" s="1">
        <v>-2021</v>
      </c>
      <c r="BD157" s="1">
        <v>-1791</v>
      </c>
      <c r="BE157" s="1">
        <v>230</v>
      </c>
      <c r="BF157" s="1">
        <v>0</v>
      </c>
      <c r="BG157" s="1">
        <v>0</v>
      </c>
      <c r="BH157" s="1">
        <v>0</v>
      </c>
      <c r="BL157">
        <f t="shared" si="45"/>
        <v>23080686</v>
      </c>
      <c r="BM157">
        <f t="shared" si="46"/>
        <v>23079609</v>
      </c>
      <c r="BO157">
        <f t="shared" si="47"/>
        <v>1077</v>
      </c>
      <c r="BR157">
        <f t="shared" si="48"/>
        <v>856</v>
      </c>
      <c r="BS157">
        <f t="shared" si="49"/>
        <v>0</v>
      </c>
      <c r="BT157">
        <f t="shared" si="50"/>
        <v>0</v>
      </c>
      <c r="BU157">
        <f t="shared" si="51"/>
        <v>0</v>
      </c>
      <c r="BV157">
        <f t="shared" si="52"/>
        <v>0</v>
      </c>
      <c r="BW157">
        <f t="shared" si="53"/>
        <v>0</v>
      </c>
      <c r="BX157">
        <f t="shared" si="54"/>
        <v>-9</v>
      </c>
      <c r="BY157">
        <f t="shared" si="55"/>
        <v>230</v>
      </c>
      <c r="CA157">
        <f t="shared" si="56"/>
        <v>1077</v>
      </c>
      <c r="CB157">
        <f t="shared" si="57"/>
        <v>0</v>
      </c>
      <c r="CC157">
        <f t="shared" si="58"/>
        <v>1077</v>
      </c>
      <c r="CD157">
        <f t="shared" si="59"/>
        <v>856</v>
      </c>
      <c r="CE157">
        <f t="shared" si="60"/>
        <v>0</v>
      </c>
      <c r="CF157">
        <f t="shared" si="61"/>
        <v>0</v>
      </c>
      <c r="CG157">
        <f t="shared" si="62"/>
        <v>0</v>
      </c>
      <c r="CH157">
        <f t="shared" si="63"/>
        <v>0</v>
      </c>
      <c r="CI157">
        <f t="shared" si="64"/>
        <v>0</v>
      </c>
      <c r="CJ157">
        <f t="shared" si="65"/>
        <v>-9</v>
      </c>
      <c r="CK157">
        <f t="shared" si="66"/>
        <v>230</v>
      </c>
    </row>
    <row r="158" spans="1:89" ht="15">
      <c r="A158" s="1">
        <v>2618</v>
      </c>
      <c r="B158" s="1" t="s">
        <v>214</v>
      </c>
      <c r="C158" s="1">
        <v>1000</v>
      </c>
      <c r="D158" s="1">
        <v>9206</v>
      </c>
      <c r="E158" s="1">
        <v>1000</v>
      </c>
      <c r="F158" s="1">
        <v>9205</v>
      </c>
      <c r="G158" s="1">
        <v>1930000</v>
      </c>
      <c r="H158" s="1">
        <v>1930000</v>
      </c>
      <c r="I158" s="1">
        <v>0</v>
      </c>
      <c r="J158" s="1">
        <v>1255691</v>
      </c>
      <c r="K158" s="1">
        <v>1255824</v>
      </c>
      <c r="L158" s="1">
        <v>-133</v>
      </c>
      <c r="M158" s="1">
        <v>582588</v>
      </c>
      <c r="N158" s="1">
        <v>582588</v>
      </c>
      <c r="O158" s="1">
        <v>0</v>
      </c>
      <c r="P158" s="1">
        <v>6003549.38</v>
      </c>
      <c r="Q158" s="1">
        <v>6003549.38</v>
      </c>
      <c r="R158" s="1">
        <v>0</v>
      </c>
      <c r="S158" s="1">
        <v>654</v>
      </c>
      <c r="T158" s="1">
        <v>654</v>
      </c>
      <c r="U158" s="1">
        <v>0</v>
      </c>
      <c r="V158" s="1">
        <v>9179.74</v>
      </c>
      <c r="W158" s="1">
        <v>9179.74</v>
      </c>
      <c r="X158" s="1">
        <v>0</v>
      </c>
      <c r="Y158" s="1">
        <v>612190</v>
      </c>
      <c r="Z158" s="1">
        <v>612190</v>
      </c>
      <c r="AA158" s="1">
        <v>0</v>
      </c>
      <c r="AB158" s="1">
        <v>3188017</v>
      </c>
      <c r="AC158" s="1">
        <v>3188293</v>
      </c>
      <c r="AD158" s="1">
        <v>-276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-34050</v>
      </c>
      <c r="AU158" s="1">
        <v>-34053</v>
      </c>
      <c r="AV158" s="1">
        <v>3</v>
      </c>
      <c r="AW158" s="1">
        <v>-266</v>
      </c>
      <c r="AX158" s="1">
        <v>0</v>
      </c>
      <c r="AY158" s="1">
        <v>3153456</v>
      </c>
      <c r="AZ158" s="1">
        <v>3153698</v>
      </c>
      <c r="BA158" s="1">
        <v>-242</v>
      </c>
      <c r="BB158" s="1" t="s">
        <v>500</v>
      </c>
      <c r="BC158" s="1">
        <v>-276</v>
      </c>
      <c r="BD158" s="1">
        <v>-245</v>
      </c>
      <c r="BE158" s="1">
        <v>31</v>
      </c>
      <c r="BF158" s="1">
        <v>0</v>
      </c>
      <c r="BG158" s="1">
        <v>0</v>
      </c>
      <c r="BH158" s="1">
        <v>0</v>
      </c>
      <c r="BL158">
        <f t="shared" si="45"/>
        <v>3153456</v>
      </c>
      <c r="BM158">
        <f t="shared" si="46"/>
        <v>3153698</v>
      </c>
      <c r="BO158">
        <f t="shared" si="47"/>
        <v>-242</v>
      </c>
      <c r="BR158">
        <f t="shared" si="48"/>
        <v>-276</v>
      </c>
      <c r="BS158">
        <f t="shared" si="49"/>
        <v>0</v>
      </c>
      <c r="BT158">
        <f t="shared" si="50"/>
        <v>0</v>
      </c>
      <c r="BU158">
        <f t="shared" si="51"/>
        <v>0</v>
      </c>
      <c r="BV158">
        <f t="shared" si="52"/>
        <v>0</v>
      </c>
      <c r="BW158">
        <f t="shared" si="53"/>
        <v>0</v>
      </c>
      <c r="BX158">
        <f t="shared" si="54"/>
        <v>3</v>
      </c>
      <c r="BY158">
        <f t="shared" si="55"/>
        <v>31</v>
      </c>
      <c r="CA158">
        <f t="shared" si="56"/>
        <v>-242</v>
      </c>
      <c r="CB158">
        <f t="shared" si="57"/>
        <v>0</v>
      </c>
      <c r="CC158">
        <f t="shared" si="58"/>
        <v>-242</v>
      </c>
      <c r="CD158">
        <f t="shared" si="59"/>
        <v>-276</v>
      </c>
      <c r="CE158">
        <f t="shared" si="60"/>
        <v>0</v>
      </c>
      <c r="CF158">
        <f t="shared" si="61"/>
        <v>0</v>
      </c>
      <c r="CG158">
        <f t="shared" si="62"/>
        <v>0</v>
      </c>
      <c r="CH158">
        <f t="shared" si="63"/>
        <v>0</v>
      </c>
      <c r="CI158">
        <f t="shared" si="64"/>
        <v>0</v>
      </c>
      <c r="CJ158">
        <f t="shared" si="65"/>
        <v>3</v>
      </c>
      <c r="CK158">
        <f t="shared" si="66"/>
        <v>31</v>
      </c>
    </row>
    <row r="159" spans="1:89" ht="15">
      <c r="A159" s="1">
        <v>2625</v>
      </c>
      <c r="B159" s="1" t="s">
        <v>215</v>
      </c>
      <c r="C159" s="1">
        <v>1000</v>
      </c>
      <c r="D159" s="1">
        <v>9206</v>
      </c>
      <c r="E159" s="1">
        <v>1000</v>
      </c>
      <c r="F159" s="1">
        <v>9205</v>
      </c>
      <c r="G159" s="1">
        <v>1930000</v>
      </c>
      <c r="H159" s="1">
        <v>1930000</v>
      </c>
      <c r="I159" s="1">
        <v>0</v>
      </c>
      <c r="J159" s="1">
        <v>1255691</v>
      </c>
      <c r="K159" s="1">
        <v>1255824</v>
      </c>
      <c r="L159" s="1">
        <v>-133</v>
      </c>
      <c r="M159" s="1">
        <v>582588</v>
      </c>
      <c r="N159" s="1">
        <v>582588</v>
      </c>
      <c r="O159" s="1">
        <v>0</v>
      </c>
      <c r="P159" s="1">
        <v>4355155.36</v>
      </c>
      <c r="Q159" s="1">
        <v>4355155.36</v>
      </c>
      <c r="R159" s="1">
        <v>0</v>
      </c>
      <c r="S159" s="1">
        <v>439</v>
      </c>
      <c r="T159" s="1">
        <v>439</v>
      </c>
      <c r="U159" s="1">
        <v>0</v>
      </c>
      <c r="V159" s="1">
        <v>9920.63</v>
      </c>
      <c r="W159" s="1">
        <v>9920.63</v>
      </c>
      <c r="X159" s="1">
        <v>0</v>
      </c>
      <c r="Y159" s="1">
        <v>717879</v>
      </c>
      <c r="Z159" s="1">
        <v>717879</v>
      </c>
      <c r="AA159" s="1">
        <v>0</v>
      </c>
      <c r="AB159" s="1">
        <v>1745775</v>
      </c>
      <c r="AC159" s="1">
        <v>1745702</v>
      </c>
      <c r="AD159" s="1">
        <v>73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-18646</v>
      </c>
      <c r="AU159" s="1">
        <v>-18645</v>
      </c>
      <c r="AV159" s="1">
        <v>-1</v>
      </c>
      <c r="AW159" s="1">
        <v>-212</v>
      </c>
      <c r="AX159" s="1">
        <v>0</v>
      </c>
      <c r="AY159" s="1">
        <v>1726783</v>
      </c>
      <c r="AZ159" s="1">
        <v>1726694</v>
      </c>
      <c r="BA159" s="1">
        <v>89</v>
      </c>
      <c r="BB159" s="1" t="s">
        <v>500</v>
      </c>
      <c r="BC159" s="1">
        <v>-151</v>
      </c>
      <c r="BD159" s="1">
        <v>-134</v>
      </c>
      <c r="BE159" s="1">
        <v>17</v>
      </c>
      <c r="BF159" s="1">
        <v>0</v>
      </c>
      <c r="BG159" s="1">
        <v>0</v>
      </c>
      <c r="BH159" s="1">
        <v>0</v>
      </c>
      <c r="BL159">
        <f t="shared" si="45"/>
        <v>1726783</v>
      </c>
      <c r="BM159">
        <f t="shared" si="46"/>
        <v>1726694</v>
      </c>
      <c r="BO159">
        <f t="shared" si="47"/>
        <v>89</v>
      </c>
      <c r="BR159">
        <f t="shared" si="48"/>
        <v>73</v>
      </c>
      <c r="BS159">
        <f t="shared" si="49"/>
        <v>0</v>
      </c>
      <c r="BT159">
        <f t="shared" si="50"/>
        <v>0</v>
      </c>
      <c r="BU159">
        <f t="shared" si="51"/>
        <v>0</v>
      </c>
      <c r="BV159">
        <f t="shared" si="52"/>
        <v>0</v>
      </c>
      <c r="BW159">
        <f t="shared" si="53"/>
        <v>0</v>
      </c>
      <c r="BX159">
        <f t="shared" si="54"/>
        <v>-1</v>
      </c>
      <c r="BY159">
        <f t="shared" si="55"/>
        <v>17</v>
      </c>
      <c r="CA159">
        <f t="shared" si="56"/>
        <v>89</v>
      </c>
      <c r="CB159">
        <f t="shared" si="57"/>
        <v>0</v>
      </c>
      <c r="CC159">
        <f t="shared" si="58"/>
        <v>89</v>
      </c>
      <c r="CD159">
        <f t="shared" si="59"/>
        <v>73</v>
      </c>
      <c r="CE159">
        <f t="shared" si="60"/>
        <v>0</v>
      </c>
      <c r="CF159">
        <f t="shared" si="61"/>
        <v>0</v>
      </c>
      <c r="CG159">
        <f t="shared" si="62"/>
        <v>0</v>
      </c>
      <c r="CH159">
        <f t="shared" si="63"/>
        <v>0</v>
      </c>
      <c r="CI159">
        <f t="shared" si="64"/>
        <v>0</v>
      </c>
      <c r="CJ159">
        <f t="shared" si="65"/>
        <v>-1</v>
      </c>
      <c r="CK159">
        <f t="shared" si="66"/>
        <v>17</v>
      </c>
    </row>
    <row r="160" spans="1:89" ht="15">
      <c r="A160" s="1">
        <v>2632</v>
      </c>
      <c r="B160" s="1" t="s">
        <v>216</v>
      </c>
      <c r="C160" s="1">
        <v>1000</v>
      </c>
      <c r="D160" s="1">
        <v>9206</v>
      </c>
      <c r="E160" s="1">
        <v>1000</v>
      </c>
      <c r="F160" s="1">
        <v>9205</v>
      </c>
      <c r="G160" s="1">
        <v>1930000</v>
      </c>
      <c r="H160" s="1">
        <v>1930000</v>
      </c>
      <c r="I160" s="1">
        <v>0</v>
      </c>
      <c r="J160" s="1">
        <v>1255691</v>
      </c>
      <c r="K160" s="1">
        <v>1255824</v>
      </c>
      <c r="L160" s="1">
        <v>-133</v>
      </c>
      <c r="M160" s="1">
        <v>582588</v>
      </c>
      <c r="N160" s="1">
        <v>582588</v>
      </c>
      <c r="O160" s="1">
        <v>0</v>
      </c>
      <c r="P160" s="1">
        <v>4298387.85</v>
      </c>
      <c r="Q160" s="1">
        <v>4298387.85</v>
      </c>
      <c r="R160" s="1">
        <v>0</v>
      </c>
      <c r="S160" s="1">
        <v>359</v>
      </c>
      <c r="T160" s="1">
        <v>359</v>
      </c>
      <c r="U160" s="1">
        <v>0</v>
      </c>
      <c r="V160" s="1">
        <v>11973.23</v>
      </c>
      <c r="W160" s="1">
        <v>11973.23</v>
      </c>
      <c r="X160" s="1">
        <v>0</v>
      </c>
      <c r="Y160" s="1">
        <v>375223</v>
      </c>
      <c r="Z160" s="1">
        <v>375223</v>
      </c>
      <c r="AA160" s="1">
        <v>0</v>
      </c>
      <c r="AB160" s="1">
        <v>2708455</v>
      </c>
      <c r="AC160" s="1">
        <v>2708424</v>
      </c>
      <c r="AD160" s="1">
        <v>31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-28928</v>
      </c>
      <c r="AU160" s="1">
        <v>-28928</v>
      </c>
      <c r="AV160" s="1">
        <v>0</v>
      </c>
      <c r="AW160" s="1">
        <v>-107</v>
      </c>
      <c r="AX160" s="1">
        <v>0</v>
      </c>
      <c r="AY160" s="1">
        <v>2679212</v>
      </c>
      <c r="AZ160" s="1">
        <v>2679154</v>
      </c>
      <c r="BA160" s="1">
        <v>58</v>
      </c>
      <c r="BB160" s="1" t="s">
        <v>500</v>
      </c>
      <c r="BC160" s="1">
        <v>-235</v>
      </c>
      <c r="BD160" s="1">
        <v>-208</v>
      </c>
      <c r="BE160" s="1">
        <v>27</v>
      </c>
      <c r="BF160" s="1">
        <v>0</v>
      </c>
      <c r="BG160" s="1">
        <v>0</v>
      </c>
      <c r="BH160" s="1">
        <v>0</v>
      </c>
      <c r="BL160">
        <f t="shared" si="45"/>
        <v>2679212</v>
      </c>
      <c r="BM160">
        <f t="shared" si="46"/>
        <v>2679154</v>
      </c>
      <c r="BO160">
        <f t="shared" si="47"/>
        <v>58</v>
      </c>
      <c r="BR160">
        <f t="shared" si="48"/>
        <v>31</v>
      </c>
      <c r="BS160">
        <f t="shared" si="49"/>
        <v>0</v>
      </c>
      <c r="BT160">
        <f t="shared" si="50"/>
        <v>0</v>
      </c>
      <c r="BU160">
        <f t="shared" si="51"/>
        <v>0</v>
      </c>
      <c r="BV160">
        <f t="shared" si="52"/>
        <v>0</v>
      </c>
      <c r="BW160">
        <f t="shared" si="53"/>
        <v>0</v>
      </c>
      <c r="BX160">
        <f t="shared" si="54"/>
        <v>0</v>
      </c>
      <c r="BY160">
        <f t="shared" si="55"/>
        <v>27</v>
      </c>
      <c r="CA160">
        <f t="shared" si="56"/>
        <v>58</v>
      </c>
      <c r="CB160">
        <f t="shared" si="57"/>
        <v>0</v>
      </c>
      <c r="CC160">
        <f t="shared" si="58"/>
        <v>58</v>
      </c>
      <c r="CD160">
        <f t="shared" si="59"/>
        <v>31</v>
      </c>
      <c r="CE160">
        <f t="shared" si="60"/>
        <v>0</v>
      </c>
      <c r="CF160">
        <f t="shared" si="61"/>
        <v>0</v>
      </c>
      <c r="CG160">
        <f t="shared" si="62"/>
        <v>0</v>
      </c>
      <c r="CH160">
        <f t="shared" si="63"/>
        <v>0</v>
      </c>
      <c r="CI160">
        <f t="shared" si="64"/>
        <v>0</v>
      </c>
      <c r="CJ160">
        <f t="shared" si="65"/>
        <v>0</v>
      </c>
      <c r="CK160">
        <f t="shared" si="66"/>
        <v>27</v>
      </c>
    </row>
    <row r="161" spans="1:89" ht="15">
      <c r="A161" s="1">
        <v>2639</v>
      </c>
      <c r="B161" s="1" t="s">
        <v>217</v>
      </c>
      <c r="C161" s="1">
        <v>1000</v>
      </c>
      <c r="D161" s="1">
        <v>9206</v>
      </c>
      <c r="E161" s="1">
        <v>1000</v>
      </c>
      <c r="F161" s="1">
        <v>9205</v>
      </c>
      <c r="G161" s="1">
        <v>1930000</v>
      </c>
      <c r="H161" s="1">
        <v>1930000</v>
      </c>
      <c r="I161" s="1">
        <v>0</v>
      </c>
      <c r="J161" s="1">
        <v>1255691</v>
      </c>
      <c r="K161" s="1">
        <v>1255824</v>
      </c>
      <c r="L161" s="1">
        <v>-133</v>
      </c>
      <c r="M161" s="1">
        <v>582588</v>
      </c>
      <c r="N161" s="1">
        <v>582588</v>
      </c>
      <c r="O161" s="1">
        <v>0</v>
      </c>
      <c r="P161" s="1">
        <v>7858829.94</v>
      </c>
      <c r="Q161" s="1">
        <v>7858829.94</v>
      </c>
      <c r="R161" s="1">
        <v>0</v>
      </c>
      <c r="S161" s="1">
        <v>765</v>
      </c>
      <c r="T161" s="1">
        <v>765</v>
      </c>
      <c r="U161" s="1">
        <v>0</v>
      </c>
      <c r="V161" s="1">
        <v>10272.98</v>
      </c>
      <c r="W161" s="1">
        <v>10272.98</v>
      </c>
      <c r="X161" s="1">
        <v>0</v>
      </c>
      <c r="Y161" s="1">
        <v>549045</v>
      </c>
      <c r="Z161" s="1">
        <v>549045</v>
      </c>
      <c r="AA161" s="1">
        <v>0</v>
      </c>
      <c r="AB161" s="1">
        <v>4127111</v>
      </c>
      <c r="AC161" s="1">
        <v>4127014</v>
      </c>
      <c r="AD161" s="1">
        <v>97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-44080</v>
      </c>
      <c r="AU161" s="1">
        <v>-44079</v>
      </c>
      <c r="AV161" s="1">
        <v>-1</v>
      </c>
      <c r="AW161" s="1">
        <v>-275</v>
      </c>
      <c r="AX161" s="1">
        <v>0</v>
      </c>
      <c r="AY161" s="1">
        <v>4082439</v>
      </c>
      <c r="AZ161" s="1">
        <v>4082303</v>
      </c>
      <c r="BA161" s="1">
        <v>136</v>
      </c>
      <c r="BB161" s="1" t="s">
        <v>500</v>
      </c>
      <c r="BC161" s="1">
        <v>-357</v>
      </c>
      <c r="BD161" s="1">
        <v>-317</v>
      </c>
      <c r="BE161" s="1">
        <v>40</v>
      </c>
      <c r="BF161" s="1">
        <v>0</v>
      </c>
      <c r="BG161" s="1">
        <v>0</v>
      </c>
      <c r="BH161" s="1">
        <v>0</v>
      </c>
      <c r="BL161">
        <f t="shared" si="45"/>
        <v>4082439</v>
      </c>
      <c r="BM161">
        <f t="shared" si="46"/>
        <v>4082303</v>
      </c>
      <c r="BO161">
        <f t="shared" si="47"/>
        <v>136</v>
      </c>
      <c r="BR161">
        <f t="shared" si="48"/>
        <v>97</v>
      </c>
      <c r="BS161">
        <f t="shared" si="49"/>
        <v>0</v>
      </c>
      <c r="BT161">
        <f t="shared" si="50"/>
        <v>0</v>
      </c>
      <c r="BU161">
        <f t="shared" si="51"/>
        <v>0</v>
      </c>
      <c r="BV161">
        <f t="shared" si="52"/>
        <v>0</v>
      </c>
      <c r="BW161">
        <f t="shared" si="53"/>
        <v>0</v>
      </c>
      <c r="BX161">
        <f t="shared" si="54"/>
        <v>-1</v>
      </c>
      <c r="BY161">
        <f t="shared" si="55"/>
        <v>40</v>
      </c>
      <c r="CA161">
        <f t="shared" si="56"/>
        <v>136</v>
      </c>
      <c r="CB161">
        <f t="shared" si="57"/>
        <v>0</v>
      </c>
      <c r="CC161">
        <f t="shared" si="58"/>
        <v>136</v>
      </c>
      <c r="CD161">
        <f t="shared" si="59"/>
        <v>97</v>
      </c>
      <c r="CE161">
        <f t="shared" si="60"/>
        <v>0</v>
      </c>
      <c r="CF161">
        <f t="shared" si="61"/>
        <v>0</v>
      </c>
      <c r="CG161">
        <f t="shared" si="62"/>
        <v>0</v>
      </c>
      <c r="CH161">
        <f t="shared" si="63"/>
        <v>0</v>
      </c>
      <c r="CI161">
        <f t="shared" si="64"/>
        <v>0</v>
      </c>
      <c r="CJ161">
        <f t="shared" si="65"/>
        <v>-1</v>
      </c>
      <c r="CK161">
        <f t="shared" si="66"/>
        <v>40</v>
      </c>
    </row>
    <row r="162" spans="1:89" ht="15">
      <c r="A162" s="1">
        <v>2646</v>
      </c>
      <c r="B162" s="1" t="s">
        <v>218</v>
      </c>
      <c r="C162" s="1">
        <v>1000</v>
      </c>
      <c r="D162" s="1">
        <v>9206</v>
      </c>
      <c r="E162" s="1">
        <v>1000</v>
      </c>
      <c r="F162" s="1">
        <v>9205</v>
      </c>
      <c r="G162" s="1">
        <v>1930000</v>
      </c>
      <c r="H162" s="1">
        <v>1930000</v>
      </c>
      <c r="I162" s="1">
        <v>0</v>
      </c>
      <c r="J162" s="1">
        <v>1255691</v>
      </c>
      <c r="K162" s="1">
        <v>1255824</v>
      </c>
      <c r="L162" s="1">
        <v>-133</v>
      </c>
      <c r="M162" s="1">
        <v>582588</v>
      </c>
      <c r="N162" s="1">
        <v>582588</v>
      </c>
      <c r="O162" s="1">
        <v>0</v>
      </c>
      <c r="P162" s="1">
        <v>8827868.69</v>
      </c>
      <c r="Q162" s="1">
        <v>8827868.69</v>
      </c>
      <c r="R162" s="1">
        <v>0</v>
      </c>
      <c r="S162" s="1">
        <v>761</v>
      </c>
      <c r="T162" s="1">
        <v>761</v>
      </c>
      <c r="U162" s="1">
        <v>0</v>
      </c>
      <c r="V162" s="1">
        <v>11600.35</v>
      </c>
      <c r="W162" s="1">
        <v>11600.35</v>
      </c>
      <c r="X162" s="1">
        <v>0</v>
      </c>
      <c r="Y162" s="1">
        <v>301808</v>
      </c>
      <c r="Z162" s="1">
        <v>301808</v>
      </c>
      <c r="AA162" s="1">
        <v>0</v>
      </c>
      <c r="AB162" s="1">
        <v>6263986</v>
      </c>
      <c r="AC162" s="1">
        <v>6263931</v>
      </c>
      <c r="AD162" s="1">
        <v>55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-66904</v>
      </c>
      <c r="AU162" s="1">
        <v>-66903</v>
      </c>
      <c r="AV162" s="1">
        <v>-1</v>
      </c>
      <c r="AW162" s="1">
        <v>-169</v>
      </c>
      <c r="AX162" s="1">
        <v>0</v>
      </c>
      <c r="AY162" s="1">
        <v>6196432</v>
      </c>
      <c r="AZ162" s="1">
        <v>6196316</v>
      </c>
      <c r="BA162" s="1">
        <v>116</v>
      </c>
      <c r="BB162" s="1" t="s">
        <v>500</v>
      </c>
      <c r="BC162" s="1">
        <v>-543</v>
      </c>
      <c r="BD162" s="1">
        <v>-481</v>
      </c>
      <c r="BE162" s="1">
        <v>62</v>
      </c>
      <c r="BF162" s="1">
        <v>0</v>
      </c>
      <c r="BG162" s="1">
        <v>0</v>
      </c>
      <c r="BH162" s="1">
        <v>0</v>
      </c>
      <c r="BL162">
        <f t="shared" si="45"/>
        <v>6196432</v>
      </c>
      <c r="BM162">
        <f t="shared" si="46"/>
        <v>6196316</v>
      </c>
      <c r="BO162">
        <f t="shared" si="47"/>
        <v>116</v>
      </c>
      <c r="BR162">
        <f t="shared" si="48"/>
        <v>55</v>
      </c>
      <c r="BS162">
        <f t="shared" si="49"/>
        <v>0</v>
      </c>
      <c r="BT162">
        <f t="shared" si="50"/>
        <v>0</v>
      </c>
      <c r="BU162">
        <f t="shared" si="51"/>
        <v>0</v>
      </c>
      <c r="BV162">
        <f t="shared" si="52"/>
        <v>0</v>
      </c>
      <c r="BW162">
        <f t="shared" si="53"/>
        <v>0</v>
      </c>
      <c r="BX162">
        <f t="shared" si="54"/>
        <v>-1</v>
      </c>
      <c r="BY162">
        <f t="shared" si="55"/>
        <v>62</v>
      </c>
      <c r="CA162">
        <f t="shared" si="56"/>
        <v>116</v>
      </c>
      <c r="CB162">
        <f t="shared" si="57"/>
        <v>0</v>
      </c>
      <c r="CC162">
        <f t="shared" si="58"/>
        <v>116</v>
      </c>
      <c r="CD162">
        <f t="shared" si="59"/>
        <v>55</v>
      </c>
      <c r="CE162">
        <f t="shared" si="60"/>
        <v>0</v>
      </c>
      <c r="CF162">
        <f t="shared" si="61"/>
        <v>0</v>
      </c>
      <c r="CG162">
        <f t="shared" si="62"/>
        <v>0</v>
      </c>
      <c r="CH162">
        <f t="shared" si="63"/>
        <v>0</v>
      </c>
      <c r="CI162">
        <f t="shared" si="64"/>
        <v>0</v>
      </c>
      <c r="CJ162">
        <f t="shared" si="65"/>
        <v>-1</v>
      </c>
      <c r="CK162">
        <f t="shared" si="66"/>
        <v>62</v>
      </c>
    </row>
    <row r="163" spans="1:89" ht="15">
      <c r="A163" s="1">
        <v>2660</v>
      </c>
      <c r="B163" s="1" t="s">
        <v>219</v>
      </c>
      <c r="C163" s="1">
        <v>1000</v>
      </c>
      <c r="D163" s="1">
        <v>9206</v>
      </c>
      <c r="E163" s="1">
        <v>1000</v>
      </c>
      <c r="F163" s="1">
        <v>9205</v>
      </c>
      <c r="G163" s="1">
        <v>1930000</v>
      </c>
      <c r="H163" s="1">
        <v>1930000</v>
      </c>
      <c r="I163" s="1">
        <v>0</v>
      </c>
      <c r="J163" s="1">
        <v>1255691</v>
      </c>
      <c r="K163" s="1">
        <v>1255824</v>
      </c>
      <c r="L163" s="1">
        <v>-133</v>
      </c>
      <c r="M163" s="1">
        <v>582588</v>
      </c>
      <c r="N163" s="1">
        <v>582588</v>
      </c>
      <c r="O163" s="1">
        <v>0</v>
      </c>
      <c r="P163" s="1">
        <v>3829879.49</v>
      </c>
      <c r="Q163" s="1">
        <v>3843492.96</v>
      </c>
      <c r="R163" s="1">
        <v>-13613.46999999974</v>
      </c>
      <c r="S163" s="1">
        <v>323</v>
      </c>
      <c r="T163" s="1">
        <v>323</v>
      </c>
      <c r="U163" s="1">
        <v>0</v>
      </c>
      <c r="V163" s="1">
        <v>11857.21</v>
      </c>
      <c r="W163" s="1">
        <v>11899.36</v>
      </c>
      <c r="X163" s="1">
        <v>-42.150000000001455</v>
      </c>
      <c r="Y163" s="1">
        <v>362813</v>
      </c>
      <c r="Z163" s="1">
        <v>362813</v>
      </c>
      <c r="AA163" s="1">
        <v>0</v>
      </c>
      <c r="AB163" s="1">
        <v>2470030</v>
      </c>
      <c r="AC163" s="1">
        <v>2475138</v>
      </c>
      <c r="AD163" s="1">
        <v>-5108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-26382</v>
      </c>
      <c r="AU163" s="1">
        <v>-26436</v>
      </c>
      <c r="AV163" s="1">
        <v>54</v>
      </c>
      <c r="AW163" s="1">
        <v>-91</v>
      </c>
      <c r="AX163" s="1">
        <v>0</v>
      </c>
      <c r="AY163" s="1">
        <v>2443367</v>
      </c>
      <c r="AZ163" s="1">
        <v>2448397</v>
      </c>
      <c r="BA163" s="1">
        <v>-5030</v>
      </c>
      <c r="BB163" s="1" t="s">
        <v>500</v>
      </c>
      <c r="BC163" s="1">
        <v>-214</v>
      </c>
      <c r="BD163" s="1">
        <v>-190</v>
      </c>
      <c r="BE163" s="1">
        <v>24</v>
      </c>
      <c r="BF163" s="1">
        <v>0</v>
      </c>
      <c r="BG163" s="1">
        <v>0</v>
      </c>
      <c r="BH163" s="1">
        <v>0</v>
      </c>
      <c r="BL163">
        <f t="shared" si="45"/>
        <v>2443367</v>
      </c>
      <c r="BM163">
        <f t="shared" si="46"/>
        <v>2448397</v>
      </c>
      <c r="BO163">
        <f t="shared" si="47"/>
        <v>-5030</v>
      </c>
      <c r="BR163">
        <f t="shared" si="48"/>
        <v>-5108</v>
      </c>
      <c r="BS163">
        <f t="shared" si="49"/>
        <v>0</v>
      </c>
      <c r="BT163">
        <f t="shared" si="50"/>
        <v>0</v>
      </c>
      <c r="BU163">
        <f t="shared" si="51"/>
        <v>0</v>
      </c>
      <c r="BV163">
        <f t="shared" si="52"/>
        <v>0</v>
      </c>
      <c r="BW163">
        <f t="shared" si="53"/>
        <v>0</v>
      </c>
      <c r="BX163">
        <f t="shared" si="54"/>
        <v>54</v>
      </c>
      <c r="BY163">
        <f t="shared" si="55"/>
        <v>24</v>
      </c>
      <c r="CA163">
        <f t="shared" si="56"/>
        <v>-5030</v>
      </c>
      <c r="CB163">
        <f t="shared" si="57"/>
        <v>0</v>
      </c>
      <c r="CC163">
        <f t="shared" si="58"/>
        <v>-5030</v>
      </c>
      <c r="CD163">
        <f t="shared" si="59"/>
        <v>-5108</v>
      </c>
      <c r="CE163">
        <f t="shared" si="60"/>
        <v>0</v>
      </c>
      <c r="CF163">
        <f t="shared" si="61"/>
        <v>0</v>
      </c>
      <c r="CG163">
        <f t="shared" si="62"/>
        <v>0</v>
      </c>
      <c r="CH163">
        <f t="shared" si="63"/>
        <v>0</v>
      </c>
      <c r="CI163">
        <f t="shared" si="64"/>
        <v>0</v>
      </c>
      <c r="CJ163">
        <f t="shared" si="65"/>
        <v>54</v>
      </c>
      <c r="CK163">
        <f t="shared" si="66"/>
        <v>24</v>
      </c>
    </row>
    <row r="164" spans="1:89" ht="15">
      <c r="A164" s="1">
        <v>2695</v>
      </c>
      <c r="B164" s="1" t="s">
        <v>220</v>
      </c>
      <c r="C164" s="1">
        <v>1000</v>
      </c>
      <c r="D164" s="1">
        <v>9206</v>
      </c>
      <c r="E164" s="1">
        <v>1000</v>
      </c>
      <c r="F164" s="1">
        <v>9205</v>
      </c>
      <c r="G164" s="1">
        <v>1930000</v>
      </c>
      <c r="H164" s="1">
        <v>1930000</v>
      </c>
      <c r="I164" s="1">
        <v>0</v>
      </c>
      <c r="J164" s="1">
        <v>1255691</v>
      </c>
      <c r="K164" s="1">
        <v>1255824</v>
      </c>
      <c r="L164" s="1">
        <v>-133</v>
      </c>
      <c r="M164" s="1">
        <v>582588</v>
      </c>
      <c r="N164" s="1">
        <v>582588</v>
      </c>
      <c r="O164" s="1">
        <v>0</v>
      </c>
      <c r="P164" s="1">
        <v>105234363.46</v>
      </c>
      <c r="Q164" s="1">
        <v>105234363.46</v>
      </c>
      <c r="R164" s="1">
        <v>0</v>
      </c>
      <c r="S164" s="1">
        <v>10405</v>
      </c>
      <c r="T164" s="1">
        <v>10405</v>
      </c>
      <c r="U164" s="1">
        <v>0</v>
      </c>
      <c r="V164" s="1">
        <v>10113.83</v>
      </c>
      <c r="W164" s="1">
        <v>10113.83</v>
      </c>
      <c r="X164" s="1">
        <v>0</v>
      </c>
      <c r="Y164" s="1">
        <v>398349</v>
      </c>
      <c r="Z164" s="1">
        <v>398349</v>
      </c>
      <c r="AA164" s="1">
        <v>0</v>
      </c>
      <c r="AB164" s="1">
        <v>69541414</v>
      </c>
      <c r="AC164" s="1">
        <v>69540461</v>
      </c>
      <c r="AD164" s="1">
        <v>953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-742750</v>
      </c>
      <c r="AU164" s="1">
        <v>-742740</v>
      </c>
      <c r="AV164" s="1">
        <v>-10</v>
      </c>
      <c r="AW164" s="1">
        <v>-2683</v>
      </c>
      <c r="AX164" s="1">
        <v>0</v>
      </c>
      <c r="AY164" s="1">
        <v>68790644</v>
      </c>
      <c r="AZ164" s="1">
        <v>68789015</v>
      </c>
      <c r="BA164" s="1">
        <v>1629</v>
      </c>
      <c r="BB164" s="1" t="s">
        <v>500</v>
      </c>
      <c r="BC164" s="1">
        <v>-6023</v>
      </c>
      <c r="BD164" s="1">
        <v>-5337</v>
      </c>
      <c r="BE164" s="1">
        <v>686</v>
      </c>
      <c r="BF164" s="1">
        <v>0</v>
      </c>
      <c r="BG164" s="1">
        <v>0</v>
      </c>
      <c r="BH164" s="1">
        <v>0</v>
      </c>
      <c r="BL164">
        <f t="shared" si="45"/>
        <v>68790644</v>
      </c>
      <c r="BM164">
        <f t="shared" si="46"/>
        <v>68789015</v>
      </c>
      <c r="BO164">
        <f t="shared" si="47"/>
        <v>1629</v>
      </c>
      <c r="BR164">
        <f t="shared" si="48"/>
        <v>953</v>
      </c>
      <c r="BS164">
        <f t="shared" si="49"/>
        <v>0</v>
      </c>
      <c r="BT164">
        <f t="shared" si="50"/>
        <v>0</v>
      </c>
      <c r="BU164">
        <f t="shared" si="51"/>
        <v>0</v>
      </c>
      <c r="BV164">
        <f t="shared" si="52"/>
        <v>0</v>
      </c>
      <c r="BW164">
        <f t="shared" si="53"/>
        <v>0</v>
      </c>
      <c r="BX164">
        <f t="shared" si="54"/>
        <v>-10</v>
      </c>
      <c r="BY164">
        <f t="shared" si="55"/>
        <v>686</v>
      </c>
      <c r="CA164">
        <f t="shared" si="56"/>
        <v>1629</v>
      </c>
      <c r="CB164">
        <f t="shared" si="57"/>
        <v>0</v>
      </c>
      <c r="CC164">
        <f t="shared" si="58"/>
        <v>1629</v>
      </c>
      <c r="CD164">
        <f t="shared" si="59"/>
        <v>953</v>
      </c>
      <c r="CE164">
        <f t="shared" si="60"/>
        <v>0</v>
      </c>
      <c r="CF164">
        <f t="shared" si="61"/>
        <v>0</v>
      </c>
      <c r="CG164">
        <f t="shared" si="62"/>
        <v>0</v>
      </c>
      <c r="CH164">
        <f t="shared" si="63"/>
        <v>0</v>
      </c>
      <c r="CI164">
        <f t="shared" si="64"/>
        <v>0</v>
      </c>
      <c r="CJ164">
        <f t="shared" si="65"/>
        <v>-10</v>
      </c>
      <c r="CK164">
        <f t="shared" si="66"/>
        <v>686</v>
      </c>
    </row>
    <row r="165" spans="1:89" ht="15">
      <c r="A165" s="1">
        <v>2702</v>
      </c>
      <c r="B165" s="1" t="s">
        <v>221</v>
      </c>
      <c r="C165" s="1">
        <v>1000</v>
      </c>
      <c r="D165" s="1">
        <v>9206</v>
      </c>
      <c r="E165" s="1">
        <v>1000</v>
      </c>
      <c r="F165" s="1">
        <v>9205</v>
      </c>
      <c r="G165" s="1">
        <v>1930000</v>
      </c>
      <c r="H165" s="1">
        <v>1930000</v>
      </c>
      <c r="I165" s="1">
        <v>0</v>
      </c>
      <c r="J165" s="1">
        <v>1255691</v>
      </c>
      <c r="K165" s="1">
        <v>1255824</v>
      </c>
      <c r="L165" s="1">
        <v>-133</v>
      </c>
      <c r="M165" s="1">
        <v>582588</v>
      </c>
      <c r="N165" s="1">
        <v>582588</v>
      </c>
      <c r="O165" s="1">
        <v>0</v>
      </c>
      <c r="P165" s="1">
        <v>18658560.73</v>
      </c>
      <c r="Q165" s="1">
        <v>18658560.73</v>
      </c>
      <c r="R165" s="1">
        <v>0</v>
      </c>
      <c r="S165" s="1">
        <v>1920</v>
      </c>
      <c r="T165" s="1">
        <v>1920</v>
      </c>
      <c r="U165" s="1">
        <v>0</v>
      </c>
      <c r="V165" s="1">
        <v>9718</v>
      </c>
      <c r="W165" s="1">
        <v>9718</v>
      </c>
      <c r="X165" s="1">
        <v>0</v>
      </c>
      <c r="Y165" s="1">
        <v>522796</v>
      </c>
      <c r="Z165" s="1">
        <v>522796</v>
      </c>
      <c r="AA165" s="1">
        <v>0</v>
      </c>
      <c r="AB165" s="1">
        <v>10696636</v>
      </c>
      <c r="AC165" s="1">
        <v>10696404</v>
      </c>
      <c r="AD165" s="1">
        <v>232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-114247</v>
      </c>
      <c r="AU165" s="1">
        <v>-114245</v>
      </c>
      <c r="AV165" s="1">
        <v>-2</v>
      </c>
      <c r="AW165" s="1">
        <v>-687</v>
      </c>
      <c r="AX165" s="1">
        <v>0</v>
      </c>
      <c r="AY165" s="1">
        <v>10580881</v>
      </c>
      <c r="AZ165" s="1">
        <v>10580546</v>
      </c>
      <c r="BA165" s="1">
        <v>335</v>
      </c>
      <c r="BB165" s="1" t="s">
        <v>500</v>
      </c>
      <c r="BC165" s="1">
        <v>-926</v>
      </c>
      <c r="BD165" s="1">
        <v>-821</v>
      </c>
      <c r="BE165" s="1">
        <v>105</v>
      </c>
      <c r="BF165" s="1">
        <v>0</v>
      </c>
      <c r="BG165" s="1">
        <v>0</v>
      </c>
      <c r="BH165" s="1">
        <v>0</v>
      </c>
      <c r="BL165">
        <f t="shared" si="45"/>
        <v>10580881</v>
      </c>
      <c r="BM165">
        <f t="shared" si="46"/>
        <v>10580546</v>
      </c>
      <c r="BO165">
        <f t="shared" si="47"/>
        <v>335</v>
      </c>
      <c r="BR165">
        <f t="shared" si="48"/>
        <v>232</v>
      </c>
      <c r="BS165">
        <f t="shared" si="49"/>
        <v>0</v>
      </c>
      <c r="BT165">
        <f t="shared" si="50"/>
        <v>0</v>
      </c>
      <c r="BU165">
        <f t="shared" si="51"/>
        <v>0</v>
      </c>
      <c r="BV165">
        <f t="shared" si="52"/>
        <v>0</v>
      </c>
      <c r="BW165">
        <f t="shared" si="53"/>
        <v>0</v>
      </c>
      <c r="BX165">
        <f t="shared" si="54"/>
        <v>-2</v>
      </c>
      <c r="BY165">
        <f t="shared" si="55"/>
        <v>105</v>
      </c>
      <c r="CA165">
        <f t="shared" si="56"/>
        <v>335</v>
      </c>
      <c r="CB165">
        <f t="shared" si="57"/>
        <v>0</v>
      </c>
      <c r="CC165">
        <f t="shared" si="58"/>
        <v>335</v>
      </c>
      <c r="CD165">
        <f t="shared" si="59"/>
        <v>232</v>
      </c>
      <c r="CE165">
        <f t="shared" si="60"/>
        <v>0</v>
      </c>
      <c r="CF165">
        <f t="shared" si="61"/>
        <v>0</v>
      </c>
      <c r="CG165">
        <f t="shared" si="62"/>
        <v>0</v>
      </c>
      <c r="CH165">
        <f t="shared" si="63"/>
        <v>0</v>
      </c>
      <c r="CI165">
        <f t="shared" si="64"/>
        <v>0</v>
      </c>
      <c r="CJ165">
        <f t="shared" si="65"/>
        <v>-2</v>
      </c>
      <c r="CK165">
        <f t="shared" si="66"/>
        <v>105</v>
      </c>
    </row>
    <row r="166" spans="1:89" ht="15">
      <c r="A166" s="1">
        <v>2730</v>
      </c>
      <c r="B166" s="1" t="s">
        <v>222</v>
      </c>
      <c r="C166" s="1">
        <v>1000</v>
      </c>
      <c r="D166" s="1">
        <v>9206</v>
      </c>
      <c r="E166" s="1">
        <v>1000</v>
      </c>
      <c r="F166" s="1">
        <v>9205</v>
      </c>
      <c r="G166" s="1">
        <v>1930000</v>
      </c>
      <c r="H166" s="1">
        <v>1930000</v>
      </c>
      <c r="I166" s="1">
        <v>0</v>
      </c>
      <c r="J166" s="1">
        <v>1255691</v>
      </c>
      <c r="K166" s="1">
        <v>1255824</v>
      </c>
      <c r="L166" s="1">
        <v>-133</v>
      </c>
      <c r="M166" s="1">
        <v>582588</v>
      </c>
      <c r="N166" s="1">
        <v>582588</v>
      </c>
      <c r="O166" s="1">
        <v>0</v>
      </c>
      <c r="P166" s="1">
        <v>7307672.24</v>
      </c>
      <c r="Q166" s="1">
        <v>7307672.24</v>
      </c>
      <c r="R166" s="1">
        <v>0</v>
      </c>
      <c r="S166" s="1">
        <v>671</v>
      </c>
      <c r="T166" s="1">
        <v>671</v>
      </c>
      <c r="U166" s="1">
        <v>0</v>
      </c>
      <c r="V166" s="1">
        <v>10890.72</v>
      </c>
      <c r="W166" s="1">
        <v>10890.72</v>
      </c>
      <c r="X166" s="1">
        <v>0</v>
      </c>
      <c r="Y166" s="1">
        <v>578235</v>
      </c>
      <c r="Z166" s="1">
        <v>578235</v>
      </c>
      <c r="AA166" s="1">
        <v>0</v>
      </c>
      <c r="AB166" s="1">
        <v>3449066</v>
      </c>
      <c r="AC166" s="1">
        <v>3448977</v>
      </c>
      <c r="AD166" s="1">
        <v>89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-36838</v>
      </c>
      <c r="AU166" s="1">
        <v>-36837</v>
      </c>
      <c r="AV166" s="1">
        <v>-1</v>
      </c>
      <c r="AW166" s="1">
        <v>-265</v>
      </c>
      <c r="AX166" s="1">
        <v>0</v>
      </c>
      <c r="AY166" s="1">
        <v>3411698</v>
      </c>
      <c r="AZ166" s="1">
        <v>3411576</v>
      </c>
      <c r="BA166" s="1">
        <v>122</v>
      </c>
      <c r="BB166" s="1" t="s">
        <v>500</v>
      </c>
      <c r="BC166" s="1">
        <v>-299</v>
      </c>
      <c r="BD166" s="1">
        <v>-265</v>
      </c>
      <c r="BE166" s="1">
        <v>34</v>
      </c>
      <c r="BF166" s="1">
        <v>0</v>
      </c>
      <c r="BG166" s="1">
        <v>0</v>
      </c>
      <c r="BH166" s="1">
        <v>0</v>
      </c>
      <c r="BL166">
        <f t="shared" si="45"/>
        <v>3411698</v>
      </c>
      <c r="BM166">
        <f t="shared" si="46"/>
        <v>3411576</v>
      </c>
      <c r="BO166">
        <f t="shared" si="47"/>
        <v>122</v>
      </c>
      <c r="BR166">
        <f t="shared" si="48"/>
        <v>89</v>
      </c>
      <c r="BS166">
        <f t="shared" si="49"/>
        <v>0</v>
      </c>
      <c r="BT166">
        <f t="shared" si="50"/>
        <v>0</v>
      </c>
      <c r="BU166">
        <f t="shared" si="51"/>
        <v>0</v>
      </c>
      <c r="BV166">
        <f t="shared" si="52"/>
        <v>0</v>
      </c>
      <c r="BW166">
        <f t="shared" si="53"/>
        <v>0</v>
      </c>
      <c r="BX166">
        <f t="shared" si="54"/>
        <v>-1</v>
      </c>
      <c r="BY166">
        <f t="shared" si="55"/>
        <v>34</v>
      </c>
      <c r="CA166">
        <f t="shared" si="56"/>
        <v>122</v>
      </c>
      <c r="CB166">
        <f t="shared" si="57"/>
        <v>0</v>
      </c>
      <c r="CC166">
        <f t="shared" si="58"/>
        <v>122</v>
      </c>
      <c r="CD166">
        <f t="shared" si="59"/>
        <v>89</v>
      </c>
      <c r="CE166">
        <f t="shared" si="60"/>
        <v>0</v>
      </c>
      <c r="CF166">
        <f t="shared" si="61"/>
        <v>0</v>
      </c>
      <c r="CG166">
        <f t="shared" si="62"/>
        <v>0</v>
      </c>
      <c r="CH166">
        <f t="shared" si="63"/>
        <v>0</v>
      </c>
      <c r="CI166">
        <f t="shared" si="64"/>
        <v>0</v>
      </c>
      <c r="CJ166">
        <f t="shared" si="65"/>
        <v>-1</v>
      </c>
      <c r="CK166">
        <f t="shared" si="66"/>
        <v>34</v>
      </c>
    </row>
    <row r="167" spans="1:89" ht="15">
      <c r="A167" s="1">
        <v>2737</v>
      </c>
      <c r="B167" s="1" t="s">
        <v>223</v>
      </c>
      <c r="C167" s="1">
        <v>1000</v>
      </c>
      <c r="D167" s="1">
        <v>9206</v>
      </c>
      <c r="E167" s="1">
        <v>1000</v>
      </c>
      <c r="F167" s="1">
        <v>9205</v>
      </c>
      <c r="G167" s="1">
        <v>1930000</v>
      </c>
      <c r="H167" s="1">
        <v>1930000</v>
      </c>
      <c r="I167" s="1">
        <v>0</v>
      </c>
      <c r="J167" s="1">
        <v>1255691</v>
      </c>
      <c r="K167" s="1">
        <v>1255824</v>
      </c>
      <c r="L167" s="1">
        <v>-133</v>
      </c>
      <c r="M167" s="1">
        <v>582588</v>
      </c>
      <c r="N167" s="1">
        <v>582588</v>
      </c>
      <c r="O167" s="1">
        <v>0</v>
      </c>
      <c r="P167" s="1">
        <v>3296716.72</v>
      </c>
      <c r="Q167" s="1">
        <v>3296716.72</v>
      </c>
      <c r="R167" s="1">
        <v>0</v>
      </c>
      <c r="S167" s="1">
        <v>288</v>
      </c>
      <c r="T167" s="1">
        <v>288</v>
      </c>
      <c r="U167" s="1">
        <v>0</v>
      </c>
      <c r="V167" s="1">
        <v>11446.93</v>
      </c>
      <c r="W167" s="1">
        <v>11446.93</v>
      </c>
      <c r="X167" s="1">
        <v>0</v>
      </c>
      <c r="Y167" s="1">
        <v>355006</v>
      </c>
      <c r="Z167" s="1">
        <v>355006</v>
      </c>
      <c r="AA167" s="1">
        <v>0</v>
      </c>
      <c r="AB167" s="1">
        <v>2182312</v>
      </c>
      <c r="AC167" s="1">
        <v>2182289</v>
      </c>
      <c r="AD167" s="1">
        <v>23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-23309</v>
      </c>
      <c r="AU167" s="1">
        <v>-23308</v>
      </c>
      <c r="AV167" s="1">
        <v>-1</v>
      </c>
      <c r="AW167" s="1">
        <v>-80</v>
      </c>
      <c r="AX167" s="1">
        <v>0</v>
      </c>
      <c r="AY167" s="1">
        <v>2158755</v>
      </c>
      <c r="AZ167" s="1">
        <v>2158712</v>
      </c>
      <c r="BA167" s="1">
        <v>43</v>
      </c>
      <c r="BB167" s="1" t="s">
        <v>500</v>
      </c>
      <c r="BC167" s="1">
        <v>-189</v>
      </c>
      <c r="BD167" s="1">
        <v>-168</v>
      </c>
      <c r="BE167" s="1">
        <v>21</v>
      </c>
      <c r="BF167" s="1">
        <v>0</v>
      </c>
      <c r="BG167" s="1">
        <v>0</v>
      </c>
      <c r="BH167" s="1">
        <v>0</v>
      </c>
      <c r="BL167">
        <f t="shared" si="45"/>
        <v>2158755</v>
      </c>
      <c r="BM167">
        <f t="shared" si="46"/>
        <v>2158712</v>
      </c>
      <c r="BO167">
        <f t="shared" si="47"/>
        <v>43</v>
      </c>
      <c r="BR167">
        <f t="shared" si="48"/>
        <v>23</v>
      </c>
      <c r="BS167">
        <f t="shared" si="49"/>
        <v>0</v>
      </c>
      <c r="BT167">
        <f t="shared" si="50"/>
        <v>0</v>
      </c>
      <c r="BU167">
        <f t="shared" si="51"/>
        <v>0</v>
      </c>
      <c r="BV167">
        <f t="shared" si="52"/>
        <v>0</v>
      </c>
      <c r="BW167">
        <f t="shared" si="53"/>
        <v>0</v>
      </c>
      <c r="BX167">
        <f t="shared" si="54"/>
        <v>-1</v>
      </c>
      <c r="BY167">
        <f t="shared" si="55"/>
        <v>21</v>
      </c>
      <c r="CA167">
        <f t="shared" si="56"/>
        <v>43</v>
      </c>
      <c r="CB167">
        <f t="shared" si="57"/>
        <v>0</v>
      </c>
      <c r="CC167">
        <f t="shared" si="58"/>
        <v>43</v>
      </c>
      <c r="CD167">
        <f t="shared" si="59"/>
        <v>23</v>
      </c>
      <c r="CE167">
        <f t="shared" si="60"/>
        <v>0</v>
      </c>
      <c r="CF167">
        <f t="shared" si="61"/>
        <v>0</v>
      </c>
      <c r="CG167">
        <f t="shared" si="62"/>
        <v>0</v>
      </c>
      <c r="CH167">
        <f t="shared" si="63"/>
        <v>0</v>
      </c>
      <c r="CI167">
        <f t="shared" si="64"/>
        <v>0</v>
      </c>
      <c r="CJ167">
        <f t="shared" si="65"/>
        <v>-1</v>
      </c>
      <c r="CK167">
        <f t="shared" si="66"/>
        <v>21</v>
      </c>
    </row>
    <row r="168" spans="1:89" ht="15">
      <c r="A168" s="1">
        <v>2758</v>
      </c>
      <c r="B168" s="1" t="s">
        <v>225</v>
      </c>
      <c r="C168" s="1">
        <v>1000</v>
      </c>
      <c r="D168" s="1">
        <v>9206</v>
      </c>
      <c r="E168" s="1">
        <v>1000</v>
      </c>
      <c r="F168" s="1">
        <v>9205</v>
      </c>
      <c r="G168" s="1">
        <v>1930000</v>
      </c>
      <c r="H168" s="1">
        <v>1930000</v>
      </c>
      <c r="I168" s="1">
        <v>0</v>
      </c>
      <c r="J168" s="1">
        <v>1255691</v>
      </c>
      <c r="K168" s="1">
        <v>1255824</v>
      </c>
      <c r="L168" s="1">
        <v>-133</v>
      </c>
      <c r="M168" s="1">
        <v>582588</v>
      </c>
      <c r="N168" s="1">
        <v>582588</v>
      </c>
      <c r="O168" s="1">
        <v>0</v>
      </c>
      <c r="P168" s="1">
        <v>40810428.3</v>
      </c>
      <c r="Q168" s="1">
        <v>40810428.3</v>
      </c>
      <c r="R168" s="1">
        <v>0</v>
      </c>
      <c r="S168" s="1">
        <v>4184</v>
      </c>
      <c r="T168" s="1">
        <v>4184</v>
      </c>
      <c r="U168" s="1">
        <v>0</v>
      </c>
      <c r="V168" s="1">
        <v>9753.93</v>
      </c>
      <c r="W168" s="1">
        <v>9753.93</v>
      </c>
      <c r="X168" s="1">
        <v>0</v>
      </c>
      <c r="Y168" s="1">
        <v>413039</v>
      </c>
      <c r="Z168" s="1">
        <v>413039</v>
      </c>
      <c r="AA168" s="1">
        <v>0</v>
      </c>
      <c r="AB168" s="1">
        <v>26996072</v>
      </c>
      <c r="AC168" s="1">
        <v>26995674</v>
      </c>
      <c r="AD168" s="1">
        <v>398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-288337</v>
      </c>
      <c r="AU168" s="1">
        <v>-288332</v>
      </c>
      <c r="AV168" s="1">
        <v>-5</v>
      </c>
      <c r="AW168" s="1">
        <v>-1120</v>
      </c>
      <c r="AX168" s="1">
        <v>0</v>
      </c>
      <c r="AY168" s="1">
        <v>26704543</v>
      </c>
      <c r="AZ168" s="1">
        <v>26703884</v>
      </c>
      <c r="BA168" s="1">
        <v>659</v>
      </c>
      <c r="BB168" s="1" t="s">
        <v>500</v>
      </c>
      <c r="BC168" s="1">
        <v>-2338</v>
      </c>
      <c r="BD168" s="1">
        <v>-2072</v>
      </c>
      <c r="BE168" s="1">
        <v>266</v>
      </c>
      <c r="BF168" s="1">
        <v>0</v>
      </c>
      <c r="BG168" s="1">
        <v>0</v>
      </c>
      <c r="BH168" s="1">
        <v>0</v>
      </c>
      <c r="BL168">
        <f t="shared" si="45"/>
        <v>26704543</v>
      </c>
      <c r="BM168">
        <f t="shared" si="46"/>
        <v>26703884</v>
      </c>
      <c r="BO168">
        <f t="shared" si="47"/>
        <v>659</v>
      </c>
      <c r="BR168">
        <f t="shared" si="48"/>
        <v>398</v>
      </c>
      <c r="BS168">
        <f t="shared" si="49"/>
        <v>0</v>
      </c>
      <c r="BT168">
        <f t="shared" si="50"/>
        <v>0</v>
      </c>
      <c r="BU168">
        <f t="shared" si="51"/>
        <v>0</v>
      </c>
      <c r="BV168">
        <f t="shared" si="52"/>
        <v>0</v>
      </c>
      <c r="BW168">
        <f t="shared" si="53"/>
        <v>0</v>
      </c>
      <c r="BX168">
        <f t="shared" si="54"/>
        <v>-5</v>
      </c>
      <c r="BY168">
        <f t="shared" si="55"/>
        <v>266</v>
      </c>
      <c r="CA168">
        <f t="shared" si="56"/>
        <v>659</v>
      </c>
      <c r="CB168">
        <f t="shared" si="57"/>
        <v>0</v>
      </c>
      <c r="CC168">
        <f t="shared" si="58"/>
        <v>659</v>
      </c>
      <c r="CD168">
        <f t="shared" si="59"/>
        <v>398</v>
      </c>
      <c r="CE168">
        <f t="shared" si="60"/>
        <v>0</v>
      </c>
      <c r="CF168">
        <f t="shared" si="61"/>
        <v>0</v>
      </c>
      <c r="CG168">
        <f t="shared" si="62"/>
        <v>0</v>
      </c>
      <c r="CH168">
        <f t="shared" si="63"/>
        <v>0</v>
      </c>
      <c r="CI168">
        <f t="shared" si="64"/>
        <v>0</v>
      </c>
      <c r="CJ168">
        <f t="shared" si="65"/>
        <v>-5</v>
      </c>
      <c r="CK168">
        <f t="shared" si="66"/>
        <v>266</v>
      </c>
    </row>
    <row r="169" spans="1:89" ht="15">
      <c r="A169" s="1">
        <v>2793</v>
      </c>
      <c r="B169" s="1" t="s">
        <v>226</v>
      </c>
      <c r="C169" s="1">
        <v>1000</v>
      </c>
      <c r="D169" s="1">
        <v>9206</v>
      </c>
      <c r="E169" s="1">
        <v>1000</v>
      </c>
      <c r="F169" s="1">
        <v>9205</v>
      </c>
      <c r="G169" s="1">
        <v>1930000</v>
      </c>
      <c r="H169" s="1">
        <v>1930000</v>
      </c>
      <c r="I169" s="1">
        <v>0</v>
      </c>
      <c r="J169" s="1">
        <v>1255691</v>
      </c>
      <c r="K169" s="1">
        <v>1255824</v>
      </c>
      <c r="L169" s="1">
        <v>-133</v>
      </c>
      <c r="M169" s="1">
        <v>582588</v>
      </c>
      <c r="N169" s="1">
        <v>582588</v>
      </c>
      <c r="O169" s="1">
        <v>0</v>
      </c>
      <c r="P169" s="1">
        <v>225629045.24</v>
      </c>
      <c r="Q169" s="1">
        <v>225629045.24</v>
      </c>
      <c r="R169" s="1">
        <v>0</v>
      </c>
      <c r="S169" s="1">
        <v>22668</v>
      </c>
      <c r="T169" s="1">
        <v>22668</v>
      </c>
      <c r="U169" s="1">
        <v>0</v>
      </c>
      <c r="V169" s="1">
        <v>9953.64</v>
      </c>
      <c r="W169" s="1">
        <v>9953.64</v>
      </c>
      <c r="X169" s="1">
        <v>0</v>
      </c>
      <c r="Y169" s="1">
        <v>426773</v>
      </c>
      <c r="Z169" s="1">
        <v>426773</v>
      </c>
      <c r="AA169" s="1">
        <v>0</v>
      </c>
      <c r="AB169" s="1">
        <v>144981007</v>
      </c>
      <c r="AC169" s="1">
        <v>144978783</v>
      </c>
      <c r="AD169" s="1">
        <v>2224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-1548497</v>
      </c>
      <c r="AU169" s="1">
        <v>-1548473</v>
      </c>
      <c r="AV169" s="1">
        <v>-24</v>
      </c>
      <c r="AW169" s="1">
        <v>-6548</v>
      </c>
      <c r="AX169" s="1">
        <v>0</v>
      </c>
      <c r="AY169" s="1">
        <v>143414835</v>
      </c>
      <c r="AZ169" s="1">
        <v>143411204</v>
      </c>
      <c r="BA169" s="1">
        <v>3631</v>
      </c>
      <c r="BB169" s="1" t="s">
        <v>500</v>
      </c>
      <c r="BC169" s="1">
        <v>-12558</v>
      </c>
      <c r="BD169" s="1">
        <v>-11127</v>
      </c>
      <c r="BE169" s="1">
        <v>1431</v>
      </c>
      <c r="BF169" s="1">
        <v>0</v>
      </c>
      <c r="BG169" s="1">
        <v>0</v>
      </c>
      <c r="BH169" s="1">
        <v>0</v>
      </c>
      <c r="BL169">
        <f t="shared" si="45"/>
        <v>143414835</v>
      </c>
      <c r="BM169">
        <f t="shared" si="46"/>
        <v>143411204</v>
      </c>
      <c r="BO169">
        <f t="shared" si="47"/>
        <v>3631</v>
      </c>
      <c r="BR169">
        <f t="shared" si="48"/>
        <v>2224</v>
      </c>
      <c r="BS169">
        <f t="shared" si="49"/>
        <v>0</v>
      </c>
      <c r="BT169">
        <f t="shared" si="50"/>
        <v>0</v>
      </c>
      <c r="BU169">
        <f t="shared" si="51"/>
        <v>0</v>
      </c>
      <c r="BV169">
        <f t="shared" si="52"/>
        <v>0</v>
      </c>
      <c r="BW169">
        <f t="shared" si="53"/>
        <v>0</v>
      </c>
      <c r="BX169">
        <f t="shared" si="54"/>
        <v>-24</v>
      </c>
      <c r="BY169">
        <f t="shared" si="55"/>
        <v>1431</v>
      </c>
      <c r="CA169">
        <f t="shared" si="56"/>
        <v>3631</v>
      </c>
      <c r="CB169">
        <f t="shared" si="57"/>
        <v>0</v>
      </c>
      <c r="CC169">
        <f t="shared" si="58"/>
        <v>3631</v>
      </c>
      <c r="CD169">
        <f t="shared" si="59"/>
        <v>2224</v>
      </c>
      <c r="CE169">
        <f t="shared" si="60"/>
        <v>0</v>
      </c>
      <c r="CF169">
        <f t="shared" si="61"/>
        <v>0</v>
      </c>
      <c r="CG169">
        <f t="shared" si="62"/>
        <v>0</v>
      </c>
      <c r="CH169">
        <f t="shared" si="63"/>
        <v>0</v>
      </c>
      <c r="CI169">
        <f t="shared" si="64"/>
        <v>0</v>
      </c>
      <c r="CJ169">
        <f t="shared" si="65"/>
        <v>-24</v>
      </c>
      <c r="CK169">
        <f t="shared" si="66"/>
        <v>1431</v>
      </c>
    </row>
    <row r="170" spans="1:89" ht="15">
      <c r="A170" s="1">
        <v>1376</v>
      </c>
      <c r="B170" s="1" t="s">
        <v>134</v>
      </c>
      <c r="C170" s="1">
        <v>1000</v>
      </c>
      <c r="D170" s="1">
        <v>9206</v>
      </c>
      <c r="E170" s="1">
        <v>1000</v>
      </c>
      <c r="F170" s="1">
        <v>9205</v>
      </c>
      <c r="G170" s="1">
        <v>1930000</v>
      </c>
      <c r="H170" s="1">
        <v>1930000</v>
      </c>
      <c r="I170" s="1">
        <v>0</v>
      </c>
      <c r="J170" s="1">
        <v>1255691</v>
      </c>
      <c r="K170" s="1">
        <v>1255824</v>
      </c>
      <c r="L170" s="1">
        <v>-133</v>
      </c>
      <c r="M170" s="1">
        <v>582588</v>
      </c>
      <c r="N170" s="1">
        <v>582588</v>
      </c>
      <c r="O170" s="1">
        <v>0</v>
      </c>
      <c r="P170" s="1">
        <v>46124053.45</v>
      </c>
      <c r="Q170" s="1">
        <v>46124053.45</v>
      </c>
      <c r="R170" s="1">
        <v>0</v>
      </c>
      <c r="S170" s="1">
        <v>4345</v>
      </c>
      <c r="T170" s="1">
        <v>4345</v>
      </c>
      <c r="U170" s="1">
        <v>0</v>
      </c>
      <c r="V170" s="1">
        <v>10615.43</v>
      </c>
      <c r="W170" s="1">
        <v>10615.43</v>
      </c>
      <c r="X170" s="1">
        <v>0</v>
      </c>
      <c r="Y170" s="1">
        <v>848543</v>
      </c>
      <c r="Z170" s="1">
        <v>848543</v>
      </c>
      <c r="AA170" s="1">
        <v>0</v>
      </c>
      <c r="AB170" s="1">
        <v>11199916</v>
      </c>
      <c r="AC170" s="1">
        <v>11199068</v>
      </c>
      <c r="AD170" s="1">
        <v>848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1365423</v>
      </c>
      <c r="AL170" s="1">
        <v>1366271</v>
      </c>
      <c r="AM170" s="1">
        <v>-848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-134207</v>
      </c>
      <c r="AU170" s="1">
        <v>-134207</v>
      </c>
      <c r="AV170" s="1">
        <v>0</v>
      </c>
      <c r="AW170" s="1">
        <v>382413</v>
      </c>
      <c r="AX170" s="1">
        <v>0</v>
      </c>
      <c r="AY170" s="1">
        <v>12812551</v>
      </c>
      <c r="AZ170" s="1">
        <v>12812423</v>
      </c>
      <c r="BA170" s="1">
        <v>128</v>
      </c>
      <c r="BB170" s="1" t="s">
        <v>500</v>
      </c>
      <c r="BC170" s="1">
        <v>-1122</v>
      </c>
      <c r="BD170" s="1">
        <v>-994</v>
      </c>
      <c r="BE170" s="1">
        <v>128</v>
      </c>
      <c r="BF170" s="1">
        <v>0</v>
      </c>
      <c r="BG170" s="1">
        <v>0</v>
      </c>
      <c r="BH170" s="1">
        <v>0</v>
      </c>
      <c r="BL170">
        <f t="shared" si="45"/>
        <v>12812551</v>
      </c>
      <c r="BM170">
        <f t="shared" si="46"/>
        <v>12812423</v>
      </c>
      <c r="BO170">
        <f t="shared" si="47"/>
        <v>128</v>
      </c>
      <c r="BR170">
        <f t="shared" si="48"/>
        <v>848</v>
      </c>
      <c r="BS170">
        <f t="shared" si="49"/>
        <v>0</v>
      </c>
      <c r="BT170">
        <f t="shared" si="50"/>
        <v>0</v>
      </c>
      <c r="BU170">
        <f t="shared" si="51"/>
        <v>-848</v>
      </c>
      <c r="BV170">
        <f t="shared" si="52"/>
        <v>0</v>
      </c>
      <c r="BW170">
        <f t="shared" si="53"/>
        <v>0</v>
      </c>
      <c r="BX170">
        <f t="shared" si="54"/>
        <v>0</v>
      </c>
      <c r="BY170">
        <f t="shared" si="55"/>
        <v>128</v>
      </c>
      <c r="CA170">
        <f t="shared" si="56"/>
        <v>128</v>
      </c>
      <c r="CB170">
        <f t="shared" si="57"/>
        <v>0</v>
      </c>
      <c r="CC170">
        <f t="shared" si="58"/>
        <v>128</v>
      </c>
      <c r="CD170">
        <f t="shared" si="59"/>
        <v>848</v>
      </c>
      <c r="CE170">
        <f t="shared" si="60"/>
        <v>0</v>
      </c>
      <c r="CF170">
        <f t="shared" si="61"/>
        <v>0</v>
      </c>
      <c r="CG170">
        <f t="shared" si="62"/>
        <v>-848</v>
      </c>
      <c r="CH170">
        <f t="shared" si="63"/>
        <v>0</v>
      </c>
      <c r="CI170">
        <f t="shared" si="64"/>
        <v>0</v>
      </c>
      <c r="CJ170">
        <f t="shared" si="65"/>
        <v>0</v>
      </c>
      <c r="CK170">
        <f t="shared" si="66"/>
        <v>128</v>
      </c>
    </row>
    <row r="171" spans="1:89" ht="15">
      <c r="A171" s="1">
        <v>2800</v>
      </c>
      <c r="B171" s="1" t="s">
        <v>227</v>
      </c>
      <c r="C171" s="1">
        <v>1000</v>
      </c>
      <c r="D171" s="1">
        <v>9206</v>
      </c>
      <c r="E171" s="1">
        <v>1000</v>
      </c>
      <c r="F171" s="1">
        <v>9205</v>
      </c>
      <c r="G171" s="1">
        <v>1930000</v>
      </c>
      <c r="H171" s="1">
        <v>1930000</v>
      </c>
      <c r="I171" s="1">
        <v>0</v>
      </c>
      <c r="J171" s="1">
        <v>1255691</v>
      </c>
      <c r="K171" s="1">
        <v>1255824</v>
      </c>
      <c r="L171" s="1">
        <v>-133</v>
      </c>
      <c r="M171" s="1">
        <v>582588</v>
      </c>
      <c r="N171" s="1">
        <v>582588</v>
      </c>
      <c r="O171" s="1">
        <v>0</v>
      </c>
      <c r="P171" s="1">
        <v>19795214.57</v>
      </c>
      <c r="Q171" s="1">
        <v>19795214.57</v>
      </c>
      <c r="R171" s="1">
        <v>0</v>
      </c>
      <c r="S171" s="1">
        <v>2079</v>
      </c>
      <c r="T171" s="1">
        <v>2079</v>
      </c>
      <c r="U171" s="1">
        <v>0</v>
      </c>
      <c r="V171" s="1">
        <v>9521.51</v>
      </c>
      <c r="W171" s="1">
        <v>9521.51</v>
      </c>
      <c r="X171" s="1">
        <v>0</v>
      </c>
      <c r="Y171" s="1">
        <v>612815</v>
      </c>
      <c r="Z171" s="1">
        <v>612815</v>
      </c>
      <c r="AA171" s="1">
        <v>0</v>
      </c>
      <c r="AB171" s="1">
        <v>10119185</v>
      </c>
      <c r="AC171" s="1">
        <v>10118892</v>
      </c>
      <c r="AD171" s="1">
        <v>293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-108080</v>
      </c>
      <c r="AU171" s="1">
        <v>-108077</v>
      </c>
      <c r="AV171" s="1">
        <v>-3</v>
      </c>
      <c r="AW171" s="1">
        <v>-902</v>
      </c>
      <c r="AX171" s="1">
        <v>0</v>
      </c>
      <c r="AY171" s="1">
        <v>10009426</v>
      </c>
      <c r="AZ171" s="1">
        <v>10009037</v>
      </c>
      <c r="BA171" s="1">
        <v>389</v>
      </c>
      <c r="BB171" s="1" t="s">
        <v>500</v>
      </c>
      <c r="BC171" s="1">
        <v>-876</v>
      </c>
      <c r="BD171" s="1">
        <v>-777</v>
      </c>
      <c r="BE171" s="1">
        <v>99</v>
      </c>
      <c r="BF171" s="1">
        <v>0</v>
      </c>
      <c r="BG171" s="1">
        <v>0</v>
      </c>
      <c r="BH171" s="1">
        <v>0</v>
      </c>
      <c r="BL171">
        <f t="shared" si="45"/>
        <v>10009426</v>
      </c>
      <c r="BM171">
        <f t="shared" si="46"/>
        <v>10009037</v>
      </c>
      <c r="BO171">
        <f t="shared" si="47"/>
        <v>389</v>
      </c>
      <c r="BR171">
        <f t="shared" si="48"/>
        <v>293</v>
      </c>
      <c r="BS171">
        <f t="shared" si="49"/>
        <v>0</v>
      </c>
      <c r="BT171">
        <f t="shared" si="50"/>
        <v>0</v>
      </c>
      <c r="BU171">
        <f t="shared" si="51"/>
        <v>0</v>
      </c>
      <c r="BV171">
        <f t="shared" si="52"/>
        <v>0</v>
      </c>
      <c r="BW171">
        <f t="shared" si="53"/>
        <v>0</v>
      </c>
      <c r="BX171">
        <f t="shared" si="54"/>
        <v>-3</v>
      </c>
      <c r="BY171">
        <f t="shared" si="55"/>
        <v>99</v>
      </c>
      <c r="CA171">
        <f t="shared" si="56"/>
        <v>389</v>
      </c>
      <c r="CB171">
        <f t="shared" si="57"/>
        <v>0</v>
      </c>
      <c r="CC171">
        <f t="shared" si="58"/>
        <v>389</v>
      </c>
      <c r="CD171">
        <f t="shared" si="59"/>
        <v>293</v>
      </c>
      <c r="CE171">
        <f t="shared" si="60"/>
        <v>0</v>
      </c>
      <c r="CF171">
        <f t="shared" si="61"/>
        <v>0</v>
      </c>
      <c r="CG171">
        <f t="shared" si="62"/>
        <v>0</v>
      </c>
      <c r="CH171">
        <f t="shared" si="63"/>
        <v>0</v>
      </c>
      <c r="CI171">
        <f t="shared" si="64"/>
        <v>0</v>
      </c>
      <c r="CJ171">
        <f t="shared" si="65"/>
        <v>-3</v>
      </c>
      <c r="CK171">
        <f t="shared" si="66"/>
        <v>99</v>
      </c>
    </row>
    <row r="172" spans="1:89" ht="15">
      <c r="A172" s="1">
        <v>2814</v>
      </c>
      <c r="B172" s="1" t="s">
        <v>228</v>
      </c>
      <c r="C172" s="1">
        <v>1000</v>
      </c>
      <c r="D172" s="1">
        <v>9206</v>
      </c>
      <c r="E172" s="1">
        <v>1000</v>
      </c>
      <c r="F172" s="1">
        <v>9205</v>
      </c>
      <c r="G172" s="1">
        <v>1930000</v>
      </c>
      <c r="H172" s="1">
        <v>1930000</v>
      </c>
      <c r="I172" s="1">
        <v>0</v>
      </c>
      <c r="J172" s="1">
        <v>1255691</v>
      </c>
      <c r="K172" s="1">
        <v>1255824</v>
      </c>
      <c r="L172" s="1">
        <v>-133</v>
      </c>
      <c r="M172" s="1">
        <v>582588</v>
      </c>
      <c r="N172" s="1">
        <v>582588</v>
      </c>
      <c r="O172" s="1">
        <v>0</v>
      </c>
      <c r="P172" s="1">
        <v>10465919.61</v>
      </c>
      <c r="Q172" s="1">
        <v>10465919.61</v>
      </c>
      <c r="R172" s="1">
        <v>0</v>
      </c>
      <c r="S172" s="1">
        <v>1026</v>
      </c>
      <c r="T172" s="1">
        <v>1026</v>
      </c>
      <c r="U172" s="1">
        <v>0</v>
      </c>
      <c r="V172" s="1">
        <v>10200.7</v>
      </c>
      <c r="W172" s="1">
        <v>10200.7</v>
      </c>
      <c r="X172" s="1">
        <v>0</v>
      </c>
      <c r="Y172" s="1">
        <v>467286</v>
      </c>
      <c r="Z172" s="1">
        <v>467286</v>
      </c>
      <c r="AA172" s="1">
        <v>0</v>
      </c>
      <c r="AB172" s="1">
        <v>6265788</v>
      </c>
      <c r="AC172" s="1">
        <v>6265677</v>
      </c>
      <c r="AD172" s="1">
        <v>111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-66923</v>
      </c>
      <c r="AU172" s="1">
        <v>-66922</v>
      </c>
      <c r="AV172" s="1">
        <v>-1</v>
      </c>
      <c r="AW172" s="1">
        <v>-307</v>
      </c>
      <c r="AX172" s="1">
        <v>0</v>
      </c>
      <c r="AY172" s="1">
        <v>6198077</v>
      </c>
      <c r="AZ172" s="1">
        <v>6197905</v>
      </c>
      <c r="BA172" s="1">
        <v>172</v>
      </c>
      <c r="BB172" s="1" t="s">
        <v>500</v>
      </c>
      <c r="BC172" s="1">
        <v>-543</v>
      </c>
      <c r="BD172" s="1">
        <v>-481</v>
      </c>
      <c r="BE172" s="1">
        <v>62</v>
      </c>
      <c r="BF172" s="1">
        <v>0</v>
      </c>
      <c r="BG172" s="1">
        <v>0</v>
      </c>
      <c r="BH172" s="1">
        <v>0</v>
      </c>
      <c r="BL172">
        <f t="shared" si="45"/>
        <v>6198077</v>
      </c>
      <c r="BM172">
        <f t="shared" si="46"/>
        <v>6197905</v>
      </c>
      <c r="BO172">
        <f t="shared" si="47"/>
        <v>172</v>
      </c>
      <c r="BR172">
        <f t="shared" si="48"/>
        <v>111</v>
      </c>
      <c r="BS172">
        <f t="shared" si="49"/>
        <v>0</v>
      </c>
      <c r="BT172">
        <f t="shared" si="50"/>
        <v>0</v>
      </c>
      <c r="BU172">
        <f t="shared" si="51"/>
        <v>0</v>
      </c>
      <c r="BV172">
        <f t="shared" si="52"/>
        <v>0</v>
      </c>
      <c r="BW172">
        <f t="shared" si="53"/>
        <v>0</v>
      </c>
      <c r="BX172">
        <f t="shared" si="54"/>
        <v>-1</v>
      </c>
      <c r="BY172">
        <f t="shared" si="55"/>
        <v>62</v>
      </c>
      <c r="CA172">
        <f t="shared" si="56"/>
        <v>172</v>
      </c>
      <c r="CB172">
        <f t="shared" si="57"/>
        <v>0</v>
      </c>
      <c r="CC172">
        <f t="shared" si="58"/>
        <v>172</v>
      </c>
      <c r="CD172">
        <f t="shared" si="59"/>
        <v>111</v>
      </c>
      <c r="CE172">
        <f t="shared" si="60"/>
        <v>0</v>
      </c>
      <c r="CF172">
        <f t="shared" si="61"/>
        <v>0</v>
      </c>
      <c r="CG172">
        <f t="shared" si="62"/>
        <v>0</v>
      </c>
      <c r="CH172">
        <f t="shared" si="63"/>
        <v>0</v>
      </c>
      <c r="CI172">
        <f t="shared" si="64"/>
        <v>0</v>
      </c>
      <c r="CJ172">
        <f t="shared" si="65"/>
        <v>-1</v>
      </c>
      <c r="CK172">
        <f t="shared" si="66"/>
        <v>62</v>
      </c>
    </row>
    <row r="173" spans="1:89" ht="15">
      <c r="A173" s="1">
        <v>5960</v>
      </c>
      <c r="B173" s="1" t="s">
        <v>428</v>
      </c>
      <c r="C173" s="1">
        <v>1000</v>
      </c>
      <c r="D173" s="1">
        <v>9206</v>
      </c>
      <c r="E173" s="1">
        <v>1000</v>
      </c>
      <c r="F173" s="1">
        <v>9205</v>
      </c>
      <c r="G173" s="1">
        <v>1930000</v>
      </c>
      <c r="H173" s="1">
        <v>1930000</v>
      </c>
      <c r="I173" s="1">
        <v>0</v>
      </c>
      <c r="J173" s="1">
        <v>1255691</v>
      </c>
      <c r="K173" s="1">
        <v>1255824</v>
      </c>
      <c r="L173" s="1">
        <v>-133</v>
      </c>
      <c r="M173" s="1">
        <v>582588</v>
      </c>
      <c r="N173" s="1">
        <v>582588</v>
      </c>
      <c r="O173" s="1">
        <v>0</v>
      </c>
      <c r="P173" s="1">
        <v>4570883.27</v>
      </c>
      <c r="Q173" s="1">
        <v>4570883.27</v>
      </c>
      <c r="R173" s="1">
        <v>0</v>
      </c>
      <c r="S173" s="1">
        <v>439</v>
      </c>
      <c r="T173" s="1">
        <v>439</v>
      </c>
      <c r="U173" s="1">
        <v>0</v>
      </c>
      <c r="V173" s="1">
        <v>10412.03</v>
      </c>
      <c r="W173" s="1">
        <v>10412.03</v>
      </c>
      <c r="X173" s="1">
        <v>0</v>
      </c>
      <c r="Y173" s="1">
        <v>437001</v>
      </c>
      <c r="Z173" s="1">
        <v>437001</v>
      </c>
      <c r="AA173" s="1">
        <v>0</v>
      </c>
      <c r="AB173" s="1">
        <v>2820632</v>
      </c>
      <c r="AC173" s="1">
        <v>2820588</v>
      </c>
      <c r="AD173" s="1">
        <v>44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-30126</v>
      </c>
      <c r="AU173" s="1">
        <v>-30126</v>
      </c>
      <c r="AV173" s="1">
        <v>0</v>
      </c>
      <c r="AW173" s="1">
        <v>-137</v>
      </c>
      <c r="AX173" s="1">
        <v>0</v>
      </c>
      <c r="AY173" s="1">
        <v>2790153</v>
      </c>
      <c r="AZ173" s="1">
        <v>2790081</v>
      </c>
      <c r="BA173" s="1">
        <v>72</v>
      </c>
      <c r="BB173" s="1" t="s">
        <v>500</v>
      </c>
      <c r="BC173" s="1">
        <v>-244</v>
      </c>
      <c r="BD173" s="1">
        <v>-216</v>
      </c>
      <c r="BE173" s="1">
        <v>28</v>
      </c>
      <c r="BF173" s="1">
        <v>0</v>
      </c>
      <c r="BG173" s="1">
        <v>0</v>
      </c>
      <c r="BH173" s="1">
        <v>0</v>
      </c>
      <c r="BL173">
        <f t="shared" si="45"/>
        <v>2790153</v>
      </c>
      <c r="BM173">
        <f t="shared" si="46"/>
        <v>2790081</v>
      </c>
      <c r="BO173">
        <f t="shared" si="47"/>
        <v>72</v>
      </c>
      <c r="BR173">
        <f t="shared" si="48"/>
        <v>44</v>
      </c>
      <c r="BS173">
        <f t="shared" si="49"/>
        <v>0</v>
      </c>
      <c r="BT173">
        <f t="shared" si="50"/>
        <v>0</v>
      </c>
      <c r="BU173">
        <f t="shared" si="51"/>
        <v>0</v>
      </c>
      <c r="BV173">
        <f t="shared" si="52"/>
        <v>0</v>
      </c>
      <c r="BW173">
        <f t="shared" si="53"/>
        <v>0</v>
      </c>
      <c r="BX173">
        <f t="shared" si="54"/>
        <v>0</v>
      </c>
      <c r="BY173">
        <f t="shared" si="55"/>
        <v>28</v>
      </c>
      <c r="CA173">
        <f t="shared" si="56"/>
        <v>72</v>
      </c>
      <c r="CB173">
        <f t="shared" si="57"/>
        <v>0</v>
      </c>
      <c r="CC173">
        <f t="shared" si="58"/>
        <v>72</v>
      </c>
      <c r="CD173">
        <f t="shared" si="59"/>
        <v>44</v>
      </c>
      <c r="CE173">
        <f t="shared" si="60"/>
        <v>0</v>
      </c>
      <c r="CF173">
        <f t="shared" si="61"/>
        <v>0</v>
      </c>
      <c r="CG173">
        <f t="shared" si="62"/>
        <v>0</v>
      </c>
      <c r="CH173">
        <f t="shared" si="63"/>
        <v>0</v>
      </c>
      <c r="CI173">
        <f t="shared" si="64"/>
        <v>0</v>
      </c>
      <c r="CJ173">
        <f t="shared" si="65"/>
        <v>0</v>
      </c>
      <c r="CK173">
        <f t="shared" si="66"/>
        <v>28</v>
      </c>
    </row>
    <row r="174" spans="1:89" ht="15">
      <c r="A174" s="1">
        <v>2828</v>
      </c>
      <c r="B174" s="1" t="s">
        <v>229</v>
      </c>
      <c r="C174" s="1">
        <v>1000</v>
      </c>
      <c r="D174" s="1">
        <v>9206</v>
      </c>
      <c r="E174" s="1">
        <v>1000</v>
      </c>
      <c r="F174" s="1">
        <v>9205</v>
      </c>
      <c r="G174" s="1">
        <v>1930000</v>
      </c>
      <c r="H174" s="1">
        <v>1930000</v>
      </c>
      <c r="I174" s="1">
        <v>0</v>
      </c>
      <c r="J174" s="1">
        <v>1255691</v>
      </c>
      <c r="K174" s="1">
        <v>1255824</v>
      </c>
      <c r="L174" s="1">
        <v>-133</v>
      </c>
      <c r="M174" s="1">
        <v>582588</v>
      </c>
      <c r="N174" s="1">
        <v>582588</v>
      </c>
      <c r="O174" s="1">
        <v>0</v>
      </c>
      <c r="P174" s="1">
        <v>14482947.31</v>
      </c>
      <c r="Q174" s="1">
        <v>14482947.31</v>
      </c>
      <c r="R174" s="1">
        <v>0</v>
      </c>
      <c r="S174" s="1">
        <v>1488</v>
      </c>
      <c r="T174" s="1">
        <v>1488</v>
      </c>
      <c r="U174" s="1">
        <v>0</v>
      </c>
      <c r="V174" s="1">
        <v>9733.16</v>
      </c>
      <c r="W174" s="1">
        <v>9733.16</v>
      </c>
      <c r="X174" s="1">
        <v>0</v>
      </c>
      <c r="Y174" s="1">
        <v>430633</v>
      </c>
      <c r="Z174" s="1">
        <v>430633</v>
      </c>
      <c r="AA174" s="1">
        <v>0</v>
      </c>
      <c r="AB174" s="1">
        <v>9383568</v>
      </c>
      <c r="AC174" s="1">
        <v>9383418</v>
      </c>
      <c r="AD174" s="1">
        <v>150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-100223</v>
      </c>
      <c r="AU174" s="1">
        <v>-100221</v>
      </c>
      <c r="AV174" s="1">
        <v>-2</v>
      </c>
      <c r="AW174" s="1">
        <v>-427</v>
      </c>
      <c r="AX174" s="1">
        <v>0</v>
      </c>
      <c r="AY174" s="1">
        <v>9282198</v>
      </c>
      <c r="AZ174" s="1">
        <v>9281957</v>
      </c>
      <c r="BA174" s="1">
        <v>241</v>
      </c>
      <c r="BB174" s="1" t="s">
        <v>500</v>
      </c>
      <c r="BC174" s="1">
        <v>-813</v>
      </c>
      <c r="BD174" s="1">
        <v>-720</v>
      </c>
      <c r="BE174" s="1">
        <v>93</v>
      </c>
      <c r="BF174" s="1">
        <v>0</v>
      </c>
      <c r="BG174" s="1">
        <v>0</v>
      </c>
      <c r="BH174" s="1">
        <v>0</v>
      </c>
      <c r="BL174">
        <f t="shared" si="45"/>
        <v>9282198</v>
      </c>
      <c r="BM174">
        <f t="shared" si="46"/>
        <v>9281957</v>
      </c>
      <c r="BO174">
        <f t="shared" si="47"/>
        <v>241</v>
      </c>
      <c r="BR174">
        <f t="shared" si="48"/>
        <v>150</v>
      </c>
      <c r="BS174">
        <f t="shared" si="49"/>
        <v>0</v>
      </c>
      <c r="BT174">
        <f t="shared" si="50"/>
        <v>0</v>
      </c>
      <c r="BU174">
        <f t="shared" si="51"/>
        <v>0</v>
      </c>
      <c r="BV174">
        <f t="shared" si="52"/>
        <v>0</v>
      </c>
      <c r="BW174">
        <f t="shared" si="53"/>
        <v>0</v>
      </c>
      <c r="BX174">
        <f t="shared" si="54"/>
        <v>-2</v>
      </c>
      <c r="BY174">
        <f t="shared" si="55"/>
        <v>93</v>
      </c>
      <c r="CA174">
        <f t="shared" si="56"/>
        <v>241</v>
      </c>
      <c r="CB174">
        <f t="shared" si="57"/>
        <v>0</v>
      </c>
      <c r="CC174">
        <f t="shared" si="58"/>
        <v>241</v>
      </c>
      <c r="CD174">
        <f t="shared" si="59"/>
        <v>150</v>
      </c>
      <c r="CE174">
        <f t="shared" si="60"/>
        <v>0</v>
      </c>
      <c r="CF174">
        <f t="shared" si="61"/>
        <v>0</v>
      </c>
      <c r="CG174">
        <f t="shared" si="62"/>
        <v>0</v>
      </c>
      <c r="CH174">
        <f t="shared" si="63"/>
        <v>0</v>
      </c>
      <c r="CI174">
        <f t="shared" si="64"/>
        <v>0</v>
      </c>
      <c r="CJ174">
        <f t="shared" si="65"/>
        <v>-2</v>
      </c>
      <c r="CK174">
        <f t="shared" si="66"/>
        <v>93</v>
      </c>
    </row>
    <row r="175" spans="1:89" ht="15">
      <c r="A175" s="1">
        <v>2835</v>
      </c>
      <c r="B175" s="1" t="s">
        <v>230</v>
      </c>
      <c r="C175" s="1">
        <v>1000</v>
      </c>
      <c r="D175" s="1">
        <v>9206</v>
      </c>
      <c r="E175" s="1">
        <v>1000</v>
      </c>
      <c r="F175" s="1">
        <v>9205</v>
      </c>
      <c r="G175" s="1">
        <v>1930000</v>
      </c>
      <c r="H175" s="1">
        <v>1930000</v>
      </c>
      <c r="I175" s="1">
        <v>0</v>
      </c>
      <c r="J175" s="1">
        <v>1255691</v>
      </c>
      <c r="K175" s="1">
        <v>1255824</v>
      </c>
      <c r="L175" s="1">
        <v>-133</v>
      </c>
      <c r="M175" s="1">
        <v>582588</v>
      </c>
      <c r="N175" s="1">
        <v>582588</v>
      </c>
      <c r="O175" s="1">
        <v>0</v>
      </c>
      <c r="P175" s="1">
        <v>40744644.19</v>
      </c>
      <c r="Q175" s="1">
        <v>40744644.19</v>
      </c>
      <c r="R175" s="1">
        <v>0</v>
      </c>
      <c r="S175" s="1">
        <v>4209</v>
      </c>
      <c r="T175" s="1">
        <v>4209</v>
      </c>
      <c r="U175" s="1">
        <v>0</v>
      </c>
      <c r="V175" s="1">
        <v>9680.36</v>
      </c>
      <c r="W175" s="1">
        <v>9680.36</v>
      </c>
      <c r="X175" s="1">
        <v>0</v>
      </c>
      <c r="Y175" s="1">
        <v>395623</v>
      </c>
      <c r="Z175" s="1">
        <v>395623</v>
      </c>
      <c r="AA175" s="1">
        <v>0</v>
      </c>
      <c r="AB175" s="1">
        <v>27643998</v>
      </c>
      <c r="AC175" s="1">
        <v>27643616</v>
      </c>
      <c r="AD175" s="1">
        <v>382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-295257</v>
      </c>
      <c r="AU175" s="1">
        <v>-295253</v>
      </c>
      <c r="AV175" s="1">
        <v>-4</v>
      </c>
      <c r="AW175" s="1">
        <v>-1116</v>
      </c>
      <c r="AX175" s="1">
        <v>0</v>
      </c>
      <c r="AY175" s="1">
        <v>27345503</v>
      </c>
      <c r="AZ175" s="1">
        <v>27344853</v>
      </c>
      <c r="BA175" s="1">
        <v>650</v>
      </c>
      <c r="BB175" s="1" t="s">
        <v>500</v>
      </c>
      <c r="BC175" s="1">
        <v>-2394</v>
      </c>
      <c r="BD175" s="1">
        <v>-2122</v>
      </c>
      <c r="BE175" s="1">
        <v>272</v>
      </c>
      <c r="BF175" s="1">
        <v>0</v>
      </c>
      <c r="BG175" s="1">
        <v>0</v>
      </c>
      <c r="BH175" s="1">
        <v>0</v>
      </c>
      <c r="BL175">
        <f t="shared" si="45"/>
        <v>27345503</v>
      </c>
      <c r="BM175">
        <f t="shared" si="46"/>
        <v>27344853</v>
      </c>
      <c r="BO175">
        <f t="shared" si="47"/>
        <v>650</v>
      </c>
      <c r="BR175">
        <f t="shared" si="48"/>
        <v>382</v>
      </c>
      <c r="BS175">
        <f t="shared" si="49"/>
        <v>0</v>
      </c>
      <c r="BT175">
        <f t="shared" si="50"/>
        <v>0</v>
      </c>
      <c r="BU175">
        <f t="shared" si="51"/>
        <v>0</v>
      </c>
      <c r="BV175">
        <f t="shared" si="52"/>
        <v>0</v>
      </c>
      <c r="BW175">
        <f t="shared" si="53"/>
        <v>0</v>
      </c>
      <c r="BX175">
        <f t="shared" si="54"/>
        <v>-4</v>
      </c>
      <c r="BY175">
        <f t="shared" si="55"/>
        <v>272</v>
      </c>
      <c r="CA175">
        <f t="shared" si="56"/>
        <v>650</v>
      </c>
      <c r="CB175">
        <f t="shared" si="57"/>
        <v>0</v>
      </c>
      <c r="CC175">
        <f t="shared" si="58"/>
        <v>650</v>
      </c>
      <c r="CD175">
        <f t="shared" si="59"/>
        <v>382</v>
      </c>
      <c r="CE175">
        <f t="shared" si="60"/>
        <v>0</v>
      </c>
      <c r="CF175">
        <f t="shared" si="61"/>
        <v>0</v>
      </c>
      <c r="CG175">
        <f t="shared" si="62"/>
        <v>0</v>
      </c>
      <c r="CH175">
        <f t="shared" si="63"/>
        <v>0</v>
      </c>
      <c r="CI175">
        <f t="shared" si="64"/>
        <v>0</v>
      </c>
      <c r="CJ175">
        <f t="shared" si="65"/>
        <v>-4</v>
      </c>
      <c r="CK175">
        <f t="shared" si="66"/>
        <v>272</v>
      </c>
    </row>
    <row r="176" spans="1:89" ht="15">
      <c r="A176" s="1">
        <v>2842</v>
      </c>
      <c r="B176" s="1" t="s">
        <v>231</v>
      </c>
      <c r="C176" s="1">
        <v>1000</v>
      </c>
      <c r="D176" s="1">
        <v>9206</v>
      </c>
      <c r="E176" s="1">
        <v>1000</v>
      </c>
      <c r="F176" s="1">
        <v>9205</v>
      </c>
      <c r="G176" s="1">
        <v>1930000</v>
      </c>
      <c r="H176" s="1">
        <v>1930000</v>
      </c>
      <c r="I176" s="1">
        <v>0</v>
      </c>
      <c r="J176" s="1">
        <v>1255691</v>
      </c>
      <c r="K176" s="1">
        <v>1255824</v>
      </c>
      <c r="L176" s="1">
        <v>-133</v>
      </c>
      <c r="M176" s="1">
        <v>582588</v>
      </c>
      <c r="N176" s="1">
        <v>582588</v>
      </c>
      <c r="O176" s="1">
        <v>0</v>
      </c>
      <c r="P176" s="1">
        <v>6106150.03</v>
      </c>
      <c r="Q176" s="1">
        <v>6106150.03</v>
      </c>
      <c r="R176" s="1">
        <v>0</v>
      </c>
      <c r="S176" s="1">
        <v>536</v>
      </c>
      <c r="T176" s="1">
        <v>536</v>
      </c>
      <c r="U176" s="1">
        <v>0</v>
      </c>
      <c r="V176" s="1">
        <v>11392.07</v>
      </c>
      <c r="W176" s="1">
        <v>11392.07</v>
      </c>
      <c r="X176" s="1">
        <v>0</v>
      </c>
      <c r="Y176" s="1">
        <v>976680</v>
      </c>
      <c r="Z176" s="1">
        <v>976680</v>
      </c>
      <c r="AA176" s="1">
        <v>0</v>
      </c>
      <c r="AB176" s="1">
        <v>449451</v>
      </c>
      <c r="AC176" s="1">
        <v>449330</v>
      </c>
      <c r="AD176" s="1">
        <v>121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255567</v>
      </c>
      <c r="AL176" s="1">
        <v>255688</v>
      </c>
      <c r="AM176" s="1">
        <v>-121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-7530</v>
      </c>
      <c r="AU176" s="1">
        <v>-7530</v>
      </c>
      <c r="AV176" s="1">
        <v>0</v>
      </c>
      <c r="AW176" s="1">
        <v>-393</v>
      </c>
      <c r="AX176" s="1">
        <v>0</v>
      </c>
      <c r="AY176" s="1">
        <v>697041</v>
      </c>
      <c r="AZ176" s="1">
        <v>697034</v>
      </c>
      <c r="BA176" s="1">
        <v>7</v>
      </c>
      <c r="BB176" s="1" t="s">
        <v>500</v>
      </c>
      <c r="BC176" s="1">
        <v>-61</v>
      </c>
      <c r="BD176" s="1">
        <v>-54</v>
      </c>
      <c r="BE176" s="1">
        <v>7</v>
      </c>
      <c r="BF176" s="1">
        <v>0</v>
      </c>
      <c r="BG176" s="1">
        <v>0</v>
      </c>
      <c r="BH176" s="1">
        <v>0</v>
      </c>
      <c r="BL176">
        <f t="shared" si="45"/>
        <v>697041</v>
      </c>
      <c r="BM176">
        <f t="shared" si="46"/>
        <v>697034</v>
      </c>
      <c r="BO176">
        <f t="shared" si="47"/>
        <v>7</v>
      </c>
      <c r="BR176">
        <f t="shared" si="48"/>
        <v>121</v>
      </c>
      <c r="BS176">
        <f t="shared" si="49"/>
        <v>0</v>
      </c>
      <c r="BT176">
        <f t="shared" si="50"/>
        <v>0</v>
      </c>
      <c r="BU176">
        <f t="shared" si="51"/>
        <v>-121</v>
      </c>
      <c r="BV176">
        <f t="shared" si="52"/>
        <v>0</v>
      </c>
      <c r="BW176">
        <f t="shared" si="53"/>
        <v>0</v>
      </c>
      <c r="BX176">
        <f t="shared" si="54"/>
        <v>0</v>
      </c>
      <c r="BY176">
        <f t="shared" si="55"/>
        <v>7</v>
      </c>
      <c r="CA176">
        <f t="shared" si="56"/>
        <v>7</v>
      </c>
      <c r="CB176">
        <f t="shared" si="57"/>
        <v>0</v>
      </c>
      <c r="CC176">
        <f t="shared" si="58"/>
        <v>7</v>
      </c>
      <c r="CD176">
        <f t="shared" si="59"/>
        <v>121</v>
      </c>
      <c r="CE176">
        <f t="shared" si="60"/>
        <v>0</v>
      </c>
      <c r="CF176">
        <f t="shared" si="61"/>
        <v>0</v>
      </c>
      <c r="CG176">
        <f t="shared" si="62"/>
        <v>-121</v>
      </c>
      <c r="CH176">
        <f t="shared" si="63"/>
        <v>0</v>
      </c>
      <c r="CI176">
        <f t="shared" si="64"/>
        <v>0</v>
      </c>
      <c r="CJ176">
        <f t="shared" si="65"/>
        <v>0</v>
      </c>
      <c r="CK176">
        <f t="shared" si="66"/>
        <v>7</v>
      </c>
    </row>
    <row r="177" spans="1:89" ht="15">
      <c r="A177" s="1">
        <v>1848</v>
      </c>
      <c r="B177" s="1" t="s">
        <v>161</v>
      </c>
      <c r="C177" s="1">
        <v>1000</v>
      </c>
      <c r="D177" s="1">
        <v>9206</v>
      </c>
      <c r="E177" s="1">
        <v>1000</v>
      </c>
      <c r="F177" s="1">
        <v>9205</v>
      </c>
      <c r="G177" s="1">
        <v>2895000</v>
      </c>
      <c r="H177" s="1">
        <v>2895000</v>
      </c>
      <c r="I177" s="1">
        <v>0</v>
      </c>
      <c r="J177" s="1">
        <v>1883536</v>
      </c>
      <c r="K177" s="1">
        <v>1883736</v>
      </c>
      <c r="L177" s="1">
        <v>-200</v>
      </c>
      <c r="M177" s="1">
        <v>873882</v>
      </c>
      <c r="N177" s="1">
        <v>873882</v>
      </c>
      <c r="O177" s="1">
        <v>0</v>
      </c>
      <c r="P177" s="1">
        <v>5754979.3</v>
      </c>
      <c r="Q177" s="1">
        <v>5754979.3</v>
      </c>
      <c r="R177" s="1">
        <v>0</v>
      </c>
      <c r="S177" s="1">
        <v>463</v>
      </c>
      <c r="T177" s="1">
        <v>463</v>
      </c>
      <c r="U177" s="1">
        <v>0</v>
      </c>
      <c r="V177" s="1">
        <v>12429.76</v>
      </c>
      <c r="W177" s="1">
        <v>12429.76</v>
      </c>
      <c r="X177" s="1">
        <v>0</v>
      </c>
      <c r="Y177" s="1">
        <v>2316516</v>
      </c>
      <c r="Z177" s="1">
        <v>2316516</v>
      </c>
      <c r="AA177" s="1">
        <v>0</v>
      </c>
      <c r="AB177" s="1">
        <v>92517</v>
      </c>
      <c r="AC177" s="1">
        <v>92517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157755</v>
      </c>
      <c r="AL177" s="1">
        <v>157755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-2673</v>
      </c>
      <c r="AU177" s="1">
        <v>-2673</v>
      </c>
      <c r="AV177" s="1">
        <v>0</v>
      </c>
      <c r="AW177" s="1">
        <v>0</v>
      </c>
      <c r="AX177" s="1">
        <v>0</v>
      </c>
      <c r="AY177" s="1">
        <v>247580</v>
      </c>
      <c r="AZ177" s="1">
        <v>247577</v>
      </c>
      <c r="BA177" s="1">
        <v>3</v>
      </c>
      <c r="BB177" s="1" t="s">
        <v>501</v>
      </c>
      <c r="BC177" s="1">
        <v>-22</v>
      </c>
      <c r="BD177" s="1">
        <v>-19</v>
      </c>
      <c r="BE177" s="1">
        <v>3</v>
      </c>
      <c r="BF177" s="1">
        <v>0</v>
      </c>
      <c r="BG177" s="1">
        <v>0</v>
      </c>
      <c r="BH177" s="1">
        <v>0</v>
      </c>
      <c r="BL177">
        <f t="shared" si="45"/>
        <v>247580</v>
      </c>
      <c r="BM177">
        <f t="shared" si="46"/>
        <v>247577</v>
      </c>
      <c r="BO177">
        <f t="shared" si="47"/>
        <v>3</v>
      </c>
      <c r="BR177">
        <f t="shared" si="48"/>
        <v>0</v>
      </c>
      <c r="BS177">
        <f t="shared" si="49"/>
        <v>0</v>
      </c>
      <c r="BT177">
        <f t="shared" si="50"/>
        <v>0</v>
      </c>
      <c r="BU177">
        <f t="shared" si="51"/>
        <v>0</v>
      </c>
      <c r="BV177">
        <f t="shared" si="52"/>
        <v>0</v>
      </c>
      <c r="BW177">
        <f t="shared" si="53"/>
        <v>0</v>
      </c>
      <c r="BX177">
        <f t="shared" si="54"/>
        <v>0</v>
      </c>
      <c r="BY177">
        <f t="shared" si="55"/>
        <v>3</v>
      </c>
      <c r="CA177">
        <f t="shared" si="56"/>
        <v>3</v>
      </c>
      <c r="CB177">
        <f t="shared" si="57"/>
        <v>0</v>
      </c>
      <c r="CC177">
        <f t="shared" si="58"/>
        <v>3</v>
      </c>
      <c r="CD177">
        <f t="shared" si="59"/>
        <v>0</v>
      </c>
      <c r="CE177">
        <f t="shared" si="60"/>
        <v>0</v>
      </c>
      <c r="CF177">
        <f t="shared" si="61"/>
        <v>0</v>
      </c>
      <c r="CG177">
        <f t="shared" si="62"/>
        <v>0</v>
      </c>
      <c r="CH177">
        <f t="shared" si="63"/>
        <v>0</v>
      </c>
      <c r="CI177">
        <f t="shared" si="64"/>
        <v>0</v>
      </c>
      <c r="CJ177">
        <f t="shared" si="65"/>
        <v>0</v>
      </c>
      <c r="CK177">
        <f t="shared" si="66"/>
        <v>3</v>
      </c>
    </row>
    <row r="178" spans="1:89" ht="15">
      <c r="A178" s="1">
        <v>2849</v>
      </c>
      <c r="B178" s="1" t="s">
        <v>232</v>
      </c>
      <c r="C178" s="1">
        <v>1000</v>
      </c>
      <c r="D178" s="1">
        <v>9206</v>
      </c>
      <c r="E178" s="1">
        <v>1000</v>
      </c>
      <c r="F178" s="1">
        <v>9205</v>
      </c>
      <c r="G178" s="1">
        <v>1930000</v>
      </c>
      <c r="H178" s="1">
        <v>1930000</v>
      </c>
      <c r="I178" s="1">
        <v>0</v>
      </c>
      <c r="J178" s="1">
        <v>1255691</v>
      </c>
      <c r="K178" s="1">
        <v>1255824</v>
      </c>
      <c r="L178" s="1">
        <v>-133</v>
      </c>
      <c r="M178" s="1">
        <v>582588</v>
      </c>
      <c r="N178" s="1">
        <v>582588</v>
      </c>
      <c r="O178" s="1">
        <v>0</v>
      </c>
      <c r="P178" s="1">
        <v>81370457</v>
      </c>
      <c r="Q178" s="1">
        <v>81370457</v>
      </c>
      <c r="R178" s="1">
        <v>0</v>
      </c>
      <c r="S178" s="1">
        <v>6973</v>
      </c>
      <c r="T178" s="1">
        <v>6973</v>
      </c>
      <c r="U178" s="1">
        <v>0</v>
      </c>
      <c r="V178" s="1">
        <v>11669.36</v>
      </c>
      <c r="W178" s="1">
        <v>11669.36</v>
      </c>
      <c r="X178" s="1">
        <v>0</v>
      </c>
      <c r="Y178" s="1">
        <v>550799</v>
      </c>
      <c r="Z178" s="1">
        <v>550799</v>
      </c>
      <c r="AA178" s="1">
        <v>0</v>
      </c>
      <c r="AB178" s="1">
        <v>38041385</v>
      </c>
      <c r="AC178" s="1">
        <v>38040499</v>
      </c>
      <c r="AD178" s="1">
        <v>886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-406308</v>
      </c>
      <c r="AU178" s="1">
        <v>-406299</v>
      </c>
      <c r="AV178" s="1">
        <v>-9</v>
      </c>
      <c r="AW178" s="1">
        <v>-2945</v>
      </c>
      <c r="AX178" s="1">
        <v>0</v>
      </c>
      <c r="AY178" s="1">
        <v>37629212</v>
      </c>
      <c r="AZ178" s="1">
        <v>37627960</v>
      </c>
      <c r="BA178" s="1">
        <v>1252</v>
      </c>
      <c r="BB178" s="1" t="s">
        <v>500</v>
      </c>
      <c r="BC178" s="1">
        <v>-3295</v>
      </c>
      <c r="BD178" s="1">
        <v>-2920</v>
      </c>
      <c r="BE178" s="1">
        <v>375</v>
      </c>
      <c r="BF178" s="1">
        <v>0</v>
      </c>
      <c r="BG178" s="1">
        <v>0</v>
      </c>
      <c r="BH178" s="1">
        <v>0</v>
      </c>
      <c r="BL178">
        <f t="shared" si="45"/>
        <v>37629212</v>
      </c>
      <c r="BM178">
        <f t="shared" si="46"/>
        <v>37627960</v>
      </c>
      <c r="BO178">
        <f t="shared" si="47"/>
        <v>1252</v>
      </c>
      <c r="BR178">
        <f t="shared" si="48"/>
        <v>886</v>
      </c>
      <c r="BS178">
        <f t="shared" si="49"/>
        <v>0</v>
      </c>
      <c r="BT178">
        <f t="shared" si="50"/>
        <v>0</v>
      </c>
      <c r="BU178">
        <f t="shared" si="51"/>
        <v>0</v>
      </c>
      <c r="BV178">
        <f t="shared" si="52"/>
        <v>0</v>
      </c>
      <c r="BW178">
        <f t="shared" si="53"/>
        <v>0</v>
      </c>
      <c r="BX178">
        <f t="shared" si="54"/>
        <v>-9</v>
      </c>
      <c r="BY178">
        <f t="shared" si="55"/>
        <v>375</v>
      </c>
      <c r="CA178">
        <f t="shared" si="56"/>
        <v>1252</v>
      </c>
      <c r="CB178">
        <f t="shared" si="57"/>
        <v>0</v>
      </c>
      <c r="CC178">
        <f t="shared" si="58"/>
        <v>1252</v>
      </c>
      <c r="CD178">
        <f t="shared" si="59"/>
        <v>886</v>
      </c>
      <c r="CE178">
        <f t="shared" si="60"/>
        <v>0</v>
      </c>
      <c r="CF178">
        <f t="shared" si="61"/>
        <v>0</v>
      </c>
      <c r="CG178">
        <f t="shared" si="62"/>
        <v>0</v>
      </c>
      <c r="CH178">
        <f t="shared" si="63"/>
        <v>0</v>
      </c>
      <c r="CI178">
        <f t="shared" si="64"/>
        <v>0</v>
      </c>
      <c r="CJ178">
        <f t="shared" si="65"/>
        <v>-9</v>
      </c>
      <c r="CK178">
        <f t="shared" si="66"/>
        <v>375</v>
      </c>
    </row>
    <row r="179" spans="1:89" ht="15">
      <c r="A179" s="1">
        <v>2856</v>
      </c>
      <c r="B179" s="1" t="s">
        <v>233</v>
      </c>
      <c r="C179" s="1">
        <v>1000</v>
      </c>
      <c r="D179" s="1">
        <v>9206</v>
      </c>
      <c r="E179" s="1">
        <v>1000</v>
      </c>
      <c r="F179" s="1">
        <v>9205</v>
      </c>
      <c r="G179" s="1">
        <v>1930000</v>
      </c>
      <c r="H179" s="1">
        <v>1930000</v>
      </c>
      <c r="I179" s="1">
        <v>0</v>
      </c>
      <c r="J179" s="1">
        <v>1255691</v>
      </c>
      <c r="K179" s="1">
        <v>1255824</v>
      </c>
      <c r="L179" s="1">
        <v>-133</v>
      </c>
      <c r="M179" s="1">
        <v>582588</v>
      </c>
      <c r="N179" s="1">
        <v>582588</v>
      </c>
      <c r="O179" s="1">
        <v>0</v>
      </c>
      <c r="P179" s="1">
        <v>11275178.72</v>
      </c>
      <c r="Q179" s="1">
        <v>11275178.72</v>
      </c>
      <c r="R179" s="1">
        <v>0</v>
      </c>
      <c r="S179" s="1">
        <v>1032</v>
      </c>
      <c r="T179" s="1">
        <v>1032</v>
      </c>
      <c r="U179" s="1">
        <v>0</v>
      </c>
      <c r="V179" s="1">
        <v>10925.56</v>
      </c>
      <c r="W179" s="1">
        <v>10925.56</v>
      </c>
      <c r="X179" s="1">
        <v>0</v>
      </c>
      <c r="Y179" s="1">
        <v>282872</v>
      </c>
      <c r="Z179" s="1">
        <v>282872</v>
      </c>
      <c r="AA179" s="1">
        <v>0</v>
      </c>
      <c r="AB179" s="1">
        <v>8354543</v>
      </c>
      <c r="AC179" s="1">
        <v>8354476</v>
      </c>
      <c r="AD179" s="1">
        <v>67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-89232</v>
      </c>
      <c r="AU179" s="1">
        <v>-89232</v>
      </c>
      <c r="AV179" s="1">
        <v>0</v>
      </c>
      <c r="AW179" s="1">
        <v>-239</v>
      </c>
      <c r="AX179" s="1">
        <v>0</v>
      </c>
      <c r="AY179" s="1">
        <v>8264431</v>
      </c>
      <c r="AZ179" s="1">
        <v>8264281</v>
      </c>
      <c r="BA179" s="1">
        <v>150</v>
      </c>
      <c r="BB179" s="1" t="s">
        <v>500</v>
      </c>
      <c r="BC179" s="1">
        <v>-724</v>
      </c>
      <c r="BD179" s="1">
        <v>-641</v>
      </c>
      <c r="BE179" s="1">
        <v>83</v>
      </c>
      <c r="BF179" s="1">
        <v>0</v>
      </c>
      <c r="BG179" s="1">
        <v>0</v>
      </c>
      <c r="BH179" s="1">
        <v>0</v>
      </c>
      <c r="BL179">
        <f t="shared" si="45"/>
        <v>8264431</v>
      </c>
      <c r="BM179">
        <f t="shared" si="46"/>
        <v>8264281</v>
      </c>
      <c r="BO179">
        <f t="shared" si="47"/>
        <v>150</v>
      </c>
      <c r="BR179">
        <f t="shared" si="48"/>
        <v>67</v>
      </c>
      <c r="BS179">
        <f t="shared" si="49"/>
        <v>0</v>
      </c>
      <c r="BT179">
        <f t="shared" si="50"/>
        <v>0</v>
      </c>
      <c r="BU179">
        <f t="shared" si="51"/>
        <v>0</v>
      </c>
      <c r="BV179">
        <f t="shared" si="52"/>
        <v>0</v>
      </c>
      <c r="BW179">
        <f t="shared" si="53"/>
        <v>0</v>
      </c>
      <c r="BX179">
        <f t="shared" si="54"/>
        <v>0</v>
      </c>
      <c r="BY179">
        <f t="shared" si="55"/>
        <v>83</v>
      </c>
      <c r="CA179">
        <f t="shared" si="56"/>
        <v>150</v>
      </c>
      <c r="CB179">
        <f t="shared" si="57"/>
        <v>0</v>
      </c>
      <c r="CC179">
        <f t="shared" si="58"/>
        <v>150</v>
      </c>
      <c r="CD179">
        <f t="shared" si="59"/>
        <v>67</v>
      </c>
      <c r="CE179">
        <f t="shared" si="60"/>
        <v>0</v>
      </c>
      <c r="CF179">
        <f t="shared" si="61"/>
        <v>0</v>
      </c>
      <c r="CG179">
        <f t="shared" si="62"/>
        <v>0</v>
      </c>
      <c r="CH179">
        <f t="shared" si="63"/>
        <v>0</v>
      </c>
      <c r="CI179">
        <f t="shared" si="64"/>
        <v>0</v>
      </c>
      <c r="CJ179">
        <f t="shared" si="65"/>
        <v>0</v>
      </c>
      <c r="CK179">
        <f t="shared" si="66"/>
        <v>83</v>
      </c>
    </row>
    <row r="180" spans="1:89" ht="15">
      <c r="A180" s="1">
        <v>2863</v>
      </c>
      <c r="B180" s="1" t="s">
        <v>234</v>
      </c>
      <c r="C180" s="1">
        <v>1000</v>
      </c>
      <c r="D180" s="1">
        <v>9206</v>
      </c>
      <c r="E180" s="1">
        <v>1000</v>
      </c>
      <c r="F180" s="1">
        <v>9205</v>
      </c>
      <c r="G180" s="1">
        <v>1930000</v>
      </c>
      <c r="H180" s="1">
        <v>1930000</v>
      </c>
      <c r="I180" s="1">
        <v>0</v>
      </c>
      <c r="J180" s="1">
        <v>1255691</v>
      </c>
      <c r="K180" s="1">
        <v>1255824</v>
      </c>
      <c r="L180" s="1">
        <v>-133</v>
      </c>
      <c r="M180" s="1">
        <v>582588</v>
      </c>
      <c r="N180" s="1">
        <v>582588</v>
      </c>
      <c r="O180" s="1">
        <v>0</v>
      </c>
      <c r="P180" s="1">
        <v>2885323.31</v>
      </c>
      <c r="Q180" s="1">
        <v>2885323.31</v>
      </c>
      <c r="R180" s="1">
        <v>0</v>
      </c>
      <c r="S180" s="1">
        <v>250</v>
      </c>
      <c r="T180" s="1">
        <v>250</v>
      </c>
      <c r="U180" s="1">
        <v>0</v>
      </c>
      <c r="V180" s="1">
        <v>11541.29</v>
      </c>
      <c r="W180" s="1">
        <v>11541.29</v>
      </c>
      <c r="X180" s="1">
        <v>0</v>
      </c>
      <c r="Y180" s="1">
        <v>381525</v>
      </c>
      <c r="Z180" s="1">
        <v>381525</v>
      </c>
      <c r="AA180" s="1">
        <v>0</v>
      </c>
      <c r="AB180" s="1">
        <v>1830246</v>
      </c>
      <c r="AC180" s="1">
        <v>1830224</v>
      </c>
      <c r="AD180" s="1">
        <v>22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-19548</v>
      </c>
      <c r="AU180" s="1">
        <v>-19548</v>
      </c>
      <c r="AV180" s="1">
        <v>0</v>
      </c>
      <c r="AW180" s="1">
        <v>3767</v>
      </c>
      <c r="AX180" s="1">
        <v>0</v>
      </c>
      <c r="AY180" s="1">
        <v>1814324</v>
      </c>
      <c r="AZ180" s="1">
        <v>1814284</v>
      </c>
      <c r="BA180" s="1">
        <v>40</v>
      </c>
      <c r="BB180" s="1" t="s">
        <v>500</v>
      </c>
      <c r="BC180" s="1">
        <v>-159</v>
      </c>
      <c r="BD180" s="1">
        <v>-141</v>
      </c>
      <c r="BE180" s="1">
        <v>18</v>
      </c>
      <c r="BF180" s="1">
        <v>0</v>
      </c>
      <c r="BG180" s="1">
        <v>0</v>
      </c>
      <c r="BH180" s="1">
        <v>0</v>
      </c>
      <c r="BL180">
        <f t="shared" si="45"/>
        <v>1814324</v>
      </c>
      <c r="BM180">
        <f t="shared" si="46"/>
        <v>1814284</v>
      </c>
      <c r="BO180">
        <f t="shared" si="47"/>
        <v>40</v>
      </c>
      <c r="BR180">
        <f t="shared" si="48"/>
        <v>22</v>
      </c>
      <c r="BS180">
        <f t="shared" si="49"/>
        <v>0</v>
      </c>
      <c r="BT180">
        <f t="shared" si="50"/>
        <v>0</v>
      </c>
      <c r="BU180">
        <f t="shared" si="51"/>
        <v>0</v>
      </c>
      <c r="BV180">
        <f t="shared" si="52"/>
        <v>0</v>
      </c>
      <c r="BW180">
        <f t="shared" si="53"/>
        <v>0</v>
      </c>
      <c r="BX180">
        <f t="shared" si="54"/>
        <v>0</v>
      </c>
      <c r="BY180">
        <f t="shared" si="55"/>
        <v>18</v>
      </c>
      <c r="CA180">
        <f t="shared" si="56"/>
        <v>40</v>
      </c>
      <c r="CB180">
        <f t="shared" si="57"/>
        <v>0</v>
      </c>
      <c r="CC180">
        <f t="shared" si="58"/>
        <v>40</v>
      </c>
      <c r="CD180">
        <f t="shared" si="59"/>
        <v>22</v>
      </c>
      <c r="CE180">
        <f t="shared" si="60"/>
        <v>0</v>
      </c>
      <c r="CF180">
        <f t="shared" si="61"/>
        <v>0</v>
      </c>
      <c r="CG180">
        <f t="shared" si="62"/>
        <v>0</v>
      </c>
      <c r="CH180">
        <f t="shared" si="63"/>
        <v>0</v>
      </c>
      <c r="CI180">
        <f t="shared" si="64"/>
        <v>0</v>
      </c>
      <c r="CJ180">
        <f t="shared" si="65"/>
        <v>0</v>
      </c>
      <c r="CK180">
        <f t="shared" si="66"/>
        <v>18</v>
      </c>
    </row>
    <row r="181" spans="1:89" ht="15">
      <c r="A181" s="1">
        <v>3862</v>
      </c>
      <c r="B181" s="1" t="s">
        <v>296</v>
      </c>
      <c r="C181" s="1">
        <v>1000</v>
      </c>
      <c r="D181" s="1">
        <v>9206</v>
      </c>
      <c r="E181" s="1">
        <v>1000</v>
      </c>
      <c r="F181" s="1">
        <v>9205</v>
      </c>
      <c r="G181" s="1">
        <v>2895000</v>
      </c>
      <c r="H181" s="1">
        <v>2895000</v>
      </c>
      <c r="I181" s="1">
        <v>0</v>
      </c>
      <c r="J181" s="1">
        <v>1883536</v>
      </c>
      <c r="K181" s="1">
        <v>1883736</v>
      </c>
      <c r="L181" s="1">
        <v>-200</v>
      </c>
      <c r="M181" s="1">
        <v>873882</v>
      </c>
      <c r="N181" s="1">
        <v>873882</v>
      </c>
      <c r="O181" s="1">
        <v>0</v>
      </c>
      <c r="P181" s="1">
        <v>6658617.36</v>
      </c>
      <c r="Q181" s="1">
        <v>6658617.36</v>
      </c>
      <c r="R181" s="1">
        <v>0</v>
      </c>
      <c r="S181" s="1">
        <v>465</v>
      </c>
      <c r="T181" s="1">
        <v>465</v>
      </c>
      <c r="U181" s="1">
        <v>0</v>
      </c>
      <c r="V181" s="1">
        <v>14319.61</v>
      </c>
      <c r="W181" s="1">
        <v>14319.61</v>
      </c>
      <c r="X181" s="1">
        <v>0</v>
      </c>
      <c r="Y181" s="1">
        <v>2323814</v>
      </c>
      <c r="Z181" s="1">
        <v>2323814</v>
      </c>
      <c r="AA181" s="1">
        <v>0</v>
      </c>
      <c r="AB181" s="1">
        <v>91744</v>
      </c>
      <c r="AC181" s="1">
        <v>91744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41685</v>
      </c>
      <c r="AL181" s="1">
        <v>41685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-1425</v>
      </c>
      <c r="AU181" s="1">
        <v>-1425</v>
      </c>
      <c r="AV181" s="1">
        <v>0</v>
      </c>
      <c r="AW181" s="1">
        <v>0</v>
      </c>
      <c r="AX181" s="1">
        <v>0</v>
      </c>
      <c r="AY181" s="1">
        <v>131994</v>
      </c>
      <c r="AZ181" s="1">
        <v>131992</v>
      </c>
      <c r="BA181" s="1">
        <v>2</v>
      </c>
      <c r="BB181" s="1" t="s">
        <v>501</v>
      </c>
      <c r="BC181" s="1">
        <v>-12</v>
      </c>
      <c r="BD181" s="1">
        <v>-10</v>
      </c>
      <c r="BE181" s="1">
        <v>2</v>
      </c>
      <c r="BF181" s="1">
        <v>0</v>
      </c>
      <c r="BG181" s="1">
        <v>0</v>
      </c>
      <c r="BH181" s="1">
        <v>0</v>
      </c>
      <c r="BL181">
        <f t="shared" si="45"/>
        <v>131994</v>
      </c>
      <c r="BM181">
        <f t="shared" si="46"/>
        <v>131992</v>
      </c>
      <c r="BO181">
        <f t="shared" si="47"/>
        <v>2</v>
      </c>
      <c r="BR181">
        <f t="shared" si="48"/>
        <v>0</v>
      </c>
      <c r="BS181">
        <f t="shared" si="49"/>
        <v>0</v>
      </c>
      <c r="BT181">
        <f t="shared" si="50"/>
        <v>0</v>
      </c>
      <c r="BU181">
        <f t="shared" si="51"/>
        <v>0</v>
      </c>
      <c r="BV181">
        <f t="shared" si="52"/>
        <v>0</v>
      </c>
      <c r="BW181">
        <f t="shared" si="53"/>
        <v>0</v>
      </c>
      <c r="BX181">
        <f t="shared" si="54"/>
        <v>0</v>
      </c>
      <c r="BY181">
        <f t="shared" si="55"/>
        <v>2</v>
      </c>
      <c r="CA181">
        <f t="shared" si="56"/>
        <v>2</v>
      </c>
      <c r="CB181">
        <f t="shared" si="57"/>
        <v>0</v>
      </c>
      <c r="CC181">
        <f t="shared" si="58"/>
        <v>2</v>
      </c>
      <c r="CD181">
        <f t="shared" si="59"/>
        <v>0</v>
      </c>
      <c r="CE181">
        <f t="shared" si="60"/>
        <v>0</v>
      </c>
      <c r="CF181">
        <f t="shared" si="61"/>
        <v>0</v>
      </c>
      <c r="CG181">
        <f t="shared" si="62"/>
        <v>0</v>
      </c>
      <c r="CH181">
        <f t="shared" si="63"/>
        <v>0</v>
      </c>
      <c r="CI181">
        <f t="shared" si="64"/>
        <v>0</v>
      </c>
      <c r="CJ181">
        <f t="shared" si="65"/>
        <v>0</v>
      </c>
      <c r="CK181">
        <f t="shared" si="66"/>
        <v>2</v>
      </c>
    </row>
    <row r="182" spans="1:89" ht="15">
      <c r="A182" s="1">
        <v>2885</v>
      </c>
      <c r="B182" s="1" t="s">
        <v>236</v>
      </c>
      <c r="C182" s="1">
        <v>1000</v>
      </c>
      <c r="D182" s="1">
        <v>9206</v>
      </c>
      <c r="E182" s="1">
        <v>1000</v>
      </c>
      <c r="F182" s="1">
        <v>9205</v>
      </c>
      <c r="G182" s="1">
        <v>2895000</v>
      </c>
      <c r="H182" s="1">
        <v>2895000</v>
      </c>
      <c r="I182" s="1">
        <v>0</v>
      </c>
      <c r="J182" s="1">
        <v>1883536</v>
      </c>
      <c r="K182" s="1">
        <v>1883736</v>
      </c>
      <c r="L182" s="1">
        <v>-200</v>
      </c>
      <c r="M182" s="1">
        <v>873882</v>
      </c>
      <c r="N182" s="1">
        <v>873882</v>
      </c>
      <c r="O182" s="1">
        <v>0</v>
      </c>
      <c r="P182" s="1">
        <v>20532789.16</v>
      </c>
      <c r="Q182" s="1">
        <v>20532789.16</v>
      </c>
      <c r="R182" s="1">
        <v>0</v>
      </c>
      <c r="S182" s="1">
        <v>2041</v>
      </c>
      <c r="T182" s="1">
        <v>2041</v>
      </c>
      <c r="U182" s="1">
        <v>0</v>
      </c>
      <c r="V182" s="1">
        <v>10060.16</v>
      </c>
      <c r="W182" s="1">
        <v>10060.16</v>
      </c>
      <c r="X182" s="1">
        <v>0</v>
      </c>
      <c r="Y182" s="1">
        <v>1240179</v>
      </c>
      <c r="Z182" s="1">
        <v>1240179</v>
      </c>
      <c r="AA182" s="1">
        <v>0</v>
      </c>
      <c r="AB182" s="1">
        <v>6156656</v>
      </c>
      <c r="AC182" s="1">
        <v>6156274</v>
      </c>
      <c r="AD182" s="1">
        <v>382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370122</v>
      </c>
      <c r="AL182" s="1">
        <v>370504</v>
      </c>
      <c r="AM182" s="1">
        <v>-382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-69710</v>
      </c>
      <c r="AU182" s="1">
        <v>-69710</v>
      </c>
      <c r="AV182" s="1">
        <v>0</v>
      </c>
      <c r="AW182" s="1">
        <v>-1066</v>
      </c>
      <c r="AX182" s="1">
        <v>0</v>
      </c>
      <c r="AY182" s="1">
        <v>6455501</v>
      </c>
      <c r="AZ182" s="1">
        <v>6455437</v>
      </c>
      <c r="BA182" s="1">
        <v>64</v>
      </c>
      <c r="BB182" s="1" t="s">
        <v>501</v>
      </c>
      <c r="BC182" s="1">
        <v>-565</v>
      </c>
      <c r="BD182" s="1">
        <v>-501</v>
      </c>
      <c r="BE182" s="1">
        <v>64</v>
      </c>
      <c r="BF182" s="1">
        <v>0</v>
      </c>
      <c r="BG182" s="1">
        <v>0</v>
      </c>
      <c r="BH182" s="1">
        <v>0</v>
      </c>
      <c r="BL182">
        <f t="shared" si="45"/>
        <v>6455501</v>
      </c>
      <c r="BM182">
        <f t="shared" si="46"/>
        <v>6455437</v>
      </c>
      <c r="BO182">
        <f t="shared" si="47"/>
        <v>64</v>
      </c>
      <c r="BR182">
        <f t="shared" si="48"/>
        <v>382</v>
      </c>
      <c r="BS182">
        <f t="shared" si="49"/>
        <v>0</v>
      </c>
      <c r="BT182">
        <f t="shared" si="50"/>
        <v>0</v>
      </c>
      <c r="BU182">
        <f t="shared" si="51"/>
        <v>-382</v>
      </c>
      <c r="BV182">
        <f t="shared" si="52"/>
        <v>0</v>
      </c>
      <c r="BW182">
        <f t="shared" si="53"/>
        <v>0</v>
      </c>
      <c r="BX182">
        <f t="shared" si="54"/>
        <v>0</v>
      </c>
      <c r="BY182">
        <f t="shared" si="55"/>
        <v>64</v>
      </c>
      <c r="CA182">
        <f t="shared" si="56"/>
        <v>64</v>
      </c>
      <c r="CB182">
        <f t="shared" si="57"/>
        <v>0</v>
      </c>
      <c r="CC182">
        <f t="shared" si="58"/>
        <v>64</v>
      </c>
      <c r="CD182">
        <f t="shared" si="59"/>
        <v>382</v>
      </c>
      <c r="CE182">
        <f t="shared" si="60"/>
        <v>0</v>
      </c>
      <c r="CF182">
        <f t="shared" si="61"/>
        <v>0</v>
      </c>
      <c r="CG182">
        <f t="shared" si="62"/>
        <v>-382</v>
      </c>
      <c r="CH182">
        <f t="shared" si="63"/>
        <v>0</v>
      </c>
      <c r="CI182">
        <f t="shared" si="64"/>
        <v>0</v>
      </c>
      <c r="CJ182">
        <f t="shared" si="65"/>
        <v>0</v>
      </c>
      <c r="CK182">
        <f t="shared" si="66"/>
        <v>64</v>
      </c>
    </row>
    <row r="183" spans="1:89" ht="15">
      <c r="A183" s="1">
        <v>2884</v>
      </c>
      <c r="B183" s="1" t="s">
        <v>235</v>
      </c>
      <c r="C183" s="1">
        <v>1000</v>
      </c>
      <c r="D183" s="1">
        <v>9206</v>
      </c>
      <c r="E183" s="1">
        <v>1000</v>
      </c>
      <c r="F183" s="1">
        <v>9205</v>
      </c>
      <c r="G183" s="1">
        <v>5790000</v>
      </c>
      <c r="H183" s="1">
        <v>5790000</v>
      </c>
      <c r="I183" s="1">
        <v>0</v>
      </c>
      <c r="J183" s="1">
        <v>3767073</v>
      </c>
      <c r="K183" s="1">
        <v>3767472</v>
      </c>
      <c r="L183" s="1">
        <v>-399</v>
      </c>
      <c r="M183" s="1">
        <v>1747764</v>
      </c>
      <c r="N183" s="1">
        <v>1747764</v>
      </c>
      <c r="O183" s="1">
        <v>0</v>
      </c>
      <c r="P183" s="1">
        <v>17641900.13</v>
      </c>
      <c r="Q183" s="1">
        <v>17641900.13</v>
      </c>
      <c r="R183" s="1">
        <v>0</v>
      </c>
      <c r="S183" s="1">
        <v>1365</v>
      </c>
      <c r="T183" s="1">
        <v>1365</v>
      </c>
      <c r="U183" s="1">
        <v>0</v>
      </c>
      <c r="V183" s="1">
        <v>12924.47</v>
      </c>
      <c r="W183" s="1">
        <v>12924.47</v>
      </c>
      <c r="X183" s="1">
        <v>0</v>
      </c>
      <c r="Y183" s="1">
        <v>2864285</v>
      </c>
      <c r="Z183" s="1">
        <v>2864285</v>
      </c>
      <c r="AA183" s="1">
        <v>0</v>
      </c>
      <c r="AB183" s="1">
        <v>689735</v>
      </c>
      <c r="AC183" s="1">
        <v>689735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1706157</v>
      </c>
      <c r="AL183" s="1">
        <v>1706157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-25590</v>
      </c>
      <c r="AU183" s="1">
        <v>-25590</v>
      </c>
      <c r="AV183" s="1">
        <v>0</v>
      </c>
      <c r="AW183" s="1">
        <v>1</v>
      </c>
      <c r="AX183" s="1">
        <v>0</v>
      </c>
      <c r="AY183" s="1">
        <v>2370119</v>
      </c>
      <c r="AZ183" s="1">
        <v>2370095</v>
      </c>
      <c r="BA183" s="1">
        <v>24</v>
      </c>
      <c r="BB183" s="1" t="s">
        <v>502</v>
      </c>
      <c r="BC183" s="1">
        <v>-208</v>
      </c>
      <c r="BD183" s="1">
        <v>-184</v>
      </c>
      <c r="BE183" s="1">
        <v>24</v>
      </c>
      <c r="BF183" s="1">
        <v>0</v>
      </c>
      <c r="BG183" s="1">
        <v>0</v>
      </c>
      <c r="BH183" s="1">
        <v>0</v>
      </c>
      <c r="BL183">
        <f t="shared" si="45"/>
        <v>2370119</v>
      </c>
      <c r="BM183">
        <f t="shared" si="46"/>
        <v>2370095</v>
      </c>
      <c r="BO183">
        <f t="shared" si="47"/>
        <v>24</v>
      </c>
      <c r="BR183">
        <f t="shared" si="48"/>
        <v>0</v>
      </c>
      <c r="BS183">
        <f t="shared" si="49"/>
        <v>0</v>
      </c>
      <c r="BT183">
        <f t="shared" si="50"/>
        <v>0</v>
      </c>
      <c r="BU183">
        <f t="shared" si="51"/>
        <v>0</v>
      </c>
      <c r="BV183">
        <f t="shared" si="52"/>
        <v>0</v>
      </c>
      <c r="BW183">
        <f t="shared" si="53"/>
        <v>0</v>
      </c>
      <c r="BX183">
        <f t="shared" si="54"/>
        <v>0</v>
      </c>
      <c r="BY183">
        <f t="shared" si="55"/>
        <v>24</v>
      </c>
      <c r="CA183">
        <f t="shared" si="56"/>
        <v>24</v>
      </c>
      <c r="CB183">
        <f t="shared" si="57"/>
        <v>0</v>
      </c>
      <c r="CC183">
        <f t="shared" si="58"/>
        <v>24</v>
      </c>
      <c r="CD183">
        <f t="shared" si="59"/>
        <v>0</v>
      </c>
      <c r="CE183">
        <f t="shared" si="60"/>
        <v>0</v>
      </c>
      <c r="CF183">
        <f t="shared" si="61"/>
        <v>0</v>
      </c>
      <c r="CG183">
        <f t="shared" si="62"/>
        <v>0</v>
      </c>
      <c r="CH183">
        <f t="shared" si="63"/>
        <v>0</v>
      </c>
      <c r="CI183">
        <f t="shared" si="64"/>
        <v>0</v>
      </c>
      <c r="CJ183">
        <f t="shared" si="65"/>
        <v>0</v>
      </c>
      <c r="CK183">
        <f t="shared" si="66"/>
        <v>24</v>
      </c>
    </row>
    <row r="184" spans="1:89" ht="15">
      <c r="A184" s="1">
        <v>2891</v>
      </c>
      <c r="B184" s="1" t="s">
        <v>237</v>
      </c>
      <c r="C184" s="1">
        <v>1000</v>
      </c>
      <c r="D184" s="1">
        <v>9206</v>
      </c>
      <c r="E184" s="1">
        <v>1000</v>
      </c>
      <c r="F184" s="1">
        <v>9205</v>
      </c>
      <c r="G184" s="1">
        <v>1930000</v>
      </c>
      <c r="H184" s="1">
        <v>1930000</v>
      </c>
      <c r="I184" s="1">
        <v>0</v>
      </c>
      <c r="J184" s="1">
        <v>1255691</v>
      </c>
      <c r="K184" s="1">
        <v>1255824</v>
      </c>
      <c r="L184" s="1">
        <v>-133</v>
      </c>
      <c r="M184" s="1">
        <v>582588</v>
      </c>
      <c r="N184" s="1">
        <v>582588</v>
      </c>
      <c r="O184" s="1">
        <v>0</v>
      </c>
      <c r="P184" s="1">
        <v>4410354.58</v>
      </c>
      <c r="Q184" s="1">
        <v>4410354.58</v>
      </c>
      <c r="R184" s="1">
        <v>0</v>
      </c>
      <c r="S184" s="1">
        <v>392</v>
      </c>
      <c r="T184" s="1">
        <v>392</v>
      </c>
      <c r="U184" s="1">
        <v>0</v>
      </c>
      <c r="V184" s="1">
        <v>11250.9</v>
      </c>
      <c r="W184" s="1">
        <v>11250.9</v>
      </c>
      <c r="X184" s="1">
        <v>0</v>
      </c>
      <c r="Y184" s="1">
        <v>996046</v>
      </c>
      <c r="Z184" s="1">
        <v>996046</v>
      </c>
      <c r="AA184" s="1">
        <v>0</v>
      </c>
      <c r="AB184" s="1">
        <v>285946</v>
      </c>
      <c r="AC184" s="1">
        <v>285858</v>
      </c>
      <c r="AD184" s="1">
        <v>88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566246</v>
      </c>
      <c r="AL184" s="1">
        <v>566334</v>
      </c>
      <c r="AM184" s="1">
        <v>-88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-9102</v>
      </c>
      <c r="AU184" s="1">
        <v>-9102</v>
      </c>
      <c r="AV184" s="1">
        <v>0</v>
      </c>
      <c r="AW184" s="1">
        <v>-280</v>
      </c>
      <c r="AX184" s="1">
        <v>0</v>
      </c>
      <c r="AY184" s="1">
        <v>842745</v>
      </c>
      <c r="AZ184" s="1">
        <v>842736</v>
      </c>
      <c r="BA184" s="1">
        <v>9</v>
      </c>
      <c r="BB184" s="1" t="s">
        <v>500</v>
      </c>
      <c r="BC184" s="1">
        <v>-74</v>
      </c>
      <c r="BD184" s="1">
        <v>-65</v>
      </c>
      <c r="BE184" s="1">
        <v>9</v>
      </c>
      <c r="BF184" s="1">
        <v>0</v>
      </c>
      <c r="BG184" s="1">
        <v>0</v>
      </c>
      <c r="BH184" s="1">
        <v>0</v>
      </c>
      <c r="BL184">
        <f t="shared" si="45"/>
        <v>842745</v>
      </c>
      <c r="BM184">
        <f t="shared" si="46"/>
        <v>842736</v>
      </c>
      <c r="BO184">
        <f t="shared" si="47"/>
        <v>9</v>
      </c>
      <c r="BR184">
        <f t="shared" si="48"/>
        <v>88</v>
      </c>
      <c r="BS184">
        <f t="shared" si="49"/>
        <v>0</v>
      </c>
      <c r="BT184">
        <f t="shared" si="50"/>
        <v>0</v>
      </c>
      <c r="BU184">
        <f t="shared" si="51"/>
        <v>-88</v>
      </c>
      <c r="BV184">
        <f t="shared" si="52"/>
        <v>0</v>
      </c>
      <c r="BW184">
        <f t="shared" si="53"/>
        <v>0</v>
      </c>
      <c r="BX184">
        <f t="shared" si="54"/>
        <v>0</v>
      </c>
      <c r="BY184">
        <f t="shared" si="55"/>
        <v>9</v>
      </c>
      <c r="CA184">
        <f t="shared" si="56"/>
        <v>9</v>
      </c>
      <c r="CB184">
        <f t="shared" si="57"/>
        <v>0</v>
      </c>
      <c r="CC184">
        <f t="shared" si="58"/>
        <v>9</v>
      </c>
      <c r="CD184">
        <f t="shared" si="59"/>
        <v>88</v>
      </c>
      <c r="CE184">
        <f t="shared" si="60"/>
        <v>0</v>
      </c>
      <c r="CF184">
        <f t="shared" si="61"/>
        <v>0</v>
      </c>
      <c r="CG184">
        <f t="shared" si="62"/>
        <v>-88</v>
      </c>
      <c r="CH184">
        <f t="shared" si="63"/>
        <v>0</v>
      </c>
      <c r="CI184">
        <f t="shared" si="64"/>
        <v>0</v>
      </c>
      <c r="CJ184">
        <f t="shared" si="65"/>
        <v>0</v>
      </c>
      <c r="CK184">
        <f t="shared" si="66"/>
        <v>9</v>
      </c>
    </row>
    <row r="185" spans="1:89" ht="15">
      <c r="A185" s="1">
        <v>2898</v>
      </c>
      <c r="B185" s="1" t="s">
        <v>238</v>
      </c>
      <c r="C185" s="1">
        <v>1000</v>
      </c>
      <c r="D185" s="1">
        <v>9206</v>
      </c>
      <c r="E185" s="1">
        <v>1000</v>
      </c>
      <c r="F185" s="1">
        <v>9205</v>
      </c>
      <c r="G185" s="1">
        <v>1930000</v>
      </c>
      <c r="H185" s="1">
        <v>1930000</v>
      </c>
      <c r="I185" s="1">
        <v>0</v>
      </c>
      <c r="J185" s="1">
        <v>1255691</v>
      </c>
      <c r="K185" s="1">
        <v>1255824</v>
      </c>
      <c r="L185" s="1">
        <v>-133</v>
      </c>
      <c r="M185" s="1">
        <v>582588</v>
      </c>
      <c r="N185" s="1">
        <v>582588</v>
      </c>
      <c r="O185" s="1">
        <v>0</v>
      </c>
      <c r="P185" s="1">
        <v>13946275.25</v>
      </c>
      <c r="Q185" s="1">
        <v>13946275.25</v>
      </c>
      <c r="R185" s="1">
        <v>0</v>
      </c>
      <c r="S185" s="1">
        <v>1371</v>
      </c>
      <c r="T185" s="1">
        <v>1371</v>
      </c>
      <c r="U185" s="1">
        <v>0</v>
      </c>
      <c r="V185" s="1">
        <v>10172.34</v>
      </c>
      <c r="W185" s="1">
        <v>10172.34</v>
      </c>
      <c r="X185" s="1">
        <v>0</v>
      </c>
      <c r="Y185" s="1">
        <v>660764</v>
      </c>
      <c r="Z185" s="1">
        <v>660764</v>
      </c>
      <c r="AA185" s="1">
        <v>0</v>
      </c>
      <c r="AB185" s="1">
        <v>6054116</v>
      </c>
      <c r="AC185" s="1">
        <v>6053908</v>
      </c>
      <c r="AD185" s="1">
        <v>208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-64662</v>
      </c>
      <c r="AU185" s="1">
        <v>-64660</v>
      </c>
      <c r="AV185" s="1">
        <v>-2</v>
      </c>
      <c r="AW185" s="1">
        <v>-595</v>
      </c>
      <c r="AX185" s="1">
        <v>0</v>
      </c>
      <c r="AY185" s="1">
        <v>5988394</v>
      </c>
      <c r="AZ185" s="1">
        <v>5988129</v>
      </c>
      <c r="BA185" s="1">
        <v>265</v>
      </c>
      <c r="BB185" s="1" t="s">
        <v>500</v>
      </c>
      <c r="BC185" s="1">
        <v>-524</v>
      </c>
      <c r="BD185" s="1">
        <v>-465</v>
      </c>
      <c r="BE185" s="1">
        <v>59</v>
      </c>
      <c r="BF185" s="1">
        <v>0</v>
      </c>
      <c r="BG185" s="1">
        <v>0</v>
      </c>
      <c r="BH185" s="1">
        <v>0</v>
      </c>
      <c r="BL185">
        <f t="shared" si="45"/>
        <v>5988394</v>
      </c>
      <c r="BM185">
        <f t="shared" si="46"/>
        <v>5988129</v>
      </c>
      <c r="BO185">
        <f t="shared" si="47"/>
        <v>265</v>
      </c>
      <c r="BR185">
        <f t="shared" si="48"/>
        <v>208</v>
      </c>
      <c r="BS185">
        <f t="shared" si="49"/>
        <v>0</v>
      </c>
      <c r="BT185">
        <f t="shared" si="50"/>
        <v>0</v>
      </c>
      <c r="BU185">
        <f t="shared" si="51"/>
        <v>0</v>
      </c>
      <c r="BV185">
        <f t="shared" si="52"/>
        <v>0</v>
      </c>
      <c r="BW185">
        <f t="shared" si="53"/>
        <v>0</v>
      </c>
      <c r="BX185">
        <f t="shared" si="54"/>
        <v>-2</v>
      </c>
      <c r="BY185">
        <f t="shared" si="55"/>
        <v>59</v>
      </c>
      <c r="CA185">
        <f t="shared" si="56"/>
        <v>265</v>
      </c>
      <c r="CB185">
        <f t="shared" si="57"/>
        <v>0</v>
      </c>
      <c r="CC185">
        <f t="shared" si="58"/>
        <v>265</v>
      </c>
      <c r="CD185">
        <f t="shared" si="59"/>
        <v>208</v>
      </c>
      <c r="CE185">
        <f t="shared" si="60"/>
        <v>0</v>
      </c>
      <c r="CF185">
        <f t="shared" si="61"/>
        <v>0</v>
      </c>
      <c r="CG185">
        <f t="shared" si="62"/>
        <v>0</v>
      </c>
      <c r="CH185">
        <f t="shared" si="63"/>
        <v>0</v>
      </c>
      <c r="CI185">
        <f t="shared" si="64"/>
        <v>0</v>
      </c>
      <c r="CJ185">
        <f t="shared" si="65"/>
        <v>-2</v>
      </c>
      <c r="CK185">
        <f t="shared" si="66"/>
        <v>59</v>
      </c>
    </row>
    <row r="186" spans="1:89" ht="15">
      <c r="A186" s="1">
        <v>3647</v>
      </c>
      <c r="B186" s="1" t="s">
        <v>283</v>
      </c>
      <c r="C186" s="1">
        <v>1000</v>
      </c>
      <c r="D186" s="1">
        <v>9206</v>
      </c>
      <c r="E186" s="1">
        <v>1000</v>
      </c>
      <c r="F186" s="1">
        <v>9205</v>
      </c>
      <c r="G186" s="1">
        <v>5790000</v>
      </c>
      <c r="H186" s="1">
        <v>5790000</v>
      </c>
      <c r="I186" s="1">
        <v>0</v>
      </c>
      <c r="J186" s="1">
        <v>3767073</v>
      </c>
      <c r="K186" s="1">
        <v>3767472</v>
      </c>
      <c r="L186" s="1">
        <v>-399</v>
      </c>
      <c r="M186" s="1">
        <v>1747764</v>
      </c>
      <c r="N186" s="1">
        <v>1747764</v>
      </c>
      <c r="O186" s="1">
        <v>0</v>
      </c>
      <c r="P186" s="1">
        <v>11292000.14</v>
      </c>
      <c r="Q186" s="1">
        <v>11292000.14</v>
      </c>
      <c r="R186" s="1">
        <v>0</v>
      </c>
      <c r="S186" s="1">
        <v>863</v>
      </c>
      <c r="T186" s="1">
        <v>863</v>
      </c>
      <c r="U186" s="1">
        <v>0</v>
      </c>
      <c r="V186" s="1">
        <v>13084.59</v>
      </c>
      <c r="W186" s="1">
        <v>13084.59</v>
      </c>
      <c r="X186" s="1">
        <v>0</v>
      </c>
      <c r="Y186" s="1">
        <v>7775623</v>
      </c>
      <c r="Z186" s="1">
        <v>7775623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123763</v>
      </c>
      <c r="AL186" s="1">
        <v>123763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-1322</v>
      </c>
      <c r="AU186" s="1">
        <v>-1322</v>
      </c>
      <c r="AV186" s="1">
        <v>0</v>
      </c>
      <c r="AW186" s="1">
        <v>0</v>
      </c>
      <c r="AX186" s="1">
        <v>0</v>
      </c>
      <c r="AY186" s="1">
        <v>122431</v>
      </c>
      <c r="AZ186" s="1">
        <v>122430</v>
      </c>
      <c r="BA186" s="1">
        <v>1</v>
      </c>
      <c r="BB186" s="1" t="s">
        <v>502</v>
      </c>
      <c r="BC186" s="1">
        <v>-11</v>
      </c>
      <c r="BD186" s="1">
        <v>-10</v>
      </c>
      <c r="BE186" s="1">
        <v>1</v>
      </c>
      <c r="BF186" s="1">
        <v>0</v>
      </c>
      <c r="BG186" s="1">
        <v>0</v>
      </c>
      <c r="BH186" s="1">
        <v>0</v>
      </c>
      <c r="BL186">
        <f t="shared" si="45"/>
        <v>122431</v>
      </c>
      <c r="BM186">
        <f t="shared" si="46"/>
        <v>122430</v>
      </c>
      <c r="BO186">
        <f t="shared" si="47"/>
        <v>1</v>
      </c>
      <c r="BR186">
        <f t="shared" si="48"/>
        <v>0</v>
      </c>
      <c r="BS186">
        <f t="shared" si="49"/>
        <v>0</v>
      </c>
      <c r="BT186">
        <f t="shared" si="50"/>
        <v>0</v>
      </c>
      <c r="BU186">
        <f t="shared" si="51"/>
        <v>0</v>
      </c>
      <c r="BV186">
        <f t="shared" si="52"/>
        <v>0</v>
      </c>
      <c r="BW186">
        <f t="shared" si="53"/>
        <v>0</v>
      </c>
      <c r="BX186">
        <f t="shared" si="54"/>
        <v>0</v>
      </c>
      <c r="BY186">
        <f t="shared" si="55"/>
        <v>1</v>
      </c>
      <c r="CA186">
        <f t="shared" si="56"/>
        <v>1</v>
      </c>
      <c r="CB186">
        <f t="shared" si="57"/>
        <v>0</v>
      </c>
      <c r="CC186">
        <f t="shared" si="58"/>
        <v>1</v>
      </c>
      <c r="CD186">
        <f t="shared" si="59"/>
        <v>0</v>
      </c>
      <c r="CE186">
        <f t="shared" si="60"/>
        <v>0</v>
      </c>
      <c r="CF186">
        <f t="shared" si="61"/>
        <v>0</v>
      </c>
      <c r="CG186">
        <f t="shared" si="62"/>
        <v>0</v>
      </c>
      <c r="CH186">
        <f t="shared" si="63"/>
        <v>0</v>
      </c>
      <c r="CI186">
        <f t="shared" si="64"/>
        <v>0</v>
      </c>
      <c r="CJ186">
        <f t="shared" si="65"/>
        <v>0</v>
      </c>
      <c r="CK186">
        <f t="shared" si="66"/>
        <v>1</v>
      </c>
    </row>
    <row r="187" spans="1:89" ht="15">
      <c r="A187" s="1">
        <v>2912</v>
      </c>
      <c r="B187" s="1" t="s">
        <v>239</v>
      </c>
      <c r="C187" s="1">
        <v>1000</v>
      </c>
      <c r="D187" s="1">
        <v>9206</v>
      </c>
      <c r="E187" s="1">
        <v>1000</v>
      </c>
      <c r="F187" s="1">
        <v>9205</v>
      </c>
      <c r="G187" s="1">
        <v>1930000</v>
      </c>
      <c r="H187" s="1">
        <v>1930000</v>
      </c>
      <c r="I187" s="1">
        <v>0</v>
      </c>
      <c r="J187" s="1">
        <v>1255691</v>
      </c>
      <c r="K187" s="1">
        <v>1255824</v>
      </c>
      <c r="L187" s="1">
        <v>-133</v>
      </c>
      <c r="M187" s="1">
        <v>582588</v>
      </c>
      <c r="N187" s="1">
        <v>582588</v>
      </c>
      <c r="O187" s="1">
        <v>0</v>
      </c>
      <c r="P187" s="1">
        <v>10043628.58</v>
      </c>
      <c r="Q187" s="1">
        <v>10043628.58</v>
      </c>
      <c r="R187" s="1">
        <v>0</v>
      </c>
      <c r="S187" s="1">
        <v>921</v>
      </c>
      <c r="T187" s="1">
        <v>921</v>
      </c>
      <c r="U187" s="1">
        <v>0</v>
      </c>
      <c r="V187" s="1">
        <v>10905.13</v>
      </c>
      <c r="W187" s="1">
        <v>10905.13</v>
      </c>
      <c r="X187" s="1">
        <v>0</v>
      </c>
      <c r="Y187" s="1">
        <v>388753</v>
      </c>
      <c r="Z187" s="1">
        <v>388753</v>
      </c>
      <c r="AA187" s="1">
        <v>0</v>
      </c>
      <c r="AB187" s="1">
        <v>6474053</v>
      </c>
      <c r="AC187" s="1">
        <v>6473969</v>
      </c>
      <c r="AD187" s="1">
        <v>84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-69147</v>
      </c>
      <c r="AU187" s="1">
        <v>-69146</v>
      </c>
      <c r="AV187" s="1">
        <v>-1</v>
      </c>
      <c r="AW187" s="1">
        <v>-261</v>
      </c>
      <c r="AX187" s="1">
        <v>0</v>
      </c>
      <c r="AY187" s="1">
        <v>6404148</v>
      </c>
      <c r="AZ187" s="1">
        <v>6404001</v>
      </c>
      <c r="BA187" s="1">
        <v>147</v>
      </c>
      <c r="BB187" s="1" t="s">
        <v>500</v>
      </c>
      <c r="BC187" s="1">
        <v>-561</v>
      </c>
      <c r="BD187" s="1">
        <v>-497</v>
      </c>
      <c r="BE187" s="1">
        <v>64</v>
      </c>
      <c r="BF187" s="1">
        <v>0</v>
      </c>
      <c r="BG187" s="1">
        <v>0</v>
      </c>
      <c r="BH187" s="1">
        <v>0</v>
      </c>
      <c r="BL187">
        <f t="shared" si="45"/>
        <v>6404148</v>
      </c>
      <c r="BM187">
        <f t="shared" si="46"/>
        <v>6404001</v>
      </c>
      <c r="BO187">
        <f t="shared" si="47"/>
        <v>147</v>
      </c>
      <c r="BR187">
        <f t="shared" si="48"/>
        <v>84</v>
      </c>
      <c r="BS187">
        <f t="shared" si="49"/>
        <v>0</v>
      </c>
      <c r="BT187">
        <f t="shared" si="50"/>
        <v>0</v>
      </c>
      <c r="BU187">
        <f t="shared" si="51"/>
        <v>0</v>
      </c>
      <c r="BV187">
        <f t="shared" si="52"/>
        <v>0</v>
      </c>
      <c r="BW187">
        <f t="shared" si="53"/>
        <v>0</v>
      </c>
      <c r="BX187">
        <f t="shared" si="54"/>
        <v>-1</v>
      </c>
      <c r="BY187">
        <f t="shared" si="55"/>
        <v>64</v>
      </c>
      <c r="CA187">
        <f t="shared" si="56"/>
        <v>147</v>
      </c>
      <c r="CB187">
        <f t="shared" si="57"/>
        <v>0</v>
      </c>
      <c r="CC187">
        <f t="shared" si="58"/>
        <v>147</v>
      </c>
      <c r="CD187">
        <f t="shared" si="59"/>
        <v>84</v>
      </c>
      <c r="CE187">
        <f t="shared" si="60"/>
        <v>0</v>
      </c>
      <c r="CF187">
        <f t="shared" si="61"/>
        <v>0</v>
      </c>
      <c r="CG187">
        <f t="shared" si="62"/>
        <v>0</v>
      </c>
      <c r="CH187">
        <f t="shared" si="63"/>
        <v>0</v>
      </c>
      <c r="CI187">
        <f t="shared" si="64"/>
        <v>0</v>
      </c>
      <c r="CJ187">
        <f t="shared" si="65"/>
        <v>-1</v>
      </c>
      <c r="CK187">
        <f t="shared" si="66"/>
        <v>64</v>
      </c>
    </row>
    <row r="188" spans="1:89" ht="15">
      <c r="A188" s="1">
        <v>2940</v>
      </c>
      <c r="B188" s="1" t="s">
        <v>240</v>
      </c>
      <c r="C188" s="1">
        <v>1000</v>
      </c>
      <c r="D188" s="1">
        <v>9206</v>
      </c>
      <c r="E188" s="1">
        <v>1000</v>
      </c>
      <c r="F188" s="1">
        <v>9205</v>
      </c>
      <c r="G188" s="1">
        <v>1930000</v>
      </c>
      <c r="H188" s="1">
        <v>1930000</v>
      </c>
      <c r="I188" s="1">
        <v>0</v>
      </c>
      <c r="J188" s="1">
        <v>1255691</v>
      </c>
      <c r="K188" s="1">
        <v>1255824</v>
      </c>
      <c r="L188" s="1">
        <v>-133</v>
      </c>
      <c r="M188" s="1">
        <v>582588</v>
      </c>
      <c r="N188" s="1">
        <v>582588</v>
      </c>
      <c r="O188" s="1">
        <v>0</v>
      </c>
      <c r="P188" s="1">
        <v>2903861.66</v>
      </c>
      <c r="Q188" s="1">
        <v>2903861.66</v>
      </c>
      <c r="R188" s="1">
        <v>0</v>
      </c>
      <c r="S188" s="1">
        <v>233</v>
      </c>
      <c r="T188" s="1">
        <v>233</v>
      </c>
      <c r="U188" s="1">
        <v>0</v>
      </c>
      <c r="V188" s="1">
        <v>12462.93</v>
      </c>
      <c r="W188" s="1">
        <v>12462.93</v>
      </c>
      <c r="X188" s="1">
        <v>0</v>
      </c>
      <c r="Y188" s="1">
        <v>633098</v>
      </c>
      <c r="Z188" s="1">
        <v>633098</v>
      </c>
      <c r="AA188" s="1">
        <v>0</v>
      </c>
      <c r="AB188" s="1">
        <v>1038777</v>
      </c>
      <c r="AC188" s="1">
        <v>1038743</v>
      </c>
      <c r="AD188" s="1">
        <v>34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77184</v>
      </c>
      <c r="AL188" s="1">
        <v>77217</v>
      </c>
      <c r="AM188" s="1">
        <v>-33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-11919</v>
      </c>
      <c r="AU188" s="1">
        <v>-11919</v>
      </c>
      <c r="AV188" s="1">
        <v>0</v>
      </c>
      <c r="AW188" s="1">
        <v>-121</v>
      </c>
      <c r="AX188" s="1">
        <v>0</v>
      </c>
      <c r="AY188" s="1">
        <v>1103835</v>
      </c>
      <c r="AZ188" s="1">
        <v>1103823</v>
      </c>
      <c r="BA188" s="1">
        <v>12</v>
      </c>
      <c r="BB188" s="1" t="s">
        <v>500</v>
      </c>
      <c r="BC188" s="1">
        <v>-97</v>
      </c>
      <c r="BD188" s="1">
        <v>-86</v>
      </c>
      <c r="BE188" s="1">
        <v>11</v>
      </c>
      <c r="BF188" s="1">
        <v>0</v>
      </c>
      <c r="BG188" s="1">
        <v>0</v>
      </c>
      <c r="BH188" s="1">
        <v>0</v>
      </c>
      <c r="BL188">
        <f t="shared" si="45"/>
        <v>1103835</v>
      </c>
      <c r="BM188">
        <f t="shared" si="46"/>
        <v>1103823</v>
      </c>
      <c r="BO188">
        <f t="shared" si="47"/>
        <v>12</v>
      </c>
      <c r="BR188">
        <f t="shared" si="48"/>
        <v>34</v>
      </c>
      <c r="BS188">
        <f t="shared" si="49"/>
        <v>0</v>
      </c>
      <c r="BT188">
        <f t="shared" si="50"/>
        <v>0</v>
      </c>
      <c r="BU188">
        <f t="shared" si="51"/>
        <v>-33</v>
      </c>
      <c r="BV188">
        <f t="shared" si="52"/>
        <v>0</v>
      </c>
      <c r="BW188">
        <f t="shared" si="53"/>
        <v>0</v>
      </c>
      <c r="BX188">
        <f t="shared" si="54"/>
        <v>0</v>
      </c>
      <c r="BY188">
        <f t="shared" si="55"/>
        <v>11</v>
      </c>
      <c r="CA188">
        <f t="shared" si="56"/>
        <v>12</v>
      </c>
      <c r="CB188">
        <f t="shared" si="57"/>
        <v>0</v>
      </c>
      <c r="CC188">
        <f t="shared" si="58"/>
        <v>12</v>
      </c>
      <c r="CD188">
        <f t="shared" si="59"/>
        <v>34</v>
      </c>
      <c r="CE188">
        <f t="shared" si="60"/>
        <v>0</v>
      </c>
      <c r="CF188">
        <f t="shared" si="61"/>
        <v>0</v>
      </c>
      <c r="CG188">
        <f t="shared" si="62"/>
        <v>-33</v>
      </c>
      <c r="CH188">
        <f t="shared" si="63"/>
        <v>0</v>
      </c>
      <c r="CI188">
        <f t="shared" si="64"/>
        <v>0</v>
      </c>
      <c r="CJ188">
        <f t="shared" si="65"/>
        <v>0</v>
      </c>
      <c r="CK188">
        <f t="shared" si="66"/>
        <v>11</v>
      </c>
    </row>
    <row r="189" spans="1:89" ht="15">
      <c r="A189" s="1">
        <v>2961</v>
      </c>
      <c r="B189" s="1" t="s">
        <v>241</v>
      </c>
      <c r="C189" s="1">
        <v>1000</v>
      </c>
      <c r="D189" s="1">
        <v>9206</v>
      </c>
      <c r="E189" s="1">
        <v>1000</v>
      </c>
      <c r="F189" s="1">
        <v>9205</v>
      </c>
      <c r="G189" s="1">
        <v>1930000</v>
      </c>
      <c r="H189" s="1">
        <v>1930000</v>
      </c>
      <c r="I189" s="1">
        <v>0</v>
      </c>
      <c r="J189" s="1">
        <v>1255691</v>
      </c>
      <c r="K189" s="1">
        <v>1255824</v>
      </c>
      <c r="L189" s="1">
        <v>-133</v>
      </c>
      <c r="M189" s="1">
        <v>582588</v>
      </c>
      <c r="N189" s="1">
        <v>582588</v>
      </c>
      <c r="O189" s="1">
        <v>0</v>
      </c>
      <c r="P189" s="1">
        <v>4571584.53</v>
      </c>
      <c r="Q189" s="1">
        <v>4571584.53</v>
      </c>
      <c r="R189" s="1">
        <v>0</v>
      </c>
      <c r="S189" s="1">
        <v>437</v>
      </c>
      <c r="T189" s="1">
        <v>437</v>
      </c>
      <c r="U189" s="1">
        <v>0</v>
      </c>
      <c r="V189" s="1">
        <v>10461.29</v>
      </c>
      <c r="W189" s="1">
        <v>10461.29</v>
      </c>
      <c r="X189" s="1">
        <v>0</v>
      </c>
      <c r="Y189" s="1">
        <v>396071</v>
      </c>
      <c r="Z189" s="1">
        <v>396071</v>
      </c>
      <c r="AA189" s="1">
        <v>0</v>
      </c>
      <c r="AB189" s="1">
        <v>2977859</v>
      </c>
      <c r="AC189" s="1">
        <v>2977819</v>
      </c>
      <c r="AD189" s="1">
        <v>40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-31806</v>
      </c>
      <c r="AU189" s="1">
        <v>-31805</v>
      </c>
      <c r="AV189" s="1">
        <v>-1</v>
      </c>
      <c r="AW189" s="1">
        <v>-124</v>
      </c>
      <c r="AX189" s="1">
        <v>0</v>
      </c>
      <c r="AY189" s="1">
        <v>2945700</v>
      </c>
      <c r="AZ189" s="1">
        <v>2945632</v>
      </c>
      <c r="BA189" s="1">
        <v>68</v>
      </c>
      <c r="BB189" s="1" t="s">
        <v>500</v>
      </c>
      <c r="BC189" s="1">
        <v>-258</v>
      </c>
      <c r="BD189" s="1">
        <v>-229</v>
      </c>
      <c r="BE189" s="1">
        <v>29</v>
      </c>
      <c r="BF189" s="1">
        <v>0</v>
      </c>
      <c r="BG189" s="1">
        <v>0</v>
      </c>
      <c r="BH189" s="1">
        <v>0</v>
      </c>
      <c r="BL189">
        <f t="shared" si="45"/>
        <v>2945700</v>
      </c>
      <c r="BM189">
        <f t="shared" si="46"/>
        <v>2945632</v>
      </c>
      <c r="BO189">
        <f t="shared" si="47"/>
        <v>68</v>
      </c>
      <c r="BR189">
        <f t="shared" si="48"/>
        <v>40</v>
      </c>
      <c r="BS189">
        <f t="shared" si="49"/>
        <v>0</v>
      </c>
      <c r="BT189">
        <f t="shared" si="50"/>
        <v>0</v>
      </c>
      <c r="BU189">
        <f t="shared" si="51"/>
        <v>0</v>
      </c>
      <c r="BV189">
        <f t="shared" si="52"/>
        <v>0</v>
      </c>
      <c r="BW189">
        <f t="shared" si="53"/>
        <v>0</v>
      </c>
      <c r="BX189">
        <f t="shared" si="54"/>
        <v>-1</v>
      </c>
      <c r="BY189">
        <f t="shared" si="55"/>
        <v>29</v>
      </c>
      <c r="CA189">
        <f t="shared" si="56"/>
        <v>68</v>
      </c>
      <c r="CB189">
        <f t="shared" si="57"/>
        <v>0</v>
      </c>
      <c r="CC189">
        <f t="shared" si="58"/>
        <v>68</v>
      </c>
      <c r="CD189">
        <f t="shared" si="59"/>
        <v>40</v>
      </c>
      <c r="CE189">
        <f t="shared" si="60"/>
        <v>0</v>
      </c>
      <c r="CF189">
        <f t="shared" si="61"/>
        <v>0</v>
      </c>
      <c r="CG189">
        <f t="shared" si="62"/>
        <v>0</v>
      </c>
      <c r="CH189">
        <f t="shared" si="63"/>
        <v>0</v>
      </c>
      <c r="CI189">
        <f t="shared" si="64"/>
        <v>0</v>
      </c>
      <c r="CJ189">
        <f t="shared" si="65"/>
        <v>-1</v>
      </c>
      <c r="CK189">
        <f t="shared" si="66"/>
        <v>29</v>
      </c>
    </row>
    <row r="190" spans="1:89" ht="15">
      <c r="A190" s="1">
        <v>3087</v>
      </c>
      <c r="B190" s="1" t="s">
        <v>242</v>
      </c>
      <c r="C190" s="1">
        <v>1000</v>
      </c>
      <c r="D190" s="1">
        <v>9206</v>
      </c>
      <c r="E190" s="1">
        <v>1000</v>
      </c>
      <c r="F190" s="1">
        <v>9205</v>
      </c>
      <c r="G190" s="1">
        <v>2895000</v>
      </c>
      <c r="H190" s="1">
        <v>2895000</v>
      </c>
      <c r="I190" s="1">
        <v>0</v>
      </c>
      <c r="J190" s="1">
        <v>1883536</v>
      </c>
      <c r="K190" s="1">
        <v>1883736</v>
      </c>
      <c r="L190" s="1">
        <v>-200</v>
      </c>
      <c r="M190" s="1">
        <v>873882</v>
      </c>
      <c r="N190" s="1">
        <v>873882</v>
      </c>
      <c r="O190" s="1">
        <v>0</v>
      </c>
      <c r="P190" s="1">
        <v>2005002.43</v>
      </c>
      <c r="Q190" s="1">
        <v>2005002.43</v>
      </c>
      <c r="R190" s="1">
        <v>0</v>
      </c>
      <c r="S190" s="1">
        <v>115</v>
      </c>
      <c r="T190" s="1">
        <v>115</v>
      </c>
      <c r="U190" s="1">
        <v>0</v>
      </c>
      <c r="V190" s="1">
        <v>17434.8</v>
      </c>
      <c r="W190" s="1">
        <v>17434.8</v>
      </c>
      <c r="X190" s="1">
        <v>0</v>
      </c>
      <c r="Y190" s="1">
        <v>4331916</v>
      </c>
      <c r="Z190" s="1">
        <v>4331916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16612</v>
      </c>
      <c r="AL190" s="1">
        <v>16612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-177</v>
      </c>
      <c r="AU190" s="1">
        <v>-177</v>
      </c>
      <c r="AV190" s="1">
        <v>0</v>
      </c>
      <c r="AW190" s="1">
        <v>0</v>
      </c>
      <c r="AX190" s="1">
        <v>0</v>
      </c>
      <c r="AY190" s="1">
        <v>16434</v>
      </c>
      <c r="AZ190" s="1">
        <v>16434</v>
      </c>
      <c r="BA190" s="1">
        <v>0</v>
      </c>
      <c r="BB190" s="1" t="s">
        <v>501</v>
      </c>
      <c r="BC190" s="1">
        <v>-1</v>
      </c>
      <c r="BD190" s="1">
        <v>-1</v>
      </c>
      <c r="BE190" s="1">
        <v>0</v>
      </c>
      <c r="BF190" s="1">
        <v>0</v>
      </c>
      <c r="BG190" s="1">
        <v>0</v>
      </c>
      <c r="BH190" s="1">
        <v>0</v>
      </c>
      <c r="BL190">
        <f t="shared" si="45"/>
        <v>16434</v>
      </c>
      <c r="BM190">
        <f t="shared" si="46"/>
        <v>16434</v>
      </c>
      <c r="BO190">
        <f t="shared" si="47"/>
        <v>0</v>
      </c>
      <c r="BR190">
        <f t="shared" si="48"/>
        <v>0</v>
      </c>
      <c r="BS190">
        <f t="shared" si="49"/>
        <v>0</v>
      </c>
      <c r="BT190">
        <f t="shared" si="50"/>
        <v>0</v>
      </c>
      <c r="BU190">
        <f t="shared" si="51"/>
        <v>0</v>
      </c>
      <c r="BV190">
        <f t="shared" si="52"/>
        <v>0</v>
      </c>
      <c r="BW190">
        <f t="shared" si="53"/>
        <v>0</v>
      </c>
      <c r="BX190">
        <f t="shared" si="54"/>
        <v>0</v>
      </c>
      <c r="BY190">
        <f t="shared" si="55"/>
        <v>0</v>
      </c>
      <c r="CA190">
        <f t="shared" si="56"/>
        <v>0</v>
      </c>
      <c r="CB190">
        <f t="shared" si="57"/>
        <v>0</v>
      </c>
      <c r="CC190">
        <f t="shared" si="58"/>
        <v>0</v>
      </c>
      <c r="CD190">
        <f t="shared" si="59"/>
        <v>0</v>
      </c>
      <c r="CE190">
        <f t="shared" si="60"/>
        <v>0</v>
      </c>
      <c r="CF190">
        <f t="shared" si="61"/>
        <v>0</v>
      </c>
      <c r="CG190">
        <f t="shared" si="62"/>
        <v>0</v>
      </c>
      <c r="CH190">
        <f t="shared" si="63"/>
        <v>0</v>
      </c>
      <c r="CI190">
        <f t="shared" si="64"/>
        <v>0</v>
      </c>
      <c r="CJ190">
        <f t="shared" si="65"/>
        <v>0</v>
      </c>
      <c r="CK190">
        <f t="shared" si="66"/>
        <v>0</v>
      </c>
    </row>
    <row r="191" spans="1:89" ht="15">
      <c r="A191" s="1">
        <v>3094</v>
      </c>
      <c r="B191" s="1" t="s">
        <v>243</v>
      </c>
      <c r="C191" s="1">
        <v>1000</v>
      </c>
      <c r="D191" s="1">
        <v>9206</v>
      </c>
      <c r="E191" s="1">
        <v>1000</v>
      </c>
      <c r="F191" s="1">
        <v>9205</v>
      </c>
      <c r="G191" s="1">
        <v>2895000</v>
      </c>
      <c r="H191" s="1">
        <v>2895000</v>
      </c>
      <c r="I191" s="1">
        <v>0</v>
      </c>
      <c r="J191" s="1">
        <v>1883536</v>
      </c>
      <c r="K191" s="1">
        <v>1883736</v>
      </c>
      <c r="L191" s="1">
        <v>-200</v>
      </c>
      <c r="M191" s="1">
        <v>873882</v>
      </c>
      <c r="N191" s="1">
        <v>873882</v>
      </c>
      <c r="O191" s="1">
        <v>0</v>
      </c>
      <c r="P191" s="1">
        <v>1427525.29</v>
      </c>
      <c r="Q191" s="1">
        <v>1427525.29</v>
      </c>
      <c r="R191" s="1">
        <v>0</v>
      </c>
      <c r="S191" s="1">
        <v>100</v>
      </c>
      <c r="T191" s="1">
        <v>100</v>
      </c>
      <c r="U191" s="1">
        <v>0</v>
      </c>
      <c r="V191" s="1">
        <v>14275.25</v>
      </c>
      <c r="W191" s="1">
        <v>14275.25</v>
      </c>
      <c r="X191" s="1">
        <v>0</v>
      </c>
      <c r="Y191" s="1">
        <v>7698726</v>
      </c>
      <c r="Z191" s="1">
        <v>7698726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3869</v>
      </c>
      <c r="AL191" s="1">
        <v>3869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-41</v>
      </c>
      <c r="AU191" s="1">
        <v>-41</v>
      </c>
      <c r="AV191" s="1">
        <v>0</v>
      </c>
      <c r="AW191" s="1">
        <v>0</v>
      </c>
      <c r="AX191" s="1">
        <v>0</v>
      </c>
      <c r="AY191" s="1">
        <v>3828</v>
      </c>
      <c r="AZ191" s="1">
        <v>3828</v>
      </c>
      <c r="BA191" s="1">
        <v>0</v>
      </c>
      <c r="BB191" s="1" t="s">
        <v>501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L191">
        <f t="shared" si="45"/>
        <v>3828</v>
      </c>
      <c r="BM191">
        <f t="shared" si="46"/>
        <v>3828</v>
      </c>
      <c r="BO191">
        <f t="shared" si="47"/>
        <v>0</v>
      </c>
      <c r="BR191">
        <f t="shared" si="48"/>
        <v>0</v>
      </c>
      <c r="BS191">
        <f t="shared" si="49"/>
        <v>0</v>
      </c>
      <c r="BT191">
        <f t="shared" si="50"/>
        <v>0</v>
      </c>
      <c r="BU191">
        <f t="shared" si="51"/>
        <v>0</v>
      </c>
      <c r="BV191">
        <f t="shared" si="52"/>
        <v>0</v>
      </c>
      <c r="BW191">
        <f t="shared" si="53"/>
        <v>0</v>
      </c>
      <c r="BX191">
        <f t="shared" si="54"/>
        <v>0</v>
      </c>
      <c r="BY191">
        <f t="shared" si="55"/>
        <v>0</v>
      </c>
      <c r="CA191">
        <f t="shared" si="56"/>
        <v>0</v>
      </c>
      <c r="CB191">
        <f t="shared" si="57"/>
        <v>0</v>
      </c>
      <c r="CC191">
        <f t="shared" si="58"/>
        <v>0</v>
      </c>
      <c r="CD191">
        <f t="shared" si="59"/>
        <v>0</v>
      </c>
      <c r="CE191">
        <f t="shared" si="60"/>
        <v>0</v>
      </c>
      <c r="CF191">
        <f t="shared" si="61"/>
        <v>0</v>
      </c>
      <c r="CG191">
        <f t="shared" si="62"/>
        <v>0</v>
      </c>
      <c r="CH191">
        <f t="shared" si="63"/>
        <v>0</v>
      </c>
      <c r="CI191">
        <f t="shared" si="64"/>
        <v>0</v>
      </c>
      <c r="CJ191">
        <f t="shared" si="65"/>
        <v>0</v>
      </c>
      <c r="CK191">
        <f t="shared" si="66"/>
        <v>0</v>
      </c>
    </row>
    <row r="192" spans="1:89" ht="15">
      <c r="A192" s="1">
        <v>3129</v>
      </c>
      <c r="B192" s="1" t="s">
        <v>245</v>
      </c>
      <c r="C192" s="1">
        <v>1000</v>
      </c>
      <c r="D192" s="1">
        <v>9206</v>
      </c>
      <c r="E192" s="1">
        <v>1000</v>
      </c>
      <c r="F192" s="1">
        <v>9205</v>
      </c>
      <c r="G192" s="1">
        <v>1930000</v>
      </c>
      <c r="H192" s="1">
        <v>1930000</v>
      </c>
      <c r="I192" s="1">
        <v>0</v>
      </c>
      <c r="J192" s="1">
        <v>1255691</v>
      </c>
      <c r="K192" s="1">
        <v>1255824</v>
      </c>
      <c r="L192" s="1">
        <v>-133</v>
      </c>
      <c r="M192" s="1">
        <v>582588</v>
      </c>
      <c r="N192" s="1">
        <v>582588</v>
      </c>
      <c r="O192" s="1">
        <v>0</v>
      </c>
      <c r="P192" s="1">
        <v>15986339.85</v>
      </c>
      <c r="Q192" s="1">
        <v>15986339.85</v>
      </c>
      <c r="R192" s="1">
        <v>0</v>
      </c>
      <c r="S192" s="1">
        <v>1465</v>
      </c>
      <c r="T192" s="1">
        <v>1465</v>
      </c>
      <c r="U192" s="1">
        <v>0</v>
      </c>
      <c r="V192" s="1">
        <v>10912.18</v>
      </c>
      <c r="W192" s="1">
        <v>10912.18</v>
      </c>
      <c r="X192" s="1">
        <v>0</v>
      </c>
      <c r="Y192" s="1">
        <v>311011</v>
      </c>
      <c r="Z192" s="1">
        <v>311011</v>
      </c>
      <c r="AA192" s="1">
        <v>0</v>
      </c>
      <c r="AB192" s="1">
        <v>11438310</v>
      </c>
      <c r="AC192" s="1">
        <v>11438201</v>
      </c>
      <c r="AD192" s="1">
        <v>109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-122169</v>
      </c>
      <c r="AU192" s="1">
        <v>-122168</v>
      </c>
      <c r="AV192" s="1">
        <v>-1</v>
      </c>
      <c r="AW192" s="1">
        <v>-325</v>
      </c>
      <c r="AX192" s="1">
        <v>0</v>
      </c>
      <c r="AY192" s="1">
        <v>11314938</v>
      </c>
      <c r="AZ192" s="1">
        <v>11314717</v>
      </c>
      <c r="BA192" s="1">
        <v>221</v>
      </c>
      <c r="BB192" s="1" t="s">
        <v>500</v>
      </c>
      <c r="BC192" s="1">
        <v>-991</v>
      </c>
      <c r="BD192" s="1">
        <v>-878</v>
      </c>
      <c r="BE192" s="1">
        <v>113</v>
      </c>
      <c r="BF192" s="1">
        <v>0</v>
      </c>
      <c r="BG192" s="1">
        <v>0</v>
      </c>
      <c r="BH192" s="1">
        <v>0</v>
      </c>
      <c r="BL192">
        <f t="shared" si="45"/>
        <v>11314938</v>
      </c>
      <c r="BM192">
        <f t="shared" si="46"/>
        <v>11314717</v>
      </c>
      <c r="BO192">
        <f t="shared" si="47"/>
        <v>221</v>
      </c>
      <c r="BR192">
        <f t="shared" si="48"/>
        <v>109</v>
      </c>
      <c r="BS192">
        <f t="shared" si="49"/>
        <v>0</v>
      </c>
      <c r="BT192">
        <f t="shared" si="50"/>
        <v>0</v>
      </c>
      <c r="BU192">
        <f t="shared" si="51"/>
        <v>0</v>
      </c>
      <c r="BV192">
        <f t="shared" si="52"/>
        <v>0</v>
      </c>
      <c r="BW192">
        <f t="shared" si="53"/>
        <v>0</v>
      </c>
      <c r="BX192">
        <f t="shared" si="54"/>
        <v>-1</v>
      </c>
      <c r="BY192">
        <f t="shared" si="55"/>
        <v>113</v>
      </c>
      <c r="CA192">
        <f t="shared" si="56"/>
        <v>221</v>
      </c>
      <c r="CB192">
        <f t="shared" si="57"/>
        <v>0</v>
      </c>
      <c r="CC192">
        <f t="shared" si="58"/>
        <v>221</v>
      </c>
      <c r="CD192">
        <f t="shared" si="59"/>
        <v>109</v>
      </c>
      <c r="CE192">
        <f t="shared" si="60"/>
        <v>0</v>
      </c>
      <c r="CF192">
        <f t="shared" si="61"/>
        <v>0</v>
      </c>
      <c r="CG192">
        <f t="shared" si="62"/>
        <v>0</v>
      </c>
      <c r="CH192">
        <f t="shared" si="63"/>
        <v>0</v>
      </c>
      <c r="CI192">
        <f t="shared" si="64"/>
        <v>0</v>
      </c>
      <c r="CJ192">
        <f t="shared" si="65"/>
        <v>-1</v>
      </c>
      <c r="CK192">
        <f t="shared" si="66"/>
        <v>113</v>
      </c>
    </row>
    <row r="193" spans="1:89" ht="15">
      <c r="A193" s="1">
        <v>3150</v>
      </c>
      <c r="B193" s="1" t="s">
        <v>246</v>
      </c>
      <c r="C193" s="1">
        <v>1000</v>
      </c>
      <c r="D193" s="1">
        <v>9206</v>
      </c>
      <c r="E193" s="1">
        <v>1000</v>
      </c>
      <c r="F193" s="1">
        <v>9205</v>
      </c>
      <c r="G193" s="1">
        <v>1930000</v>
      </c>
      <c r="H193" s="1">
        <v>1930000</v>
      </c>
      <c r="I193" s="1">
        <v>0</v>
      </c>
      <c r="J193" s="1">
        <v>1255691</v>
      </c>
      <c r="K193" s="1">
        <v>1255824</v>
      </c>
      <c r="L193" s="1">
        <v>-133</v>
      </c>
      <c r="M193" s="1">
        <v>582588</v>
      </c>
      <c r="N193" s="1">
        <v>582588</v>
      </c>
      <c r="O193" s="1">
        <v>0</v>
      </c>
      <c r="P193" s="1">
        <v>18363107.45</v>
      </c>
      <c r="Q193" s="1">
        <v>18363107.45</v>
      </c>
      <c r="R193" s="1">
        <v>0</v>
      </c>
      <c r="S193" s="1">
        <v>1660</v>
      </c>
      <c r="T193" s="1">
        <v>1660</v>
      </c>
      <c r="U193" s="1">
        <v>0</v>
      </c>
      <c r="V193" s="1">
        <v>11062.11</v>
      </c>
      <c r="W193" s="1">
        <v>11062.11</v>
      </c>
      <c r="X193" s="1">
        <v>0</v>
      </c>
      <c r="Y193" s="1">
        <v>678063</v>
      </c>
      <c r="Z193" s="1">
        <v>678063</v>
      </c>
      <c r="AA193" s="1">
        <v>0</v>
      </c>
      <c r="AB193" s="1">
        <v>6838056</v>
      </c>
      <c r="AC193" s="1">
        <v>6837797</v>
      </c>
      <c r="AD193" s="1">
        <v>259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-73035</v>
      </c>
      <c r="AU193" s="1">
        <v>-73032</v>
      </c>
      <c r="AV193" s="1">
        <v>-3</v>
      </c>
      <c r="AW193" s="1">
        <v>-813</v>
      </c>
      <c r="AX193" s="1">
        <v>0</v>
      </c>
      <c r="AY193" s="1">
        <v>6763683</v>
      </c>
      <c r="AZ193" s="1">
        <v>6763360</v>
      </c>
      <c r="BA193" s="1">
        <v>323</v>
      </c>
      <c r="BB193" s="1" t="s">
        <v>500</v>
      </c>
      <c r="BC193" s="1">
        <v>-592</v>
      </c>
      <c r="BD193" s="1">
        <v>-525</v>
      </c>
      <c r="BE193" s="1">
        <v>67</v>
      </c>
      <c r="BF193" s="1">
        <v>0</v>
      </c>
      <c r="BG193" s="1">
        <v>0</v>
      </c>
      <c r="BH193" s="1">
        <v>0</v>
      </c>
      <c r="BL193">
        <f t="shared" si="45"/>
        <v>6763683</v>
      </c>
      <c r="BM193">
        <f t="shared" si="46"/>
        <v>6763360</v>
      </c>
      <c r="BO193">
        <f t="shared" si="47"/>
        <v>323</v>
      </c>
      <c r="BR193">
        <f t="shared" si="48"/>
        <v>259</v>
      </c>
      <c r="BS193">
        <f t="shared" si="49"/>
        <v>0</v>
      </c>
      <c r="BT193">
        <f t="shared" si="50"/>
        <v>0</v>
      </c>
      <c r="BU193">
        <f t="shared" si="51"/>
        <v>0</v>
      </c>
      <c r="BV193">
        <f t="shared" si="52"/>
        <v>0</v>
      </c>
      <c r="BW193">
        <f t="shared" si="53"/>
        <v>0</v>
      </c>
      <c r="BX193">
        <f t="shared" si="54"/>
        <v>-3</v>
      </c>
      <c r="BY193">
        <f t="shared" si="55"/>
        <v>67</v>
      </c>
      <c r="CA193">
        <f t="shared" si="56"/>
        <v>323</v>
      </c>
      <c r="CB193">
        <f t="shared" si="57"/>
        <v>0</v>
      </c>
      <c r="CC193">
        <f t="shared" si="58"/>
        <v>323</v>
      </c>
      <c r="CD193">
        <f t="shared" si="59"/>
        <v>259</v>
      </c>
      <c r="CE193">
        <f t="shared" si="60"/>
        <v>0</v>
      </c>
      <c r="CF193">
        <f t="shared" si="61"/>
        <v>0</v>
      </c>
      <c r="CG193">
        <f t="shared" si="62"/>
        <v>0</v>
      </c>
      <c r="CH193">
        <f t="shared" si="63"/>
        <v>0</v>
      </c>
      <c r="CI193">
        <f t="shared" si="64"/>
        <v>0</v>
      </c>
      <c r="CJ193">
        <f t="shared" si="65"/>
        <v>-3</v>
      </c>
      <c r="CK193">
        <f t="shared" si="66"/>
        <v>67</v>
      </c>
    </row>
    <row r="194" spans="1:89" ht="15">
      <c r="A194" s="1">
        <v>3171</v>
      </c>
      <c r="B194" s="1" t="s">
        <v>247</v>
      </c>
      <c r="C194" s="1">
        <v>1000</v>
      </c>
      <c r="D194" s="1">
        <v>9206</v>
      </c>
      <c r="E194" s="1">
        <v>1000</v>
      </c>
      <c r="F194" s="1">
        <v>9205</v>
      </c>
      <c r="G194" s="1">
        <v>1930000</v>
      </c>
      <c r="H194" s="1">
        <v>1930000</v>
      </c>
      <c r="I194" s="1">
        <v>0</v>
      </c>
      <c r="J194" s="1">
        <v>1255691</v>
      </c>
      <c r="K194" s="1">
        <v>1255824</v>
      </c>
      <c r="L194" s="1">
        <v>-133</v>
      </c>
      <c r="M194" s="1">
        <v>582588</v>
      </c>
      <c r="N194" s="1">
        <v>582588</v>
      </c>
      <c r="O194" s="1">
        <v>0</v>
      </c>
      <c r="P194" s="1">
        <v>11234718.11</v>
      </c>
      <c r="Q194" s="1">
        <v>11234718.11</v>
      </c>
      <c r="R194" s="1">
        <v>0</v>
      </c>
      <c r="S194" s="1">
        <v>1125</v>
      </c>
      <c r="T194" s="1">
        <v>1125</v>
      </c>
      <c r="U194" s="1">
        <v>0</v>
      </c>
      <c r="V194" s="1">
        <v>9986.42</v>
      </c>
      <c r="W194" s="1">
        <v>9986.42</v>
      </c>
      <c r="X194" s="1">
        <v>0</v>
      </c>
      <c r="Y194" s="1">
        <v>414831</v>
      </c>
      <c r="Z194" s="1">
        <v>414831</v>
      </c>
      <c r="AA194" s="1">
        <v>0</v>
      </c>
      <c r="AB194" s="1">
        <v>7317947</v>
      </c>
      <c r="AC194" s="1">
        <v>7317837</v>
      </c>
      <c r="AD194" s="1">
        <v>110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-78161</v>
      </c>
      <c r="AU194" s="1">
        <v>-78160</v>
      </c>
      <c r="AV194" s="1">
        <v>-1</v>
      </c>
      <c r="AW194" s="1">
        <v>-313</v>
      </c>
      <c r="AX194" s="1">
        <v>0</v>
      </c>
      <c r="AY194" s="1">
        <v>7238911</v>
      </c>
      <c r="AZ194" s="1">
        <v>7238730</v>
      </c>
      <c r="BA194" s="1">
        <v>181</v>
      </c>
      <c r="BB194" s="1" t="s">
        <v>500</v>
      </c>
      <c r="BC194" s="1">
        <v>-634</v>
      </c>
      <c r="BD194" s="1">
        <v>-562</v>
      </c>
      <c r="BE194" s="1">
        <v>72</v>
      </c>
      <c r="BF194" s="1">
        <v>0</v>
      </c>
      <c r="BG194" s="1">
        <v>0</v>
      </c>
      <c r="BH194" s="1">
        <v>0</v>
      </c>
      <c r="BL194">
        <f t="shared" si="45"/>
        <v>7238911</v>
      </c>
      <c r="BM194">
        <f t="shared" si="46"/>
        <v>7238730</v>
      </c>
      <c r="BO194">
        <f t="shared" si="47"/>
        <v>181</v>
      </c>
      <c r="BR194">
        <f t="shared" si="48"/>
        <v>110</v>
      </c>
      <c r="BS194">
        <f t="shared" si="49"/>
        <v>0</v>
      </c>
      <c r="BT194">
        <f t="shared" si="50"/>
        <v>0</v>
      </c>
      <c r="BU194">
        <f t="shared" si="51"/>
        <v>0</v>
      </c>
      <c r="BV194">
        <f t="shared" si="52"/>
        <v>0</v>
      </c>
      <c r="BW194">
        <f t="shared" si="53"/>
        <v>0</v>
      </c>
      <c r="BX194">
        <f t="shared" si="54"/>
        <v>-1</v>
      </c>
      <c r="BY194">
        <f t="shared" si="55"/>
        <v>72</v>
      </c>
      <c r="CA194">
        <f t="shared" si="56"/>
        <v>181</v>
      </c>
      <c r="CB194">
        <f t="shared" si="57"/>
        <v>0</v>
      </c>
      <c r="CC194">
        <f t="shared" si="58"/>
        <v>181</v>
      </c>
      <c r="CD194">
        <f t="shared" si="59"/>
        <v>110</v>
      </c>
      <c r="CE194">
        <f t="shared" si="60"/>
        <v>0</v>
      </c>
      <c r="CF194">
        <f t="shared" si="61"/>
        <v>0</v>
      </c>
      <c r="CG194">
        <f t="shared" si="62"/>
        <v>0</v>
      </c>
      <c r="CH194">
        <f t="shared" si="63"/>
        <v>0</v>
      </c>
      <c r="CI194">
        <f t="shared" si="64"/>
        <v>0</v>
      </c>
      <c r="CJ194">
        <f t="shared" si="65"/>
        <v>-1</v>
      </c>
      <c r="CK194">
        <f t="shared" si="66"/>
        <v>72</v>
      </c>
    </row>
    <row r="195" spans="1:89" ht="15">
      <c r="A195" s="1">
        <v>3206</v>
      </c>
      <c r="B195" s="1" t="s">
        <v>248</v>
      </c>
      <c r="C195" s="1">
        <v>1000</v>
      </c>
      <c r="D195" s="1">
        <v>9206</v>
      </c>
      <c r="E195" s="1">
        <v>1000</v>
      </c>
      <c r="F195" s="1">
        <v>9205</v>
      </c>
      <c r="G195" s="1">
        <v>1930000</v>
      </c>
      <c r="H195" s="1">
        <v>1930000</v>
      </c>
      <c r="I195" s="1">
        <v>0</v>
      </c>
      <c r="J195" s="1">
        <v>1255691</v>
      </c>
      <c r="K195" s="1">
        <v>1255824</v>
      </c>
      <c r="L195" s="1">
        <v>-133</v>
      </c>
      <c r="M195" s="1">
        <v>582588</v>
      </c>
      <c r="N195" s="1">
        <v>582588</v>
      </c>
      <c r="O195" s="1">
        <v>0</v>
      </c>
      <c r="P195" s="1">
        <v>5721558.12</v>
      </c>
      <c r="Q195" s="1">
        <v>5721558.12</v>
      </c>
      <c r="R195" s="1">
        <v>0</v>
      </c>
      <c r="S195" s="1">
        <v>576</v>
      </c>
      <c r="T195" s="1">
        <v>576</v>
      </c>
      <c r="U195" s="1">
        <v>0</v>
      </c>
      <c r="V195" s="1">
        <v>9933.26</v>
      </c>
      <c r="W195" s="1">
        <v>9933.26</v>
      </c>
      <c r="X195" s="1">
        <v>0</v>
      </c>
      <c r="Y195" s="1">
        <v>307955</v>
      </c>
      <c r="Z195" s="1">
        <v>307955</v>
      </c>
      <c r="AA195" s="1">
        <v>0</v>
      </c>
      <c r="AB195" s="1">
        <v>4249017</v>
      </c>
      <c r="AC195" s="1">
        <v>4248974</v>
      </c>
      <c r="AD195" s="1">
        <v>43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-45382</v>
      </c>
      <c r="AU195" s="1">
        <v>-45382</v>
      </c>
      <c r="AV195" s="1">
        <v>0</v>
      </c>
      <c r="AW195" s="1">
        <v>-120</v>
      </c>
      <c r="AX195" s="1">
        <v>0</v>
      </c>
      <c r="AY195" s="1">
        <v>4203189</v>
      </c>
      <c r="AZ195" s="1">
        <v>4203104</v>
      </c>
      <c r="BA195" s="1">
        <v>85</v>
      </c>
      <c r="BB195" s="1" t="s">
        <v>500</v>
      </c>
      <c r="BC195" s="1">
        <v>-368</v>
      </c>
      <c r="BD195" s="1">
        <v>-326</v>
      </c>
      <c r="BE195" s="1">
        <v>42</v>
      </c>
      <c r="BF195" s="1">
        <v>0</v>
      </c>
      <c r="BG195" s="1">
        <v>0</v>
      </c>
      <c r="BH195" s="1">
        <v>0</v>
      </c>
      <c r="BL195">
        <f t="shared" si="45"/>
        <v>4203189</v>
      </c>
      <c r="BM195">
        <f t="shared" si="46"/>
        <v>4203104</v>
      </c>
      <c r="BO195">
        <f t="shared" si="47"/>
        <v>85</v>
      </c>
      <c r="BR195">
        <f t="shared" si="48"/>
        <v>43</v>
      </c>
      <c r="BS195">
        <f t="shared" si="49"/>
        <v>0</v>
      </c>
      <c r="BT195">
        <f t="shared" si="50"/>
        <v>0</v>
      </c>
      <c r="BU195">
        <f t="shared" si="51"/>
        <v>0</v>
      </c>
      <c r="BV195">
        <f t="shared" si="52"/>
        <v>0</v>
      </c>
      <c r="BW195">
        <f t="shared" si="53"/>
        <v>0</v>
      </c>
      <c r="BX195">
        <f t="shared" si="54"/>
        <v>0</v>
      </c>
      <c r="BY195">
        <f t="shared" si="55"/>
        <v>42</v>
      </c>
      <c r="CA195">
        <f t="shared" si="56"/>
        <v>85</v>
      </c>
      <c r="CB195">
        <f t="shared" si="57"/>
        <v>0</v>
      </c>
      <c r="CC195">
        <f t="shared" si="58"/>
        <v>85</v>
      </c>
      <c r="CD195">
        <f t="shared" si="59"/>
        <v>43</v>
      </c>
      <c r="CE195">
        <f t="shared" si="60"/>
        <v>0</v>
      </c>
      <c r="CF195">
        <f t="shared" si="61"/>
        <v>0</v>
      </c>
      <c r="CG195">
        <f t="shared" si="62"/>
        <v>0</v>
      </c>
      <c r="CH195">
        <f t="shared" si="63"/>
        <v>0</v>
      </c>
      <c r="CI195">
        <f t="shared" si="64"/>
        <v>0</v>
      </c>
      <c r="CJ195">
        <f t="shared" si="65"/>
        <v>0</v>
      </c>
      <c r="CK195">
        <f t="shared" si="66"/>
        <v>42</v>
      </c>
    </row>
    <row r="196" spans="1:89" ht="15">
      <c r="A196" s="1">
        <v>3213</v>
      </c>
      <c r="B196" s="1" t="s">
        <v>249</v>
      </c>
      <c r="C196" s="1">
        <v>1000</v>
      </c>
      <c r="D196" s="1">
        <v>9206</v>
      </c>
      <c r="E196" s="1">
        <v>1000</v>
      </c>
      <c r="F196" s="1">
        <v>9205</v>
      </c>
      <c r="G196" s="1">
        <v>1930000</v>
      </c>
      <c r="H196" s="1">
        <v>1930000</v>
      </c>
      <c r="I196" s="1">
        <v>0</v>
      </c>
      <c r="J196" s="1">
        <v>1255691</v>
      </c>
      <c r="K196" s="1">
        <v>1255824</v>
      </c>
      <c r="L196" s="1">
        <v>-133</v>
      </c>
      <c r="M196" s="1">
        <v>582588</v>
      </c>
      <c r="N196" s="1">
        <v>582588</v>
      </c>
      <c r="O196" s="1">
        <v>0</v>
      </c>
      <c r="P196" s="1">
        <v>5674533.5</v>
      </c>
      <c r="Q196" s="1">
        <v>5674533.5</v>
      </c>
      <c r="R196" s="1">
        <v>0</v>
      </c>
      <c r="S196" s="1">
        <v>536</v>
      </c>
      <c r="T196" s="1">
        <v>536</v>
      </c>
      <c r="U196" s="1">
        <v>0</v>
      </c>
      <c r="V196" s="1">
        <v>10586.82</v>
      </c>
      <c r="W196" s="1">
        <v>10586.82</v>
      </c>
      <c r="X196" s="1">
        <v>0</v>
      </c>
      <c r="Y196" s="1">
        <v>673894</v>
      </c>
      <c r="Z196" s="1">
        <v>673894</v>
      </c>
      <c r="AA196" s="1">
        <v>0</v>
      </c>
      <c r="AB196" s="1">
        <v>2270761</v>
      </c>
      <c r="AC196" s="1">
        <v>2270678</v>
      </c>
      <c r="AD196" s="1">
        <v>83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-24253</v>
      </c>
      <c r="AU196" s="1">
        <v>-24252</v>
      </c>
      <c r="AV196" s="1">
        <v>-1</v>
      </c>
      <c r="AW196" s="1">
        <v>-258</v>
      </c>
      <c r="AX196" s="1">
        <v>0</v>
      </c>
      <c r="AY196" s="1">
        <v>2246076</v>
      </c>
      <c r="AZ196" s="1">
        <v>2245971</v>
      </c>
      <c r="BA196" s="1">
        <v>105</v>
      </c>
      <c r="BB196" s="1" t="s">
        <v>500</v>
      </c>
      <c r="BC196" s="1">
        <v>-197</v>
      </c>
      <c r="BD196" s="1">
        <v>-174</v>
      </c>
      <c r="BE196" s="1">
        <v>23</v>
      </c>
      <c r="BF196" s="1">
        <v>0</v>
      </c>
      <c r="BG196" s="1">
        <v>0</v>
      </c>
      <c r="BH196" s="1">
        <v>0</v>
      </c>
      <c r="BL196">
        <f aca="true" t="shared" si="67" ref="BL196:BL259">AB196+AE196+AH196+AK196+AN196+AQ196+AT196+AW196+BD196+BF196</f>
        <v>2246076</v>
      </c>
      <c r="BM196">
        <f aca="true" t="shared" si="68" ref="BM196:BM259">AC196+AF196+AI196+AL196+AO196+AR196+AU196+AW196+BC196+BG196</f>
        <v>2245971</v>
      </c>
      <c r="BO196">
        <f aca="true" t="shared" si="69" ref="BO196:BO259">ROUND((BL196-BM196),0)</f>
        <v>105</v>
      </c>
      <c r="BR196">
        <f aca="true" t="shared" si="70" ref="BR196:BR259">AD196</f>
        <v>83</v>
      </c>
      <c r="BS196">
        <f aca="true" t="shared" si="71" ref="BS196:BS259">AG196</f>
        <v>0</v>
      </c>
      <c r="BT196">
        <f aca="true" t="shared" si="72" ref="BT196:BT259">AJ196</f>
        <v>0</v>
      </c>
      <c r="BU196">
        <f aca="true" t="shared" si="73" ref="BU196:BU259">AM196</f>
        <v>0</v>
      </c>
      <c r="BV196">
        <f aca="true" t="shared" si="74" ref="BV196:BV259">AP196</f>
        <v>0</v>
      </c>
      <c r="BW196">
        <f aca="true" t="shared" si="75" ref="BW196:BW259">AS196</f>
        <v>0</v>
      </c>
      <c r="BX196">
        <f aca="true" t="shared" si="76" ref="BX196:BX259">AV196</f>
        <v>-1</v>
      </c>
      <c r="BY196">
        <f aca="true" t="shared" si="77" ref="BY196:BY259">BE196</f>
        <v>23</v>
      </c>
      <c r="CA196">
        <f aca="true" t="shared" si="78" ref="CA196:CA259">ROUND((SUM(BR196:BZ196)),0)</f>
        <v>105</v>
      </c>
      <c r="CB196">
        <f aca="true" t="shared" si="79" ref="CB196:CB259">CC196-CA196</f>
        <v>0</v>
      </c>
      <c r="CC196">
        <f aca="true" t="shared" si="80" ref="CC196:CC259">SUM(CD196:CK196)</f>
        <v>105</v>
      </c>
      <c r="CD196">
        <f aca="true" t="shared" si="81" ref="CD196:CD259">ROUND(BR196,0)</f>
        <v>83</v>
      </c>
      <c r="CE196">
        <f aca="true" t="shared" si="82" ref="CE196:CE259">ROUND(BS196,0)</f>
        <v>0</v>
      </c>
      <c r="CF196">
        <f aca="true" t="shared" si="83" ref="CF196:CF259">ROUND(BT196,0)</f>
        <v>0</v>
      </c>
      <c r="CG196">
        <f aca="true" t="shared" si="84" ref="CG196:CG259">ROUND(BU196,0)</f>
        <v>0</v>
      </c>
      <c r="CH196">
        <f aca="true" t="shared" si="85" ref="CH196:CH259">ROUND(BV196,0)</f>
        <v>0</v>
      </c>
      <c r="CI196">
        <f aca="true" t="shared" si="86" ref="CI196:CI259">ROUND(BW196,0)</f>
        <v>0</v>
      </c>
      <c r="CJ196">
        <f aca="true" t="shared" si="87" ref="CJ196:CJ259">ROUND(BX196,0)</f>
        <v>-1</v>
      </c>
      <c r="CK196">
        <f aca="true" t="shared" si="88" ref="CK196:CK259">ROUND(BY196,0)</f>
        <v>23</v>
      </c>
    </row>
    <row r="197" spans="1:89" ht="15">
      <c r="A197" s="1">
        <v>3220</v>
      </c>
      <c r="B197" s="1" t="s">
        <v>250</v>
      </c>
      <c r="C197" s="1">
        <v>1000</v>
      </c>
      <c r="D197" s="1">
        <v>9206</v>
      </c>
      <c r="E197" s="1">
        <v>1000</v>
      </c>
      <c r="F197" s="1">
        <v>9205</v>
      </c>
      <c r="G197" s="1">
        <v>1930000</v>
      </c>
      <c r="H197" s="1">
        <v>1930000</v>
      </c>
      <c r="I197" s="1">
        <v>0</v>
      </c>
      <c r="J197" s="1">
        <v>1255691</v>
      </c>
      <c r="K197" s="1">
        <v>1255824</v>
      </c>
      <c r="L197" s="1">
        <v>-133</v>
      </c>
      <c r="M197" s="1">
        <v>582588</v>
      </c>
      <c r="N197" s="1">
        <v>582588</v>
      </c>
      <c r="O197" s="1">
        <v>0</v>
      </c>
      <c r="P197" s="1">
        <v>17618635.69</v>
      </c>
      <c r="Q197" s="1">
        <v>17618635.69</v>
      </c>
      <c r="R197" s="1">
        <v>0</v>
      </c>
      <c r="S197" s="1">
        <v>1955</v>
      </c>
      <c r="T197" s="1">
        <v>1955</v>
      </c>
      <c r="U197" s="1">
        <v>0</v>
      </c>
      <c r="V197" s="1">
        <v>9012.09</v>
      </c>
      <c r="W197" s="1">
        <v>9012.09</v>
      </c>
      <c r="X197" s="1">
        <v>0</v>
      </c>
      <c r="Y197" s="1">
        <v>431924</v>
      </c>
      <c r="Z197" s="1">
        <v>431924</v>
      </c>
      <c r="AA197" s="1">
        <v>0</v>
      </c>
      <c r="AB197" s="1">
        <v>11793233</v>
      </c>
      <c r="AC197" s="1">
        <v>11793813</v>
      </c>
      <c r="AD197" s="1">
        <v>-580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-125960</v>
      </c>
      <c r="AU197" s="1">
        <v>-125966</v>
      </c>
      <c r="AV197" s="1">
        <v>6</v>
      </c>
      <c r="AW197" s="1">
        <v>-578</v>
      </c>
      <c r="AX197" s="1">
        <v>0</v>
      </c>
      <c r="AY197" s="1">
        <v>11665790</v>
      </c>
      <c r="AZ197" s="1">
        <v>11666247</v>
      </c>
      <c r="BA197" s="1">
        <v>-457</v>
      </c>
      <c r="BB197" s="1" t="s">
        <v>500</v>
      </c>
      <c r="BC197" s="1">
        <v>-1022</v>
      </c>
      <c r="BD197" s="1">
        <v>-905</v>
      </c>
      <c r="BE197" s="1">
        <v>117</v>
      </c>
      <c r="BF197" s="1">
        <v>0</v>
      </c>
      <c r="BG197" s="1">
        <v>0</v>
      </c>
      <c r="BH197" s="1">
        <v>0</v>
      </c>
      <c r="BL197">
        <f t="shared" si="67"/>
        <v>11665790</v>
      </c>
      <c r="BM197">
        <f t="shared" si="68"/>
        <v>11666247</v>
      </c>
      <c r="BO197">
        <f t="shared" si="69"/>
        <v>-457</v>
      </c>
      <c r="BR197">
        <f t="shared" si="70"/>
        <v>-580</v>
      </c>
      <c r="BS197">
        <f t="shared" si="71"/>
        <v>0</v>
      </c>
      <c r="BT197">
        <f t="shared" si="72"/>
        <v>0</v>
      </c>
      <c r="BU197">
        <f t="shared" si="73"/>
        <v>0</v>
      </c>
      <c r="BV197">
        <f t="shared" si="74"/>
        <v>0</v>
      </c>
      <c r="BW197">
        <f t="shared" si="75"/>
        <v>0</v>
      </c>
      <c r="BX197">
        <f t="shared" si="76"/>
        <v>6</v>
      </c>
      <c r="BY197">
        <f t="shared" si="77"/>
        <v>117</v>
      </c>
      <c r="CA197">
        <f t="shared" si="78"/>
        <v>-457</v>
      </c>
      <c r="CB197">
        <f t="shared" si="79"/>
        <v>0</v>
      </c>
      <c r="CC197">
        <f t="shared" si="80"/>
        <v>-457</v>
      </c>
      <c r="CD197">
        <f t="shared" si="81"/>
        <v>-580</v>
      </c>
      <c r="CE197">
        <f t="shared" si="82"/>
        <v>0</v>
      </c>
      <c r="CF197">
        <f t="shared" si="83"/>
        <v>0</v>
      </c>
      <c r="CG197">
        <f t="shared" si="84"/>
        <v>0</v>
      </c>
      <c r="CH197">
        <f t="shared" si="85"/>
        <v>0</v>
      </c>
      <c r="CI197">
        <f t="shared" si="86"/>
        <v>0</v>
      </c>
      <c r="CJ197">
        <f t="shared" si="87"/>
        <v>6</v>
      </c>
      <c r="CK197">
        <f t="shared" si="88"/>
        <v>117</v>
      </c>
    </row>
    <row r="198" spans="1:89" ht="15">
      <c r="A198" s="1">
        <v>3269</v>
      </c>
      <c r="B198" s="1" t="s">
        <v>251</v>
      </c>
      <c r="C198" s="1">
        <v>1000</v>
      </c>
      <c r="D198" s="1">
        <v>9206</v>
      </c>
      <c r="E198" s="1">
        <v>1000</v>
      </c>
      <c r="F198" s="1">
        <v>9205</v>
      </c>
      <c r="G198" s="1">
        <v>1930000</v>
      </c>
      <c r="H198" s="1">
        <v>1930000</v>
      </c>
      <c r="I198" s="1">
        <v>0</v>
      </c>
      <c r="J198" s="1">
        <v>1255691</v>
      </c>
      <c r="K198" s="1">
        <v>1255824</v>
      </c>
      <c r="L198" s="1">
        <v>-133</v>
      </c>
      <c r="M198" s="1">
        <v>582588</v>
      </c>
      <c r="N198" s="1">
        <v>582588</v>
      </c>
      <c r="O198" s="1">
        <v>0</v>
      </c>
      <c r="P198" s="1">
        <v>269719269</v>
      </c>
      <c r="Q198" s="1">
        <v>269719269</v>
      </c>
      <c r="R198" s="1">
        <v>0</v>
      </c>
      <c r="S198" s="1">
        <v>25011</v>
      </c>
      <c r="T198" s="1">
        <v>25011</v>
      </c>
      <c r="U198" s="1">
        <v>0</v>
      </c>
      <c r="V198" s="1">
        <v>10784.03</v>
      </c>
      <c r="W198" s="1">
        <v>10784.03</v>
      </c>
      <c r="X198" s="1">
        <v>0</v>
      </c>
      <c r="Y198" s="1">
        <v>931541</v>
      </c>
      <c r="Z198" s="1">
        <v>931541</v>
      </c>
      <c r="AA198" s="1">
        <v>0</v>
      </c>
      <c r="AB198" s="1">
        <v>42280502</v>
      </c>
      <c r="AC198" s="1">
        <v>42275231</v>
      </c>
      <c r="AD198" s="1">
        <v>5271</v>
      </c>
      <c r="AE198" s="1">
        <v>348239</v>
      </c>
      <c r="AF198" s="1">
        <v>348196</v>
      </c>
      <c r="AG198" s="1">
        <v>43</v>
      </c>
      <c r="AH198" s="1">
        <v>0</v>
      </c>
      <c r="AI198" s="1">
        <v>0</v>
      </c>
      <c r="AJ198" s="1">
        <v>0</v>
      </c>
      <c r="AK198" s="1">
        <v>9462722</v>
      </c>
      <c r="AL198" s="1">
        <v>9468036</v>
      </c>
      <c r="AM198" s="1">
        <v>-5314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-556372</v>
      </c>
      <c r="AU198" s="1">
        <v>-556372</v>
      </c>
      <c r="AV198" s="1">
        <v>0</v>
      </c>
      <c r="AW198" s="1">
        <v>-16754</v>
      </c>
      <c r="AX198" s="1">
        <v>0</v>
      </c>
      <c r="AY198" s="1">
        <v>51514340</v>
      </c>
      <c r="AZ198" s="1">
        <v>51513826</v>
      </c>
      <c r="BA198" s="1">
        <v>514</v>
      </c>
      <c r="BB198" s="1" t="s">
        <v>500</v>
      </c>
      <c r="BC198" s="1">
        <v>-4511</v>
      </c>
      <c r="BD198" s="1">
        <v>-3997</v>
      </c>
      <c r="BE198" s="1">
        <v>514</v>
      </c>
      <c r="BF198" s="1">
        <v>0</v>
      </c>
      <c r="BG198" s="1">
        <v>0</v>
      </c>
      <c r="BH198" s="1">
        <v>0</v>
      </c>
      <c r="BL198">
        <f t="shared" si="67"/>
        <v>51514340</v>
      </c>
      <c r="BM198">
        <f t="shared" si="68"/>
        <v>51513826</v>
      </c>
      <c r="BO198">
        <f t="shared" si="69"/>
        <v>514</v>
      </c>
      <c r="BR198">
        <f t="shared" si="70"/>
        <v>5271</v>
      </c>
      <c r="BS198">
        <f t="shared" si="71"/>
        <v>43</v>
      </c>
      <c r="BT198">
        <f t="shared" si="72"/>
        <v>0</v>
      </c>
      <c r="BU198">
        <f t="shared" si="73"/>
        <v>-5314</v>
      </c>
      <c r="BV198">
        <f t="shared" si="74"/>
        <v>0</v>
      </c>
      <c r="BW198">
        <f t="shared" si="75"/>
        <v>0</v>
      </c>
      <c r="BX198">
        <f t="shared" si="76"/>
        <v>0</v>
      </c>
      <c r="BY198">
        <f t="shared" si="77"/>
        <v>514</v>
      </c>
      <c r="CA198">
        <f t="shared" si="78"/>
        <v>514</v>
      </c>
      <c r="CB198">
        <f t="shared" si="79"/>
        <v>0</v>
      </c>
      <c r="CC198">
        <f t="shared" si="80"/>
        <v>514</v>
      </c>
      <c r="CD198">
        <f t="shared" si="81"/>
        <v>5271</v>
      </c>
      <c r="CE198">
        <f t="shared" si="82"/>
        <v>43</v>
      </c>
      <c r="CF198">
        <f t="shared" si="83"/>
        <v>0</v>
      </c>
      <c r="CG198">
        <f t="shared" si="84"/>
        <v>-5314</v>
      </c>
      <c r="CH198">
        <f t="shared" si="85"/>
        <v>0</v>
      </c>
      <c r="CI198">
        <f t="shared" si="86"/>
        <v>0</v>
      </c>
      <c r="CJ198">
        <f t="shared" si="87"/>
        <v>0</v>
      </c>
      <c r="CK198">
        <f t="shared" si="88"/>
        <v>514</v>
      </c>
    </row>
    <row r="199" spans="1:89" ht="15">
      <c r="A199" s="1">
        <v>3276</v>
      </c>
      <c r="B199" s="1" t="s">
        <v>252</v>
      </c>
      <c r="C199" s="1">
        <v>1000</v>
      </c>
      <c r="D199" s="1">
        <v>9206</v>
      </c>
      <c r="E199" s="1">
        <v>1000</v>
      </c>
      <c r="F199" s="1">
        <v>9205</v>
      </c>
      <c r="G199" s="1">
        <v>1930000</v>
      </c>
      <c r="H199" s="1">
        <v>1930000</v>
      </c>
      <c r="I199" s="1">
        <v>0</v>
      </c>
      <c r="J199" s="1">
        <v>1255691</v>
      </c>
      <c r="K199" s="1">
        <v>1255824</v>
      </c>
      <c r="L199" s="1">
        <v>-133</v>
      </c>
      <c r="M199" s="1">
        <v>582588</v>
      </c>
      <c r="N199" s="1">
        <v>582588</v>
      </c>
      <c r="O199" s="1">
        <v>0</v>
      </c>
      <c r="P199" s="1">
        <v>8548447.4</v>
      </c>
      <c r="Q199" s="1">
        <v>8548447.4</v>
      </c>
      <c r="R199" s="1">
        <v>0</v>
      </c>
      <c r="S199" s="1">
        <v>842</v>
      </c>
      <c r="T199" s="1">
        <v>842</v>
      </c>
      <c r="U199" s="1">
        <v>0</v>
      </c>
      <c r="V199" s="1">
        <v>10152.55</v>
      </c>
      <c r="W199" s="1">
        <v>10152.55</v>
      </c>
      <c r="X199" s="1">
        <v>0</v>
      </c>
      <c r="Y199" s="1">
        <v>385739</v>
      </c>
      <c r="Z199" s="1">
        <v>385739</v>
      </c>
      <c r="AA199" s="1">
        <v>0</v>
      </c>
      <c r="AB199" s="1">
        <v>5729922</v>
      </c>
      <c r="AC199" s="1">
        <v>5729848</v>
      </c>
      <c r="AD199" s="1">
        <v>74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-61200</v>
      </c>
      <c r="AU199" s="1">
        <v>-61199</v>
      </c>
      <c r="AV199" s="1">
        <v>-1</v>
      </c>
      <c r="AW199" s="1">
        <v>-224</v>
      </c>
      <c r="AX199" s="1">
        <v>0</v>
      </c>
      <c r="AY199" s="1">
        <v>5668058</v>
      </c>
      <c r="AZ199" s="1">
        <v>5667929</v>
      </c>
      <c r="BA199" s="1">
        <v>129</v>
      </c>
      <c r="BB199" s="1" t="s">
        <v>500</v>
      </c>
      <c r="BC199" s="1">
        <v>-496</v>
      </c>
      <c r="BD199" s="1">
        <v>-440</v>
      </c>
      <c r="BE199" s="1">
        <v>56</v>
      </c>
      <c r="BF199" s="1">
        <v>0</v>
      </c>
      <c r="BG199" s="1">
        <v>0</v>
      </c>
      <c r="BH199" s="1">
        <v>0</v>
      </c>
      <c r="BL199">
        <f t="shared" si="67"/>
        <v>5668058</v>
      </c>
      <c r="BM199">
        <f t="shared" si="68"/>
        <v>5667929</v>
      </c>
      <c r="BO199">
        <f t="shared" si="69"/>
        <v>129</v>
      </c>
      <c r="BR199">
        <f t="shared" si="70"/>
        <v>74</v>
      </c>
      <c r="BS199">
        <f t="shared" si="71"/>
        <v>0</v>
      </c>
      <c r="BT199">
        <f t="shared" si="72"/>
        <v>0</v>
      </c>
      <c r="BU199">
        <f t="shared" si="73"/>
        <v>0</v>
      </c>
      <c r="BV199">
        <f t="shared" si="74"/>
        <v>0</v>
      </c>
      <c r="BW199">
        <f t="shared" si="75"/>
        <v>0</v>
      </c>
      <c r="BX199">
        <f t="shared" si="76"/>
        <v>-1</v>
      </c>
      <c r="BY199">
        <f t="shared" si="77"/>
        <v>56</v>
      </c>
      <c r="CA199">
        <f t="shared" si="78"/>
        <v>129</v>
      </c>
      <c r="CB199">
        <f t="shared" si="79"/>
        <v>0</v>
      </c>
      <c r="CC199">
        <f t="shared" si="80"/>
        <v>129</v>
      </c>
      <c r="CD199">
        <f t="shared" si="81"/>
        <v>74</v>
      </c>
      <c r="CE199">
        <f t="shared" si="82"/>
        <v>0</v>
      </c>
      <c r="CF199">
        <f t="shared" si="83"/>
        <v>0</v>
      </c>
      <c r="CG199">
        <f t="shared" si="84"/>
        <v>0</v>
      </c>
      <c r="CH199">
        <f t="shared" si="85"/>
        <v>0</v>
      </c>
      <c r="CI199">
        <f t="shared" si="86"/>
        <v>0</v>
      </c>
      <c r="CJ199">
        <f t="shared" si="87"/>
        <v>-1</v>
      </c>
      <c r="CK199">
        <f t="shared" si="88"/>
        <v>56</v>
      </c>
    </row>
    <row r="200" spans="1:89" ht="15">
      <c r="A200" s="1">
        <v>3290</v>
      </c>
      <c r="B200" s="1" t="s">
        <v>253</v>
      </c>
      <c r="C200" s="1">
        <v>1000</v>
      </c>
      <c r="D200" s="1">
        <v>9206</v>
      </c>
      <c r="E200" s="1">
        <v>1000</v>
      </c>
      <c r="F200" s="1">
        <v>9205</v>
      </c>
      <c r="G200" s="1">
        <v>1930000</v>
      </c>
      <c r="H200" s="1">
        <v>1930000</v>
      </c>
      <c r="I200" s="1">
        <v>0</v>
      </c>
      <c r="J200" s="1">
        <v>1255691</v>
      </c>
      <c r="K200" s="1">
        <v>1255824</v>
      </c>
      <c r="L200" s="1">
        <v>-133</v>
      </c>
      <c r="M200" s="1">
        <v>582588</v>
      </c>
      <c r="N200" s="1">
        <v>582588</v>
      </c>
      <c r="O200" s="1">
        <v>0</v>
      </c>
      <c r="P200" s="1">
        <v>53104768.88</v>
      </c>
      <c r="Q200" s="1">
        <v>53104768.88</v>
      </c>
      <c r="R200" s="1">
        <v>0</v>
      </c>
      <c r="S200" s="1">
        <v>5617</v>
      </c>
      <c r="T200" s="1">
        <v>5617</v>
      </c>
      <c r="U200" s="1">
        <v>0</v>
      </c>
      <c r="V200" s="1">
        <v>9454.29</v>
      </c>
      <c r="W200" s="1">
        <v>9454.29</v>
      </c>
      <c r="X200" s="1">
        <v>0</v>
      </c>
      <c r="Y200" s="1">
        <v>426660</v>
      </c>
      <c r="Z200" s="1">
        <v>426660</v>
      </c>
      <c r="AA200" s="1">
        <v>0</v>
      </c>
      <c r="AB200" s="1">
        <v>35180056</v>
      </c>
      <c r="AC200" s="1">
        <v>35179505</v>
      </c>
      <c r="AD200" s="1">
        <v>551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-375747</v>
      </c>
      <c r="AU200" s="1">
        <v>-375741</v>
      </c>
      <c r="AV200" s="1">
        <v>-6</v>
      </c>
      <c r="AW200" s="1">
        <v>-1532</v>
      </c>
      <c r="AX200" s="1">
        <v>0</v>
      </c>
      <c r="AY200" s="1">
        <v>34800077</v>
      </c>
      <c r="AZ200" s="1">
        <v>34799185</v>
      </c>
      <c r="BA200" s="1">
        <v>892</v>
      </c>
      <c r="BB200" s="1" t="s">
        <v>500</v>
      </c>
      <c r="BC200" s="1">
        <v>-3047</v>
      </c>
      <c r="BD200" s="1">
        <v>-2700</v>
      </c>
      <c r="BE200" s="1">
        <v>347</v>
      </c>
      <c r="BF200" s="1">
        <v>0</v>
      </c>
      <c r="BG200" s="1">
        <v>0</v>
      </c>
      <c r="BH200" s="1">
        <v>0</v>
      </c>
      <c r="BL200">
        <f t="shared" si="67"/>
        <v>34800077</v>
      </c>
      <c r="BM200">
        <f t="shared" si="68"/>
        <v>34799185</v>
      </c>
      <c r="BO200">
        <f t="shared" si="69"/>
        <v>892</v>
      </c>
      <c r="BR200">
        <f t="shared" si="70"/>
        <v>551</v>
      </c>
      <c r="BS200">
        <f t="shared" si="71"/>
        <v>0</v>
      </c>
      <c r="BT200">
        <f t="shared" si="72"/>
        <v>0</v>
      </c>
      <c r="BU200">
        <f t="shared" si="73"/>
        <v>0</v>
      </c>
      <c r="BV200">
        <f t="shared" si="74"/>
        <v>0</v>
      </c>
      <c r="BW200">
        <f t="shared" si="75"/>
        <v>0</v>
      </c>
      <c r="BX200">
        <f t="shared" si="76"/>
        <v>-6</v>
      </c>
      <c r="BY200">
        <f t="shared" si="77"/>
        <v>347</v>
      </c>
      <c r="CA200">
        <f t="shared" si="78"/>
        <v>892</v>
      </c>
      <c r="CB200">
        <f t="shared" si="79"/>
        <v>0</v>
      </c>
      <c r="CC200">
        <f t="shared" si="80"/>
        <v>892</v>
      </c>
      <c r="CD200">
        <f t="shared" si="81"/>
        <v>551</v>
      </c>
      <c r="CE200">
        <f t="shared" si="82"/>
        <v>0</v>
      </c>
      <c r="CF200">
        <f t="shared" si="83"/>
        <v>0</v>
      </c>
      <c r="CG200">
        <f t="shared" si="84"/>
        <v>0</v>
      </c>
      <c r="CH200">
        <f t="shared" si="85"/>
        <v>0</v>
      </c>
      <c r="CI200">
        <f t="shared" si="86"/>
        <v>0</v>
      </c>
      <c r="CJ200">
        <f t="shared" si="87"/>
        <v>-6</v>
      </c>
      <c r="CK200">
        <f t="shared" si="88"/>
        <v>347</v>
      </c>
    </row>
    <row r="201" spans="1:89" ht="15">
      <c r="A201" s="1">
        <v>3297</v>
      </c>
      <c r="B201" s="1" t="s">
        <v>254</v>
      </c>
      <c r="C201" s="1">
        <v>1000</v>
      </c>
      <c r="D201" s="1">
        <v>9206</v>
      </c>
      <c r="E201" s="1">
        <v>1000</v>
      </c>
      <c r="F201" s="1">
        <v>9205</v>
      </c>
      <c r="G201" s="1">
        <v>1930000</v>
      </c>
      <c r="H201" s="1">
        <v>1930000</v>
      </c>
      <c r="I201" s="1">
        <v>0</v>
      </c>
      <c r="J201" s="1">
        <v>1255691</v>
      </c>
      <c r="K201" s="1">
        <v>1255824</v>
      </c>
      <c r="L201" s="1">
        <v>-133</v>
      </c>
      <c r="M201" s="1">
        <v>582588</v>
      </c>
      <c r="N201" s="1">
        <v>582588</v>
      </c>
      <c r="O201" s="1">
        <v>0</v>
      </c>
      <c r="P201" s="1">
        <v>15322217.98</v>
      </c>
      <c r="Q201" s="1">
        <v>15322217.98</v>
      </c>
      <c r="R201" s="1">
        <v>0</v>
      </c>
      <c r="S201" s="1">
        <v>1456</v>
      </c>
      <c r="T201" s="1">
        <v>1456</v>
      </c>
      <c r="U201" s="1">
        <v>0</v>
      </c>
      <c r="V201" s="1">
        <v>10523.5</v>
      </c>
      <c r="W201" s="1">
        <v>10523.5</v>
      </c>
      <c r="X201" s="1">
        <v>0</v>
      </c>
      <c r="Y201" s="1">
        <v>613842</v>
      </c>
      <c r="Z201" s="1">
        <v>613842</v>
      </c>
      <c r="AA201" s="1">
        <v>0</v>
      </c>
      <c r="AB201" s="1">
        <v>6997217</v>
      </c>
      <c r="AC201" s="1">
        <v>6997012</v>
      </c>
      <c r="AD201" s="1">
        <v>205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-74735</v>
      </c>
      <c r="AU201" s="1">
        <v>-74733</v>
      </c>
      <c r="AV201" s="1">
        <v>-2</v>
      </c>
      <c r="AW201" s="1">
        <v>-582</v>
      </c>
      <c r="AX201" s="1">
        <v>0</v>
      </c>
      <c r="AY201" s="1">
        <v>6921363</v>
      </c>
      <c r="AZ201" s="1">
        <v>6921091</v>
      </c>
      <c r="BA201" s="1">
        <v>272</v>
      </c>
      <c r="BB201" s="1" t="s">
        <v>500</v>
      </c>
      <c r="BC201" s="1">
        <v>-606</v>
      </c>
      <c r="BD201" s="1">
        <v>-537</v>
      </c>
      <c r="BE201" s="1">
        <v>69</v>
      </c>
      <c r="BF201" s="1">
        <v>0</v>
      </c>
      <c r="BG201" s="1">
        <v>0</v>
      </c>
      <c r="BH201" s="1">
        <v>0</v>
      </c>
      <c r="BL201">
        <f t="shared" si="67"/>
        <v>6921363</v>
      </c>
      <c r="BM201">
        <f t="shared" si="68"/>
        <v>6921091</v>
      </c>
      <c r="BO201">
        <f t="shared" si="69"/>
        <v>272</v>
      </c>
      <c r="BR201">
        <f t="shared" si="70"/>
        <v>205</v>
      </c>
      <c r="BS201">
        <f t="shared" si="71"/>
        <v>0</v>
      </c>
      <c r="BT201">
        <f t="shared" si="72"/>
        <v>0</v>
      </c>
      <c r="BU201">
        <f t="shared" si="73"/>
        <v>0</v>
      </c>
      <c r="BV201">
        <f t="shared" si="74"/>
        <v>0</v>
      </c>
      <c r="BW201">
        <f t="shared" si="75"/>
        <v>0</v>
      </c>
      <c r="BX201">
        <f t="shared" si="76"/>
        <v>-2</v>
      </c>
      <c r="BY201">
        <f t="shared" si="77"/>
        <v>69</v>
      </c>
      <c r="CA201">
        <f t="shared" si="78"/>
        <v>272</v>
      </c>
      <c r="CB201">
        <f t="shared" si="79"/>
        <v>0</v>
      </c>
      <c r="CC201">
        <f t="shared" si="80"/>
        <v>272</v>
      </c>
      <c r="CD201">
        <f t="shared" si="81"/>
        <v>205</v>
      </c>
      <c r="CE201">
        <f t="shared" si="82"/>
        <v>0</v>
      </c>
      <c r="CF201">
        <f t="shared" si="83"/>
        <v>0</v>
      </c>
      <c r="CG201">
        <f t="shared" si="84"/>
        <v>0</v>
      </c>
      <c r="CH201">
        <f t="shared" si="85"/>
        <v>0</v>
      </c>
      <c r="CI201">
        <f t="shared" si="86"/>
        <v>0</v>
      </c>
      <c r="CJ201">
        <f t="shared" si="87"/>
        <v>-2</v>
      </c>
      <c r="CK201">
        <f t="shared" si="88"/>
        <v>69</v>
      </c>
    </row>
    <row r="202" spans="1:89" ht="15">
      <c r="A202" s="1">
        <v>1897</v>
      </c>
      <c r="B202" s="1" t="s">
        <v>167</v>
      </c>
      <c r="C202" s="1">
        <v>1000</v>
      </c>
      <c r="D202" s="1">
        <v>9206</v>
      </c>
      <c r="E202" s="1">
        <v>1000</v>
      </c>
      <c r="F202" s="1">
        <v>9205</v>
      </c>
      <c r="G202" s="1">
        <v>2895000</v>
      </c>
      <c r="H202" s="1">
        <v>2895000</v>
      </c>
      <c r="I202" s="1">
        <v>0</v>
      </c>
      <c r="J202" s="1">
        <v>1883536</v>
      </c>
      <c r="K202" s="1">
        <v>1883736</v>
      </c>
      <c r="L202" s="1">
        <v>-200</v>
      </c>
      <c r="M202" s="1">
        <v>873882</v>
      </c>
      <c r="N202" s="1">
        <v>873882</v>
      </c>
      <c r="O202" s="1">
        <v>0</v>
      </c>
      <c r="P202" s="1">
        <v>6388963.93</v>
      </c>
      <c r="Q202" s="1">
        <v>6388963.93</v>
      </c>
      <c r="R202" s="1">
        <v>0</v>
      </c>
      <c r="S202" s="1">
        <v>422</v>
      </c>
      <c r="T202" s="1">
        <v>422</v>
      </c>
      <c r="U202" s="1">
        <v>0</v>
      </c>
      <c r="V202" s="1">
        <v>15139.72</v>
      </c>
      <c r="W202" s="1">
        <v>15139.72</v>
      </c>
      <c r="X202" s="1">
        <v>0</v>
      </c>
      <c r="Y202" s="1">
        <v>2491380</v>
      </c>
      <c r="Z202" s="1">
        <v>2491380</v>
      </c>
      <c r="AA202" s="1">
        <v>0</v>
      </c>
      <c r="AB202" s="1">
        <v>58835</v>
      </c>
      <c r="AC202" s="1">
        <v>58835</v>
      </c>
      <c r="AD202" s="1">
        <v>0</v>
      </c>
      <c r="AE202" s="1">
        <v>0</v>
      </c>
      <c r="AF202" s="1">
        <v>0</v>
      </c>
      <c r="AG202" s="1">
        <v>0</v>
      </c>
      <c r="AH202" s="1">
        <v>465452</v>
      </c>
      <c r="AI202" s="1">
        <v>465452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-5599</v>
      </c>
      <c r="AU202" s="1">
        <v>-5599</v>
      </c>
      <c r="AV202" s="1">
        <v>0</v>
      </c>
      <c r="AW202" s="1">
        <v>0</v>
      </c>
      <c r="AX202" s="1">
        <v>0</v>
      </c>
      <c r="AY202" s="1">
        <v>518648</v>
      </c>
      <c r="AZ202" s="1">
        <v>518643</v>
      </c>
      <c r="BA202" s="1">
        <v>5</v>
      </c>
      <c r="BB202" s="1" t="s">
        <v>501</v>
      </c>
      <c r="BC202" s="1">
        <v>-45</v>
      </c>
      <c r="BD202" s="1">
        <v>-40</v>
      </c>
      <c r="BE202" s="1">
        <v>5</v>
      </c>
      <c r="BF202" s="1">
        <v>0</v>
      </c>
      <c r="BG202" s="1">
        <v>0</v>
      </c>
      <c r="BH202" s="1">
        <v>0</v>
      </c>
      <c r="BL202">
        <f t="shared" si="67"/>
        <v>518648</v>
      </c>
      <c r="BM202">
        <f t="shared" si="68"/>
        <v>518643</v>
      </c>
      <c r="BO202">
        <f t="shared" si="69"/>
        <v>5</v>
      </c>
      <c r="BR202">
        <f t="shared" si="70"/>
        <v>0</v>
      </c>
      <c r="BS202">
        <f t="shared" si="71"/>
        <v>0</v>
      </c>
      <c r="BT202">
        <f t="shared" si="72"/>
        <v>0</v>
      </c>
      <c r="BU202">
        <f t="shared" si="73"/>
        <v>0</v>
      </c>
      <c r="BV202">
        <f t="shared" si="74"/>
        <v>0</v>
      </c>
      <c r="BW202">
        <f t="shared" si="75"/>
        <v>0</v>
      </c>
      <c r="BX202">
        <f t="shared" si="76"/>
        <v>0</v>
      </c>
      <c r="BY202">
        <f t="shared" si="77"/>
        <v>5</v>
      </c>
      <c r="CA202">
        <f t="shared" si="78"/>
        <v>5</v>
      </c>
      <c r="CB202">
        <f t="shared" si="79"/>
        <v>0</v>
      </c>
      <c r="CC202">
        <f t="shared" si="80"/>
        <v>5</v>
      </c>
      <c r="CD202">
        <f t="shared" si="81"/>
        <v>0</v>
      </c>
      <c r="CE202">
        <f t="shared" si="82"/>
        <v>0</v>
      </c>
      <c r="CF202">
        <f t="shared" si="83"/>
        <v>0</v>
      </c>
      <c r="CG202">
        <f t="shared" si="84"/>
        <v>0</v>
      </c>
      <c r="CH202">
        <f t="shared" si="85"/>
        <v>0</v>
      </c>
      <c r="CI202">
        <f t="shared" si="86"/>
        <v>0</v>
      </c>
      <c r="CJ202">
        <f t="shared" si="87"/>
        <v>0</v>
      </c>
      <c r="CK202">
        <f t="shared" si="88"/>
        <v>5</v>
      </c>
    </row>
    <row r="203" spans="1:89" ht="15">
      <c r="A203" s="1">
        <v>3304</v>
      </c>
      <c r="B203" s="1" t="s">
        <v>255</v>
      </c>
      <c r="C203" s="1">
        <v>1000</v>
      </c>
      <c r="D203" s="1">
        <v>9206</v>
      </c>
      <c r="E203" s="1">
        <v>1000</v>
      </c>
      <c r="F203" s="1">
        <v>9205</v>
      </c>
      <c r="G203" s="1">
        <v>1930000</v>
      </c>
      <c r="H203" s="1">
        <v>1930000</v>
      </c>
      <c r="I203" s="1">
        <v>0</v>
      </c>
      <c r="J203" s="1">
        <v>1255691</v>
      </c>
      <c r="K203" s="1">
        <v>1255824</v>
      </c>
      <c r="L203" s="1">
        <v>-133</v>
      </c>
      <c r="M203" s="1">
        <v>582588</v>
      </c>
      <c r="N203" s="1">
        <v>582588</v>
      </c>
      <c r="O203" s="1">
        <v>0</v>
      </c>
      <c r="P203" s="1">
        <v>7139557.74</v>
      </c>
      <c r="Q203" s="1">
        <v>7139557.74</v>
      </c>
      <c r="R203" s="1">
        <v>0</v>
      </c>
      <c r="S203" s="1">
        <v>679</v>
      </c>
      <c r="T203" s="1">
        <v>679</v>
      </c>
      <c r="U203" s="1">
        <v>0</v>
      </c>
      <c r="V203" s="1">
        <v>10514.81</v>
      </c>
      <c r="W203" s="1">
        <v>10514.81</v>
      </c>
      <c r="X203" s="1">
        <v>0</v>
      </c>
      <c r="Y203" s="1">
        <v>546967</v>
      </c>
      <c r="Z203" s="1">
        <v>546967</v>
      </c>
      <c r="AA203" s="1">
        <v>0</v>
      </c>
      <c r="AB203" s="1">
        <v>3685720</v>
      </c>
      <c r="AC203" s="1">
        <v>3685635</v>
      </c>
      <c r="AD203" s="1">
        <v>85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-39366</v>
      </c>
      <c r="AU203" s="1">
        <v>-39365</v>
      </c>
      <c r="AV203" s="1">
        <v>-1</v>
      </c>
      <c r="AW203" s="1">
        <v>-248</v>
      </c>
      <c r="AX203" s="1">
        <v>0</v>
      </c>
      <c r="AY203" s="1">
        <v>3645823</v>
      </c>
      <c r="AZ203" s="1">
        <v>3645703</v>
      </c>
      <c r="BA203" s="1">
        <v>120</v>
      </c>
      <c r="BB203" s="1" t="s">
        <v>500</v>
      </c>
      <c r="BC203" s="1">
        <v>-319</v>
      </c>
      <c r="BD203" s="1">
        <v>-283</v>
      </c>
      <c r="BE203" s="1">
        <v>36</v>
      </c>
      <c r="BF203" s="1">
        <v>0</v>
      </c>
      <c r="BG203" s="1">
        <v>0</v>
      </c>
      <c r="BH203" s="1">
        <v>0</v>
      </c>
      <c r="BL203">
        <f t="shared" si="67"/>
        <v>3645823</v>
      </c>
      <c r="BM203">
        <f t="shared" si="68"/>
        <v>3645703</v>
      </c>
      <c r="BO203">
        <f t="shared" si="69"/>
        <v>120</v>
      </c>
      <c r="BR203">
        <f t="shared" si="70"/>
        <v>85</v>
      </c>
      <c r="BS203">
        <f t="shared" si="71"/>
        <v>0</v>
      </c>
      <c r="BT203">
        <f t="shared" si="72"/>
        <v>0</v>
      </c>
      <c r="BU203">
        <f t="shared" si="73"/>
        <v>0</v>
      </c>
      <c r="BV203">
        <f t="shared" si="74"/>
        <v>0</v>
      </c>
      <c r="BW203">
        <f t="shared" si="75"/>
        <v>0</v>
      </c>
      <c r="BX203">
        <f t="shared" si="76"/>
        <v>-1</v>
      </c>
      <c r="BY203">
        <f t="shared" si="77"/>
        <v>36</v>
      </c>
      <c r="CA203">
        <f t="shared" si="78"/>
        <v>120</v>
      </c>
      <c r="CB203">
        <f t="shared" si="79"/>
        <v>0</v>
      </c>
      <c r="CC203">
        <f t="shared" si="80"/>
        <v>120</v>
      </c>
      <c r="CD203">
        <f t="shared" si="81"/>
        <v>85</v>
      </c>
      <c r="CE203">
        <f t="shared" si="82"/>
        <v>0</v>
      </c>
      <c r="CF203">
        <f t="shared" si="83"/>
        <v>0</v>
      </c>
      <c r="CG203">
        <f t="shared" si="84"/>
        <v>0</v>
      </c>
      <c r="CH203">
        <f t="shared" si="85"/>
        <v>0</v>
      </c>
      <c r="CI203">
        <f t="shared" si="86"/>
        <v>0</v>
      </c>
      <c r="CJ203">
        <f t="shared" si="87"/>
        <v>-1</v>
      </c>
      <c r="CK203">
        <f t="shared" si="88"/>
        <v>36</v>
      </c>
    </row>
    <row r="204" spans="1:89" ht="15">
      <c r="A204" s="1">
        <v>3311</v>
      </c>
      <c r="B204" s="1" t="s">
        <v>256</v>
      </c>
      <c r="C204" s="1">
        <v>1000</v>
      </c>
      <c r="D204" s="1">
        <v>9206</v>
      </c>
      <c r="E204" s="1">
        <v>1000</v>
      </c>
      <c r="F204" s="1">
        <v>9205</v>
      </c>
      <c r="G204" s="1">
        <v>1930000</v>
      </c>
      <c r="H204" s="1">
        <v>1930000</v>
      </c>
      <c r="I204" s="1">
        <v>0</v>
      </c>
      <c r="J204" s="1">
        <v>1255691</v>
      </c>
      <c r="K204" s="1">
        <v>1255824</v>
      </c>
      <c r="L204" s="1">
        <v>-133</v>
      </c>
      <c r="M204" s="1">
        <v>582588</v>
      </c>
      <c r="N204" s="1">
        <v>582588</v>
      </c>
      <c r="O204" s="1">
        <v>0</v>
      </c>
      <c r="P204" s="1">
        <v>23067544.03</v>
      </c>
      <c r="Q204" s="1">
        <v>23067544.03</v>
      </c>
      <c r="R204" s="1">
        <v>0</v>
      </c>
      <c r="S204" s="1">
        <v>2240</v>
      </c>
      <c r="T204" s="1">
        <v>2240</v>
      </c>
      <c r="U204" s="1">
        <v>0</v>
      </c>
      <c r="V204" s="1">
        <v>10298.01</v>
      </c>
      <c r="W204" s="1">
        <v>10298.01</v>
      </c>
      <c r="X204" s="1">
        <v>0</v>
      </c>
      <c r="Y204" s="1">
        <v>437555</v>
      </c>
      <c r="Z204" s="1">
        <v>437555</v>
      </c>
      <c r="AA204" s="1">
        <v>0</v>
      </c>
      <c r="AB204" s="1">
        <v>14317395</v>
      </c>
      <c r="AC204" s="1">
        <v>14317170</v>
      </c>
      <c r="AD204" s="1">
        <v>225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-152920</v>
      </c>
      <c r="AU204" s="1">
        <v>-152917</v>
      </c>
      <c r="AV204" s="1">
        <v>-3</v>
      </c>
      <c r="AW204" s="1">
        <v>-691</v>
      </c>
      <c r="AX204" s="1">
        <v>0</v>
      </c>
      <c r="AY204" s="1">
        <v>14162685</v>
      </c>
      <c r="AZ204" s="1">
        <v>14162322</v>
      </c>
      <c r="BA204" s="1">
        <v>363</v>
      </c>
      <c r="BB204" s="1" t="s">
        <v>500</v>
      </c>
      <c r="BC204" s="1">
        <v>-1240</v>
      </c>
      <c r="BD204" s="1">
        <v>-1099</v>
      </c>
      <c r="BE204" s="1">
        <v>141</v>
      </c>
      <c r="BF204" s="1">
        <v>0</v>
      </c>
      <c r="BG204" s="1">
        <v>0</v>
      </c>
      <c r="BH204" s="1">
        <v>0</v>
      </c>
      <c r="BL204">
        <f t="shared" si="67"/>
        <v>14162685</v>
      </c>
      <c r="BM204">
        <f t="shared" si="68"/>
        <v>14162322</v>
      </c>
      <c r="BO204">
        <f t="shared" si="69"/>
        <v>363</v>
      </c>
      <c r="BR204">
        <f t="shared" si="70"/>
        <v>225</v>
      </c>
      <c r="BS204">
        <f t="shared" si="71"/>
        <v>0</v>
      </c>
      <c r="BT204">
        <f t="shared" si="72"/>
        <v>0</v>
      </c>
      <c r="BU204">
        <f t="shared" si="73"/>
        <v>0</v>
      </c>
      <c r="BV204">
        <f t="shared" si="74"/>
        <v>0</v>
      </c>
      <c r="BW204">
        <f t="shared" si="75"/>
        <v>0</v>
      </c>
      <c r="BX204">
        <f t="shared" si="76"/>
        <v>-3</v>
      </c>
      <c r="BY204">
        <f t="shared" si="77"/>
        <v>141</v>
      </c>
      <c r="CA204">
        <f t="shared" si="78"/>
        <v>363</v>
      </c>
      <c r="CB204">
        <f t="shared" si="79"/>
        <v>0</v>
      </c>
      <c r="CC204">
        <f t="shared" si="80"/>
        <v>363</v>
      </c>
      <c r="CD204">
        <f t="shared" si="81"/>
        <v>225</v>
      </c>
      <c r="CE204">
        <f t="shared" si="82"/>
        <v>0</v>
      </c>
      <c r="CF204">
        <f t="shared" si="83"/>
        <v>0</v>
      </c>
      <c r="CG204">
        <f t="shared" si="84"/>
        <v>0</v>
      </c>
      <c r="CH204">
        <f t="shared" si="85"/>
        <v>0</v>
      </c>
      <c r="CI204">
        <f t="shared" si="86"/>
        <v>0</v>
      </c>
      <c r="CJ204">
        <f t="shared" si="87"/>
        <v>-3</v>
      </c>
      <c r="CK204">
        <f t="shared" si="88"/>
        <v>141</v>
      </c>
    </row>
    <row r="205" spans="1:89" ht="15">
      <c r="A205" s="1">
        <v>3318</v>
      </c>
      <c r="B205" s="1" t="s">
        <v>257</v>
      </c>
      <c r="C205" s="1">
        <v>1000</v>
      </c>
      <c r="D205" s="1">
        <v>9206</v>
      </c>
      <c r="E205" s="1">
        <v>1000</v>
      </c>
      <c r="F205" s="1">
        <v>9205</v>
      </c>
      <c r="G205" s="1">
        <v>1930000</v>
      </c>
      <c r="H205" s="1">
        <v>1930000</v>
      </c>
      <c r="I205" s="1">
        <v>0</v>
      </c>
      <c r="J205" s="1">
        <v>1255691</v>
      </c>
      <c r="K205" s="1">
        <v>1255824</v>
      </c>
      <c r="L205" s="1">
        <v>-133</v>
      </c>
      <c r="M205" s="1">
        <v>582588</v>
      </c>
      <c r="N205" s="1">
        <v>582588</v>
      </c>
      <c r="O205" s="1">
        <v>0</v>
      </c>
      <c r="P205" s="1">
        <v>5465718.44</v>
      </c>
      <c r="Q205" s="1">
        <v>5465718.44</v>
      </c>
      <c r="R205" s="1">
        <v>0</v>
      </c>
      <c r="S205" s="1">
        <v>548</v>
      </c>
      <c r="T205" s="1">
        <v>548</v>
      </c>
      <c r="U205" s="1">
        <v>0</v>
      </c>
      <c r="V205" s="1">
        <v>9973.94</v>
      </c>
      <c r="W205" s="1">
        <v>9973.94</v>
      </c>
      <c r="X205" s="1">
        <v>0</v>
      </c>
      <c r="Y205" s="1">
        <v>456681</v>
      </c>
      <c r="Z205" s="1">
        <v>456681</v>
      </c>
      <c r="AA205" s="1">
        <v>0</v>
      </c>
      <c r="AB205" s="1">
        <v>3370698</v>
      </c>
      <c r="AC205" s="1">
        <v>3370641</v>
      </c>
      <c r="AD205" s="1">
        <v>57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-36001</v>
      </c>
      <c r="AU205" s="1">
        <v>-36001</v>
      </c>
      <c r="AV205" s="1">
        <v>0</v>
      </c>
      <c r="AW205" s="1">
        <v>-162</v>
      </c>
      <c r="AX205" s="1">
        <v>0</v>
      </c>
      <c r="AY205" s="1">
        <v>3334276</v>
      </c>
      <c r="AZ205" s="1">
        <v>3334186</v>
      </c>
      <c r="BA205" s="1">
        <v>90</v>
      </c>
      <c r="BB205" s="1" t="s">
        <v>500</v>
      </c>
      <c r="BC205" s="1">
        <v>-292</v>
      </c>
      <c r="BD205" s="1">
        <v>-259</v>
      </c>
      <c r="BE205" s="1">
        <v>33</v>
      </c>
      <c r="BF205" s="1">
        <v>0</v>
      </c>
      <c r="BG205" s="1">
        <v>0</v>
      </c>
      <c r="BH205" s="1">
        <v>0</v>
      </c>
      <c r="BL205">
        <f t="shared" si="67"/>
        <v>3334276</v>
      </c>
      <c r="BM205">
        <f t="shared" si="68"/>
        <v>3334186</v>
      </c>
      <c r="BO205">
        <f t="shared" si="69"/>
        <v>90</v>
      </c>
      <c r="BR205">
        <f t="shared" si="70"/>
        <v>57</v>
      </c>
      <c r="BS205">
        <f t="shared" si="71"/>
        <v>0</v>
      </c>
      <c r="BT205">
        <f t="shared" si="72"/>
        <v>0</v>
      </c>
      <c r="BU205">
        <f t="shared" si="73"/>
        <v>0</v>
      </c>
      <c r="BV205">
        <f t="shared" si="74"/>
        <v>0</v>
      </c>
      <c r="BW205">
        <f t="shared" si="75"/>
        <v>0</v>
      </c>
      <c r="BX205">
        <f t="shared" si="76"/>
        <v>0</v>
      </c>
      <c r="BY205">
        <f t="shared" si="77"/>
        <v>33</v>
      </c>
      <c r="CA205">
        <f t="shared" si="78"/>
        <v>90</v>
      </c>
      <c r="CB205">
        <f t="shared" si="79"/>
        <v>0</v>
      </c>
      <c r="CC205">
        <f t="shared" si="80"/>
        <v>90</v>
      </c>
      <c r="CD205">
        <f t="shared" si="81"/>
        <v>57</v>
      </c>
      <c r="CE205">
        <f t="shared" si="82"/>
        <v>0</v>
      </c>
      <c r="CF205">
        <f t="shared" si="83"/>
        <v>0</v>
      </c>
      <c r="CG205">
        <f t="shared" si="84"/>
        <v>0</v>
      </c>
      <c r="CH205">
        <f t="shared" si="85"/>
        <v>0</v>
      </c>
      <c r="CI205">
        <f t="shared" si="86"/>
        <v>0</v>
      </c>
      <c r="CJ205">
        <f t="shared" si="87"/>
        <v>0</v>
      </c>
      <c r="CK205">
        <f t="shared" si="88"/>
        <v>33</v>
      </c>
    </row>
    <row r="206" spans="1:89" ht="15">
      <c r="A206" s="1">
        <v>3325</v>
      </c>
      <c r="B206" s="1" t="s">
        <v>258</v>
      </c>
      <c r="C206" s="1">
        <v>1000</v>
      </c>
      <c r="D206" s="1">
        <v>9206</v>
      </c>
      <c r="E206" s="1">
        <v>1000</v>
      </c>
      <c r="F206" s="1">
        <v>9205</v>
      </c>
      <c r="G206" s="1">
        <v>1930000</v>
      </c>
      <c r="H206" s="1">
        <v>1930000</v>
      </c>
      <c r="I206" s="1">
        <v>0</v>
      </c>
      <c r="J206" s="1">
        <v>1255691</v>
      </c>
      <c r="K206" s="1">
        <v>1255824</v>
      </c>
      <c r="L206" s="1">
        <v>-133</v>
      </c>
      <c r="M206" s="1">
        <v>582588</v>
      </c>
      <c r="N206" s="1">
        <v>582588</v>
      </c>
      <c r="O206" s="1">
        <v>0</v>
      </c>
      <c r="P206" s="1">
        <v>8797531.46</v>
      </c>
      <c r="Q206" s="1">
        <v>8797531.46</v>
      </c>
      <c r="R206" s="1">
        <v>0</v>
      </c>
      <c r="S206" s="1">
        <v>773</v>
      </c>
      <c r="T206" s="1">
        <v>773</v>
      </c>
      <c r="U206" s="1">
        <v>0</v>
      </c>
      <c r="V206" s="1">
        <v>11381.02</v>
      </c>
      <c r="W206" s="1">
        <v>11381.02</v>
      </c>
      <c r="X206" s="1">
        <v>0</v>
      </c>
      <c r="Y206" s="1">
        <v>871475</v>
      </c>
      <c r="Z206" s="1">
        <v>871475</v>
      </c>
      <c r="AA206" s="1">
        <v>0</v>
      </c>
      <c r="AB206" s="1">
        <v>1531159</v>
      </c>
      <c r="AC206" s="1">
        <v>1531004</v>
      </c>
      <c r="AD206" s="1">
        <v>155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658746</v>
      </c>
      <c r="AL206" s="1">
        <v>658901</v>
      </c>
      <c r="AM206" s="1">
        <v>-155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-23390</v>
      </c>
      <c r="AU206" s="1">
        <v>-23390</v>
      </c>
      <c r="AV206" s="1">
        <v>0</v>
      </c>
      <c r="AW206" s="1">
        <v>-482</v>
      </c>
      <c r="AX206" s="1">
        <v>0</v>
      </c>
      <c r="AY206" s="1">
        <v>2165865</v>
      </c>
      <c r="AZ206" s="1">
        <v>2165843</v>
      </c>
      <c r="BA206" s="1">
        <v>22</v>
      </c>
      <c r="BB206" s="1" t="s">
        <v>500</v>
      </c>
      <c r="BC206" s="1">
        <v>-190</v>
      </c>
      <c r="BD206" s="1">
        <v>-168</v>
      </c>
      <c r="BE206" s="1">
        <v>22</v>
      </c>
      <c r="BF206" s="1">
        <v>0</v>
      </c>
      <c r="BG206" s="1">
        <v>0</v>
      </c>
      <c r="BH206" s="1">
        <v>0</v>
      </c>
      <c r="BL206">
        <f t="shared" si="67"/>
        <v>2165865</v>
      </c>
      <c r="BM206">
        <f t="shared" si="68"/>
        <v>2165843</v>
      </c>
      <c r="BO206">
        <f t="shared" si="69"/>
        <v>22</v>
      </c>
      <c r="BR206">
        <f t="shared" si="70"/>
        <v>155</v>
      </c>
      <c r="BS206">
        <f t="shared" si="71"/>
        <v>0</v>
      </c>
      <c r="BT206">
        <f t="shared" si="72"/>
        <v>0</v>
      </c>
      <c r="BU206">
        <f t="shared" si="73"/>
        <v>-155</v>
      </c>
      <c r="BV206">
        <f t="shared" si="74"/>
        <v>0</v>
      </c>
      <c r="BW206">
        <f t="shared" si="75"/>
        <v>0</v>
      </c>
      <c r="BX206">
        <f t="shared" si="76"/>
        <v>0</v>
      </c>
      <c r="BY206">
        <f t="shared" si="77"/>
        <v>22</v>
      </c>
      <c r="CA206">
        <f t="shared" si="78"/>
        <v>22</v>
      </c>
      <c r="CB206">
        <f t="shared" si="79"/>
        <v>0</v>
      </c>
      <c r="CC206">
        <f t="shared" si="80"/>
        <v>22</v>
      </c>
      <c r="CD206">
        <f t="shared" si="81"/>
        <v>155</v>
      </c>
      <c r="CE206">
        <f t="shared" si="82"/>
        <v>0</v>
      </c>
      <c r="CF206">
        <f t="shared" si="83"/>
        <v>0</v>
      </c>
      <c r="CG206">
        <f t="shared" si="84"/>
        <v>-155</v>
      </c>
      <c r="CH206">
        <f t="shared" si="85"/>
        <v>0</v>
      </c>
      <c r="CI206">
        <f t="shared" si="86"/>
        <v>0</v>
      </c>
      <c r="CJ206">
        <f t="shared" si="87"/>
        <v>0</v>
      </c>
      <c r="CK206">
        <f t="shared" si="88"/>
        <v>22</v>
      </c>
    </row>
    <row r="207" spans="1:89" ht="15">
      <c r="A207" s="1">
        <v>3332</v>
      </c>
      <c r="B207" s="1" t="s">
        <v>259</v>
      </c>
      <c r="C207" s="1">
        <v>1000</v>
      </c>
      <c r="D207" s="1">
        <v>9206</v>
      </c>
      <c r="E207" s="1">
        <v>1000</v>
      </c>
      <c r="F207" s="1">
        <v>9205</v>
      </c>
      <c r="G207" s="1">
        <v>1930000</v>
      </c>
      <c r="H207" s="1">
        <v>1930000</v>
      </c>
      <c r="I207" s="1">
        <v>0</v>
      </c>
      <c r="J207" s="1">
        <v>1255691</v>
      </c>
      <c r="K207" s="1">
        <v>1255824</v>
      </c>
      <c r="L207" s="1">
        <v>-133</v>
      </c>
      <c r="M207" s="1">
        <v>582588</v>
      </c>
      <c r="N207" s="1">
        <v>582588</v>
      </c>
      <c r="O207" s="1">
        <v>0</v>
      </c>
      <c r="P207" s="1">
        <v>13410715.37</v>
      </c>
      <c r="Q207" s="1">
        <v>13410715.37</v>
      </c>
      <c r="R207" s="1">
        <v>0</v>
      </c>
      <c r="S207" s="1">
        <v>1274</v>
      </c>
      <c r="T207" s="1">
        <v>1274</v>
      </c>
      <c r="U207" s="1">
        <v>0</v>
      </c>
      <c r="V207" s="1">
        <v>10526.46</v>
      </c>
      <c r="W207" s="1">
        <v>10526.46</v>
      </c>
      <c r="X207" s="1">
        <v>0</v>
      </c>
      <c r="Y207" s="1">
        <v>296946</v>
      </c>
      <c r="Z207" s="1">
        <v>296946</v>
      </c>
      <c r="AA207" s="1">
        <v>0</v>
      </c>
      <c r="AB207" s="1">
        <v>9884972</v>
      </c>
      <c r="AC207" s="1">
        <v>9884885</v>
      </c>
      <c r="AD207" s="1">
        <v>87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-105578</v>
      </c>
      <c r="AU207" s="1">
        <v>-105577</v>
      </c>
      <c r="AV207" s="1">
        <v>-1</v>
      </c>
      <c r="AW207" s="1">
        <v>-279</v>
      </c>
      <c r="AX207" s="1">
        <v>0</v>
      </c>
      <c r="AY207" s="1">
        <v>9778356</v>
      </c>
      <c r="AZ207" s="1">
        <v>9778173</v>
      </c>
      <c r="BA207" s="1">
        <v>183</v>
      </c>
      <c r="BB207" s="1" t="s">
        <v>500</v>
      </c>
      <c r="BC207" s="1">
        <v>-856</v>
      </c>
      <c r="BD207" s="1">
        <v>-759</v>
      </c>
      <c r="BE207" s="1">
        <v>97</v>
      </c>
      <c r="BF207" s="1">
        <v>0</v>
      </c>
      <c r="BG207" s="1">
        <v>0</v>
      </c>
      <c r="BH207" s="1">
        <v>0</v>
      </c>
      <c r="BL207">
        <f t="shared" si="67"/>
        <v>9778356</v>
      </c>
      <c r="BM207">
        <f t="shared" si="68"/>
        <v>9778173</v>
      </c>
      <c r="BO207">
        <f t="shared" si="69"/>
        <v>183</v>
      </c>
      <c r="BR207">
        <f t="shared" si="70"/>
        <v>87</v>
      </c>
      <c r="BS207">
        <f t="shared" si="71"/>
        <v>0</v>
      </c>
      <c r="BT207">
        <f t="shared" si="72"/>
        <v>0</v>
      </c>
      <c r="BU207">
        <f t="shared" si="73"/>
        <v>0</v>
      </c>
      <c r="BV207">
        <f t="shared" si="74"/>
        <v>0</v>
      </c>
      <c r="BW207">
        <f t="shared" si="75"/>
        <v>0</v>
      </c>
      <c r="BX207">
        <f t="shared" si="76"/>
        <v>-1</v>
      </c>
      <c r="BY207">
        <f t="shared" si="77"/>
        <v>97</v>
      </c>
      <c r="CA207">
        <f t="shared" si="78"/>
        <v>183</v>
      </c>
      <c r="CB207">
        <f t="shared" si="79"/>
        <v>0</v>
      </c>
      <c r="CC207">
        <f t="shared" si="80"/>
        <v>183</v>
      </c>
      <c r="CD207">
        <f t="shared" si="81"/>
        <v>87</v>
      </c>
      <c r="CE207">
        <f t="shared" si="82"/>
        <v>0</v>
      </c>
      <c r="CF207">
        <f t="shared" si="83"/>
        <v>0</v>
      </c>
      <c r="CG207">
        <f t="shared" si="84"/>
        <v>0</v>
      </c>
      <c r="CH207">
        <f t="shared" si="85"/>
        <v>0</v>
      </c>
      <c r="CI207">
        <f t="shared" si="86"/>
        <v>0</v>
      </c>
      <c r="CJ207">
        <f t="shared" si="87"/>
        <v>-1</v>
      </c>
      <c r="CK207">
        <f t="shared" si="88"/>
        <v>97</v>
      </c>
    </row>
    <row r="208" spans="1:89" ht="15">
      <c r="A208" s="1">
        <v>3339</v>
      </c>
      <c r="B208" s="1" t="s">
        <v>260</v>
      </c>
      <c r="C208" s="1">
        <v>1000</v>
      </c>
      <c r="D208" s="1">
        <v>9206</v>
      </c>
      <c r="E208" s="1">
        <v>1000</v>
      </c>
      <c r="F208" s="1">
        <v>9205</v>
      </c>
      <c r="G208" s="1">
        <v>1930000</v>
      </c>
      <c r="H208" s="1">
        <v>1930000</v>
      </c>
      <c r="I208" s="1">
        <v>0</v>
      </c>
      <c r="J208" s="1">
        <v>1255691</v>
      </c>
      <c r="K208" s="1">
        <v>1255824</v>
      </c>
      <c r="L208" s="1">
        <v>-133</v>
      </c>
      <c r="M208" s="1">
        <v>582588</v>
      </c>
      <c r="N208" s="1">
        <v>582588</v>
      </c>
      <c r="O208" s="1">
        <v>0</v>
      </c>
      <c r="P208" s="1">
        <v>38945362.74</v>
      </c>
      <c r="Q208" s="1">
        <v>38945362.74</v>
      </c>
      <c r="R208" s="1">
        <v>0</v>
      </c>
      <c r="S208" s="1">
        <v>4057</v>
      </c>
      <c r="T208" s="1">
        <v>4057</v>
      </c>
      <c r="U208" s="1">
        <v>0</v>
      </c>
      <c r="V208" s="1">
        <v>9599.55</v>
      </c>
      <c r="W208" s="1">
        <v>9599.55</v>
      </c>
      <c r="X208" s="1">
        <v>0</v>
      </c>
      <c r="Y208" s="1">
        <v>485875</v>
      </c>
      <c r="Z208" s="1">
        <v>485875</v>
      </c>
      <c r="AA208" s="1">
        <v>0</v>
      </c>
      <c r="AB208" s="1">
        <v>23710590</v>
      </c>
      <c r="AC208" s="1">
        <v>23710132</v>
      </c>
      <c r="AD208" s="1">
        <v>458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-253245</v>
      </c>
      <c r="AU208" s="1">
        <v>-253240</v>
      </c>
      <c r="AV208" s="1">
        <v>-5</v>
      </c>
      <c r="AW208" s="1">
        <v>-1274</v>
      </c>
      <c r="AX208" s="1">
        <v>0</v>
      </c>
      <c r="AY208" s="1">
        <v>23454251</v>
      </c>
      <c r="AZ208" s="1">
        <v>23453564</v>
      </c>
      <c r="BA208" s="1">
        <v>687</v>
      </c>
      <c r="BB208" s="1" t="s">
        <v>500</v>
      </c>
      <c r="BC208" s="1">
        <v>-2054</v>
      </c>
      <c r="BD208" s="1">
        <v>-1820</v>
      </c>
      <c r="BE208" s="1">
        <v>234</v>
      </c>
      <c r="BF208" s="1">
        <v>0</v>
      </c>
      <c r="BG208" s="1">
        <v>0</v>
      </c>
      <c r="BH208" s="1">
        <v>0</v>
      </c>
      <c r="BL208">
        <f t="shared" si="67"/>
        <v>23454251</v>
      </c>
      <c r="BM208">
        <f t="shared" si="68"/>
        <v>23453564</v>
      </c>
      <c r="BO208">
        <f t="shared" si="69"/>
        <v>687</v>
      </c>
      <c r="BR208">
        <f t="shared" si="70"/>
        <v>458</v>
      </c>
      <c r="BS208">
        <f t="shared" si="71"/>
        <v>0</v>
      </c>
      <c r="BT208">
        <f t="shared" si="72"/>
        <v>0</v>
      </c>
      <c r="BU208">
        <f t="shared" si="73"/>
        <v>0</v>
      </c>
      <c r="BV208">
        <f t="shared" si="74"/>
        <v>0</v>
      </c>
      <c r="BW208">
        <f t="shared" si="75"/>
        <v>0</v>
      </c>
      <c r="BX208">
        <f t="shared" si="76"/>
        <v>-5</v>
      </c>
      <c r="BY208">
        <f t="shared" si="77"/>
        <v>234</v>
      </c>
      <c r="CA208">
        <f t="shared" si="78"/>
        <v>687</v>
      </c>
      <c r="CB208">
        <f t="shared" si="79"/>
        <v>0</v>
      </c>
      <c r="CC208">
        <f t="shared" si="80"/>
        <v>687</v>
      </c>
      <c r="CD208">
        <f t="shared" si="81"/>
        <v>458</v>
      </c>
      <c r="CE208">
        <f t="shared" si="82"/>
        <v>0</v>
      </c>
      <c r="CF208">
        <f t="shared" si="83"/>
        <v>0</v>
      </c>
      <c r="CG208">
        <f t="shared" si="84"/>
        <v>0</v>
      </c>
      <c r="CH208">
        <f t="shared" si="85"/>
        <v>0</v>
      </c>
      <c r="CI208">
        <f t="shared" si="86"/>
        <v>0</v>
      </c>
      <c r="CJ208">
        <f t="shared" si="87"/>
        <v>-5</v>
      </c>
      <c r="CK208">
        <f t="shared" si="88"/>
        <v>234</v>
      </c>
    </row>
    <row r="209" spans="1:89" ht="15">
      <c r="A209" s="1">
        <v>3360</v>
      </c>
      <c r="B209" s="1" t="s">
        <v>261</v>
      </c>
      <c r="C209" s="1">
        <v>1000</v>
      </c>
      <c r="D209" s="1">
        <v>9206</v>
      </c>
      <c r="E209" s="1">
        <v>1000</v>
      </c>
      <c r="F209" s="1">
        <v>9205</v>
      </c>
      <c r="G209" s="1">
        <v>1930000</v>
      </c>
      <c r="H209" s="1">
        <v>1930000</v>
      </c>
      <c r="I209" s="1">
        <v>0</v>
      </c>
      <c r="J209" s="1">
        <v>1255691</v>
      </c>
      <c r="K209" s="1">
        <v>1255824</v>
      </c>
      <c r="L209" s="1">
        <v>-133</v>
      </c>
      <c r="M209" s="1">
        <v>582588</v>
      </c>
      <c r="N209" s="1">
        <v>582588</v>
      </c>
      <c r="O209" s="1">
        <v>0</v>
      </c>
      <c r="P209" s="1">
        <v>16969358.54</v>
      </c>
      <c r="Q209" s="1">
        <v>16969358.54</v>
      </c>
      <c r="R209" s="1">
        <v>0</v>
      </c>
      <c r="S209" s="1">
        <v>1496</v>
      </c>
      <c r="T209" s="1">
        <v>1496</v>
      </c>
      <c r="U209" s="1">
        <v>0</v>
      </c>
      <c r="V209" s="1">
        <v>11343.15</v>
      </c>
      <c r="W209" s="1">
        <v>11343.15</v>
      </c>
      <c r="X209" s="1">
        <v>0</v>
      </c>
      <c r="Y209" s="1">
        <v>515168</v>
      </c>
      <c r="Z209" s="1">
        <v>515168</v>
      </c>
      <c r="AA209" s="1">
        <v>0</v>
      </c>
      <c r="AB209" s="1">
        <v>8706330</v>
      </c>
      <c r="AC209" s="1">
        <v>8706153</v>
      </c>
      <c r="AD209" s="1">
        <v>177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-92990</v>
      </c>
      <c r="AU209" s="1">
        <v>-92988</v>
      </c>
      <c r="AV209" s="1">
        <v>-2</v>
      </c>
      <c r="AW209" s="1">
        <v>-599</v>
      </c>
      <c r="AX209" s="1">
        <v>0</v>
      </c>
      <c r="AY209" s="1">
        <v>8612073</v>
      </c>
      <c r="AZ209" s="1">
        <v>8611812</v>
      </c>
      <c r="BA209" s="1">
        <v>261</v>
      </c>
      <c r="BB209" s="1" t="s">
        <v>500</v>
      </c>
      <c r="BC209" s="1">
        <v>-754</v>
      </c>
      <c r="BD209" s="1">
        <v>-668</v>
      </c>
      <c r="BE209" s="1">
        <v>86</v>
      </c>
      <c r="BF209" s="1">
        <v>0</v>
      </c>
      <c r="BG209" s="1">
        <v>0</v>
      </c>
      <c r="BH209" s="1">
        <v>0</v>
      </c>
      <c r="BL209">
        <f t="shared" si="67"/>
        <v>8612073</v>
      </c>
      <c r="BM209">
        <f t="shared" si="68"/>
        <v>8611812</v>
      </c>
      <c r="BO209">
        <f t="shared" si="69"/>
        <v>261</v>
      </c>
      <c r="BR209">
        <f t="shared" si="70"/>
        <v>177</v>
      </c>
      <c r="BS209">
        <f t="shared" si="71"/>
        <v>0</v>
      </c>
      <c r="BT209">
        <f t="shared" si="72"/>
        <v>0</v>
      </c>
      <c r="BU209">
        <f t="shared" si="73"/>
        <v>0</v>
      </c>
      <c r="BV209">
        <f t="shared" si="74"/>
        <v>0</v>
      </c>
      <c r="BW209">
        <f t="shared" si="75"/>
        <v>0</v>
      </c>
      <c r="BX209">
        <f t="shared" si="76"/>
        <v>-2</v>
      </c>
      <c r="BY209">
        <f t="shared" si="77"/>
        <v>86</v>
      </c>
      <c r="CA209">
        <f t="shared" si="78"/>
        <v>261</v>
      </c>
      <c r="CB209">
        <f t="shared" si="79"/>
        <v>0</v>
      </c>
      <c r="CC209">
        <f t="shared" si="80"/>
        <v>261</v>
      </c>
      <c r="CD209">
        <f t="shared" si="81"/>
        <v>177</v>
      </c>
      <c r="CE209">
        <f t="shared" si="82"/>
        <v>0</v>
      </c>
      <c r="CF209">
        <f t="shared" si="83"/>
        <v>0</v>
      </c>
      <c r="CG209">
        <f t="shared" si="84"/>
        <v>0</v>
      </c>
      <c r="CH209">
        <f t="shared" si="85"/>
        <v>0</v>
      </c>
      <c r="CI209">
        <f t="shared" si="86"/>
        <v>0</v>
      </c>
      <c r="CJ209">
        <f t="shared" si="87"/>
        <v>-2</v>
      </c>
      <c r="CK209">
        <f t="shared" si="88"/>
        <v>86</v>
      </c>
    </row>
    <row r="210" spans="1:89" ht="15">
      <c r="A210" s="1">
        <v>3367</v>
      </c>
      <c r="B210" s="1" t="s">
        <v>262</v>
      </c>
      <c r="C210" s="1">
        <v>1000</v>
      </c>
      <c r="D210" s="1">
        <v>9206</v>
      </c>
      <c r="E210" s="1">
        <v>1000</v>
      </c>
      <c r="F210" s="1">
        <v>9205</v>
      </c>
      <c r="G210" s="1">
        <v>1930000</v>
      </c>
      <c r="H210" s="1">
        <v>1930000</v>
      </c>
      <c r="I210" s="1">
        <v>0</v>
      </c>
      <c r="J210" s="1">
        <v>1255691</v>
      </c>
      <c r="K210" s="1">
        <v>1255824</v>
      </c>
      <c r="L210" s="1">
        <v>-133</v>
      </c>
      <c r="M210" s="1">
        <v>582588</v>
      </c>
      <c r="N210" s="1">
        <v>582588</v>
      </c>
      <c r="O210" s="1">
        <v>0</v>
      </c>
      <c r="P210" s="1">
        <v>12065401.97</v>
      </c>
      <c r="Q210" s="1">
        <v>12065401.97</v>
      </c>
      <c r="R210" s="1">
        <v>0</v>
      </c>
      <c r="S210" s="1">
        <v>1205</v>
      </c>
      <c r="T210" s="1">
        <v>1205</v>
      </c>
      <c r="U210" s="1">
        <v>0</v>
      </c>
      <c r="V210" s="1">
        <v>10012.78</v>
      </c>
      <c r="W210" s="1">
        <v>10012.78</v>
      </c>
      <c r="X210" s="1">
        <v>0</v>
      </c>
      <c r="Y210" s="1">
        <v>488200</v>
      </c>
      <c r="Z210" s="1">
        <v>488200</v>
      </c>
      <c r="AA210" s="1">
        <v>0</v>
      </c>
      <c r="AB210" s="1">
        <v>7101476</v>
      </c>
      <c r="AC210" s="1">
        <v>7101340</v>
      </c>
      <c r="AD210" s="1">
        <v>136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-75849</v>
      </c>
      <c r="AU210" s="1">
        <v>-75847</v>
      </c>
      <c r="AV210" s="1">
        <v>-2</v>
      </c>
      <c r="AW210" s="1">
        <v>-408</v>
      </c>
      <c r="AX210" s="1">
        <v>0</v>
      </c>
      <c r="AY210" s="1">
        <v>7024674</v>
      </c>
      <c r="AZ210" s="1">
        <v>7024470</v>
      </c>
      <c r="BA210" s="1">
        <v>204</v>
      </c>
      <c r="BB210" s="1" t="s">
        <v>500</v>
      </c>
      <c r="BC210" s="1">
        <v>-615</v>
      </c>
      <c r="BD210" s="1">
        <v>-545</v>
      </c>
      <c r="BE210" s="1">
        <v>70</v>
      </c>
      <c r="BF210" s="1">
        <v>0</v>
      </c>
      <c r="BG210" s="1">
        <v>0</v>
      </c>
      <c r="BH210" s="1">
        <v>0</v>
      </c>
      <c r="BL210">
        <f t="shared" si="67"/>
        <v>7024674</v>
      </c>
      <c r="BM210">
        <f t="shared" si="68"/>
        <v>7024470</v>
      </c>
      <c r="BO210">
        <f t="shared" si="69"/>
        <v>204</v>
      </c>
      <c r="BR210">
        <f t="shared" si="70"/>
        <v>136</v>
      </c>
      <c r="BS210">
        <f t="shared" si="71"/>
        <v>0</v>
      </c>
      <c r="BT210">
        <f t="shared" si="72"/>
        <v>0</v>
      </c>
      <c r="BU210">
        <f t="shared" si="73"/>
        <v>0</v>
      </c>
      <c r="BV210">
        <f t="shared" si="74"/>
        <v>0</v>
      </c>
      <c r="BW210">
        <f t="shared" si="75"/>
        <v>0</v>
      </c>
      <c r="BX210">
        <f t="shared" si="76"/>
        <v>-2</v>
      </c>
      <c r="BY210">
        <f t="shared" si="77"/>
        <v>70</v>
      </c>
      <c r="CA210">
        <f t="shared" si="78"/>
        <v>204</v>
      </c>
      <c r="CB210">
        <f t="shared" si="79"/>
        <v>0</v>
      </c>
      <c r="CC210">
        <f t="shared" si="80"/>
        <v>204</v>
      </c>
      <c r="CD210">
        <f t="shared" si="81"/>
        <v>136</v>
      </c>
      <c r="CE210">
        <f t="shared" si="82"/>
        <v>0</v>
      </c>
      <c r="CF210">
        <f t="shared" si="83"/>
        <v>0</v>
      </c>
      <c r="CG210">
        <f t="shared" si="84"/>
        <v>0</v>
      </c>
      <c r="CH210">
        <f t="shared" si="85"/>
        <v>0</v>
      </c>
      <c r="CI210">
        <f t="shared" si="86"/>
        <v>0</v>
      </c>
      <c r="CJ210">
        <f t="shared" si="87"/>
        <v>-2</v>
      </c>
      <c r="CK210">
        <f t="shared" si="88"/>
        <v>70</v>
      </c>
    </row>
    <row r="211" spans="1:89" ht="15">
      <c r="A211" s="1">
        <v>3381</v>
      </c>
      <c r="B211" s="1" t="s">
        <v>263</v>
      </c>
      <c r="C211" s="1">
        <v>1000</v>
      </c>
      <c r="D211" s="1">
        <v>9206</v>
      </c>
      <c r="E211" s="1">
        <v>1000</v>
      </c>
      <c r="F211" s="1">
        <v>9205</v>
      </c>
      <c r="G211" s="1">
        <v>1930000</v>
      </c>
      <c r="H211" s="1">
        <v>1930000</v>
      </c>
      <c r="I211" s="1">
        <v>0</v>
      </c>
      <c r="J211" s="1">
        <v>1255691</v>
      </c>
      <c r="K211" s="1">
        <v>1255824</v>
      </c>
      <c r="L211" s="1">
        <v>-133</v>
      </c>
      <c r="M211" s="1">
        <v>582588</v>
      </c>
      <c r="N211" s="1">
        <v>582588</v>
      </c>
      <c r="O211" s="1">
        <v>0</v>
      </c>
      <c r="P211" s="1">
        <v>22801594.03</v>
      </c>
      <c r="Q211" s="1">
        <v>22801594.03</v>
      </c>
      <c r="R211" s="1">
        <v>0</v>
      </c>
      <c r="S211" s="1">
        <v>2093</v>
      </c>
      <c r="T211" s="1">
        <v>2093</v>
      </c>
      <c r="U211" s="1">
        <v>0</v>
      </c>
      <c r="V211" s="1">
        <v>10894.22</v>
      </c>
      <c r="W211" s="1">
        <v>10894.22</v>
      </c>
      <c r="X211" s="1">
        <v>0</v>
      </c>
      <c r="Y211" s="1">
        <v>552059</v>
      </c>
      <c r="Z211" s="1">
        <v>552059</v>
      </c>
      <c r="AA211" s="1">
        <v>0</v>
      </c>
      <c r="AB211" s="1">
        <v>11303650</v>
      </c>
      <c r="AC211" s="1">
        <v>11303384</v>
      </c>
      <c r="AD211" s="1">
        <v>266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-120731</v>
      </c>
      <c r="AU211" s="1">
        <v>-120728</v>
      </c>
      <c r="AV211" s="1">
        <v>-3</v>
      </c>
      <c r="AW211" s="1">
        <v>-860</v>
      </c>
      <c r="AX211" s="1">
        <v>0</v>
      </c>
      <c r="AY211" s="1">
        <v>11181191</v>
      </c>
      <c r="AZ211" s="1">
        <v>11180817</v>
      </c>
      <c r="BA211" s="1">
        <v>374</v>
      </c>
      <c r="BB211" s="1" t="s">
        <v>500</v>
      </c>
      <c r="BC211" s="1">
        <v>-979</v>
      </c>
      <c r="BD211" s="1">
        <v>-868</v>
      </c>
      <c r="BE211" s="1">
        <v>111</v>
      </c>
      <c r="BF211" s="1">
        <v>0</v>
      </c>
      <c r="BG211" s="1">
        <v>0</v>
      </c>
      <c r="BH211" s="1">
        <v>0</v>
      </c>
      <c r="BL211">
        <f t="shared" si="67"/>
        <v>11181191</v>
      </c>
      <c r="BM211">
        <f t="shared" si="68"/>
        <v>11180817</v>
      </c>
      <c r="BO211">
        <f t="shared" si="69"/>
        <v>374</v>
      </c>
      <c r="BR211">
        <f t="shared" si="70"/>
        <v>266</v>
      </c>
      <c r="BS211">
        <f t="shared" si="71"/>
        <v>0</v>
      </c>
      <c r="BT211">
        <f t="shared" si="72"/>
        <v>0</v>
      </c>
      <c r="BU211">
        <f t="shared" si="73"/>
        <v>0</v>
      </c>
      <c r="BV211">
        <f t="shared" si="74"/>
        <v>0</v>
      </c>
      <c r="BW211">
        <f t="shared" si="75"/>
        <v>0</v>
      </c>
      <c r="BX211">
        <f t="shared" si="76"/>
        <v>-3</v>
      </c>
      <c r="BY211">
        <f t="shared" si="77"/>
        <v>111</v>
      </c>
      <c r="CA211">
        <f t="shared" si="78"/>
        <v>374</v>
      </c>
      <c r="CB211">
        <f t="shared" si="79"/>
        <v>0</v>
      </c>
      <c r="CC211">
        <f t="shared" si="80"/>
        <v>374</v>
      </c>
      <c r="CD211">
        <f t="shared" si="81"/>
        <v>266</v>
      </c>
      <c r="CE211">
        <f t="shared" si="82"/>
        <v>0</v>
      </c>
      <c r="CF211">
        <f t="shared" si="83"/>
        <v>0</v>
      </c>
      <c r="CG211">
        <f t="shared" si="84"/>
        <v>0</v>
      </c>
      <c r="CH211">
        <f t="shared" si="85"/>
        <v>0</v>
      </c>
      <c r="CI211">
        <f t="shared" si="86"/>
        <v>0</v>
      </c>
      <c r="CJ211">
        <f t="shared" si="87"/>
        <v>-3</v>
      </c>
      <c r="CK211">
        <f t="shared" si="88"/>
        <v>111</v>
      </c>
    </row>
    <row r="212" spans="1:89" ht="15">
      <c r="A212" s="1">
        <v>3409</v>
      </c>
      <c r="B212" s="1" t="s">
        <v>264</v>
      </c>
      <c r="C212" s="1">
        <v>1000</v>
      </c>
      <c r="D212" s="1">
        <v>9206</v>
      </c>
      <c r="E212" s="1">
        <v>1000</v>
      </c>
      <c r="F212" s="1">
        <v>9205</v>
      </c>
      <c r="G212" s="1">
        <v>1930000</v>
      </c>
      <c r="H212" s="1">
        <v>1930000</v>
      </c>
      <c r="I212" s="1">
        <v>0</v>
      </c>
      <c r="J212" s="1">
        <v>1255691</v>
      </c>
      <c r="K212" s="1">
        <v>1255824</v>
      </c>
      <c r="L212" s="1">
        <v>-133</v>
      </c>
      <c r="M212" s="1">
        <v>582588</v>
      </c>
      <c r="N212" s="1">
        <v>582588</v>
      </c>
      <c r="O212" s="1">
        <v>0</v>
      </c>
      <c r="P212" s="1">
        <v>19874496.69</v>
      </c>
      <c r="Q212" s="1">
        <v>19874496.69</v>
      </c>
      <c r="R212" s="1">
        <v>0</v>
      </c>
      <c r="S212" s="1">
        <v>2068</v>
      </c>
      <c r="T212" s="1">
        <v>2068</v>
      </c>
      <c r="U212" s="1">
        <v>0</v>
      </c>
      <c r="V212" s="1">
        <v>9610.49</v>
      </c>
      <c r="W212" s="1">
        <v>9610.49</v>
      </c>
      <c r="X212" s="1">
        <v>0</v>
      </c>
      <c r="Y212" s="1">
        <v>395083</v>
      </c>
      <c r="Z212" s="1">
        <v>395083</v>
      </c>
      <c r="AA212" s="1">
        <v>0</v>
      </c>
      <c r="AB212" s="1">
        <v>13544550</v>
      </c>
      <c r="AC212" s="1">
        <v>13544362</v>
      </c>
      <c r="AD212" s="1">
        <v>188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-144665</v>
      </c>
      <c r="AU212" s="1">
        <v>-144663</v>
      </c>
      <c r="AV212" s="1">
        <v>-2</v>
      </c>
      <c r="AW212" s="1">
        <v>-532</v>
      </c>
      <c r="AX212" s="1">
        <v>0</v>
      </c>
      <c r="AY212" s="1">
        <v>13398313</v>
      </c>
      <c r="AZ212" s="1">
        <v>13397994</v>
      </c>
      <c r="BA212" s="1">
        <v>319</v>
      </c>
      <c r="BB212" s="1" t="s">
        <v>500</v>
      </c>
      <c r="BC212" s="1">
        <v>-1173</v>
      </c>
      <c r="BD212" s="1">
        <v>-1040</v>
      </c>
      <c r="BE212" s="1">
        <v>133</v>
      </c>
      <c r="BF212" s="1">
        <v>0</v>
      </c>
      <c r="BG212" s="1">
        <v>0</v>
      </c>
      <c r="BH212" s="1">
        <v>0</v>
      </c>
      <c r="BL212">
        <f t="shared" si="67"/>
        <v>13398313</v>
      </c>
      <c r="BM212">
        <f t="shared" si="68"/>
        <v>13397994</v>
      </c>
      <c r="BO212">
        <f t="shared" si="69"/>
        <v>319</v>
      </c>
      <c r="BR212">
        <f t="shared" si="70"/>
        <v>188</v>
      </c>
      <c r="BS212">
        <f t="shared" si="71"/>
        <v>0</v>
      </c>
      <c r="BT212">
        <f t="shared" si="72"/>
        <v>0</v>
      </c>
      <c r="BU212">
        <f t="shared" si="73"/>
        <v>0</v>
      </c>
      <c r="BV212">
        <f t="shared" si="74"/>
        <v>0</v>
      </c>
      <c r="BW212">
        <f t="shared" si="75"/>
        <v>0</v>
      </c>
      <c r="BX212">
        <f t="shared" si="76"/>
        <v>-2</v>
      </c>
      <c r="BY212">
        <f t="shared" si="77"/>
        <v>133</v>
      </c>
      <c r="CA212">
        <f t="shared" si="78"/>
        <v>319</v>
      </c>
      <c r="CB212">
        <f t="shared" si="79"/>
        <v>0</v>
      </c>
      <c r="CC212">
        <f t="shared" si="80"/>
        <v>319</v>
      </c>
      <c r="CD212">
        <f t="shared" si="81"/>
        <v>188</v>
      </c>
      <c r="CE212">
        <f t="shared" si="82"/>
        <v>0</v>
      </c>
      <c r="CF212">
        <f t="shared" si="83"/>
        <v>0</v>
      </c>
      <c r="CG212">
        <f t="shared" si="84"/>
        <v>0</v>
      </c>
      <c r="CH212">
        <f t="shared" si="85"/>
        <v>0</v>
      </c>
      <c r="CI212">
        <f t="shared" si="86"/>
        <v>0</v>
      </c>
      <c r="CJ212">
        <f t="shared" si="87"/>
        <v>-2</v>
      </c>
      <c r="CK212">
        <f t="shared" si="88"/>
        <v>133</v>
      </c>
    </row>
    <row r="213" spans="1:89" ht="15">
      <c r="A213" s="1">
        <v>3427</v>
      </c>
      <c r="B213" s="1" t="s">
        <v>265</v>
      </c>
      <c r="C213" s="1">
        <v>1000</v>
      </c>
      <c r="D213" s="1">
        <v>9206</v>
      </c>
      <c r="E213" s="1">
        <v>1000</v>
      </c>
      <c r="F213" s="1">
        <v>9205</v>
      </c>
      <c r="G213" s="1">
        <v>1930000</v>
      </c>
      <c r="H213" s="1">
        <v>1930000</v>
      </c>
      <c r="I213" s="1">
        <v>0</v>
      </c>
      <c r="J213" s="1">
        <v>1255691</v>
      </c>
      <c r="K213" s="1">
        <v>1255824</v>
      </c>
      <c r="L213" s="1">
        <v>-133</v>
      </c>
      <c r="M213" s="1">
        <v>582588</v>
      </c>
      <c r="N213" s="1">
        <v>582588</v>
      </c>
      <c r="O213" s="1">
        <v>0</v>
      </c>
      <c r="P213" s="1">
        <v>3409252.56</v>
      </c>
      <c r="Q213" s="1">
        <v>3409252.56</v>
      </c>
      <c r="R213" s="1">
        <v>0</v>
      </c>
      <c r="S213" s="1">
        <v>285</v>
      </c>
      <c r="T213" s="1">
        <v>285</v>
      </c>
      <c r="U213" s="1">
        <v>0</v>
      </c>
      <c r="V213" s="1">
        <v>11962.29</v>
      </c>
      <c r="W213" s="1">
        <v>11962.29</v>
      </c>
      <c r="X213" s="1">
        <v>0</v>
      </c>
      <c r="Y213" s="1">
        <v>427977</v>
      </c>
      <c r="Z213" s="1">
        <v>427977</v>
      </c>
      <c r="AA213" s="1">
        <v>0</v>
      </c>
      <c r="AB213" s="1">
        <v>1971882</v>
      </c>
      <c r="AC213" s="1">
        <v>1971853</v>
      </c>
      <c r="AD213" s="1">
        <v>29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-21061</v>
      </c>
      <c r="AU213" s="1">
        <v>-21061</v>
      </c>
      <c r="AV213" s="1">
        <v>0</v>
      </c>
      <c r="AW213" s="1">
        <v>-103</v>
      </c>
      <c r="AX213" s="1">
        <v>0</v>
      </c>
      <c r="AY213" s="1">
        <v>1950567</v>
      </c>
      <c r="AZ213" s="1">
        <v>1950518</v>
      </c>
      <c r="BA213" s="1">
        <v>49</v>
      </c>
      <c r="BB213" s="1" t="s">
        <v>500</v>
      </c>
      <c r="BC213" s="1">
        <v>-171</v>
      </c>
      <c r="BD213" s="1">
        <v>-151</v>
      </c>
      <c r="BE213" s="1">
        <v>20</v>
      </c>
      <c r="BF213" s="1">
        <v>0</v>
      </c>
      <c r="BG213" s="1">
        <v>0</v>
      </c>
      <c r="BH213" s="1">
        <v>0</v>
      </c>
      <c r="BL213">
        <f t="shared" si="67"/>
        <v>1950567</v>
      </c>
      <c r="BM213">
        <f t="shared" si="68"/>
        <v>1950518</v>
      </c>
      <c r="BO213">
        <f t="shared" si="69"/>
        <v>49</v>
      </c>
      <c r="BR213">
        <f t="shared" si="70"/>
        <v>29</v>
      </c>
      <c r="BS213">
        <f t="shared" si="71"/>
        <v>0</v>
      </c>
      <c r="BT213">
        <f t="shared" si="72"/>
        <v>0</v>
      </c>
      <c r="BU213">
        <f t="shared" si="73"/>
        <v>0</v>
      </c>
      <c r="BV213">
        <f t="shared" si="74"/>
        <v>0</v>
      </c>
      <c r="BW213">
        <f t="shared" si="75"/>
        <v>0</v>
      </c>
      <c r="BX213">
        <f t="shared" si="76"/>
        <v>0</v>
      </c>
      <c r="BY213">
        <f t="shared" si="77"/>
        <v>20</v>
      </c>
      <c r="CA213">
        <f t="shared" si="78"/>
        <v>49</v>
      </c>
      <c r="CB213">
        <f t="shared" si="79"/>
        <v>0</v>
      </c>
      <c r="CC213">
        <f t="shared" si="80"/>
        <v>49</v>
      </c>
      <c r="CD213">
        <f t="shared" si="81"/>
        <v>29</v>
      </c>
      <c r="CE213">
        <f t="shared" si="82"/>
        <v>0</v>
      </c>
      <c r="CF213">
        <f t="shared" si="83"/>
        <v>0</v>
      </c>
      <c r="CG213">
        <f t="shared" si="84"/>
        <v>0</v>
      </c>
      <c r="CH213">
        <f t="shared" si="85"/>
        <v>0</v>
      </c>
      <c r="CI213">
        <f t="shared" si="86"/>
        <v>0</v>
      </c>
      <c r="CJ213">
        <f t="shared" si="87"/>
        <v>0</v>
      </c>
      <c r="CK213">
        <f t="shared" si="88"/>
        <v>20</v>
      </c>
    </row>
    <row r="214" spans="1:89" ht="15">
      <c r="A214" s="1">
        <v>3428</v>
      </c>
      <c r="B214" s="1" t="s">
        <v>266</v>
      </c>
      <c r="C214" s="1">
        <v>1000</v>
      </c>
      <c r="D214" s="1">
        <v>9206</v>
      </c>
      <c r="E214" s="1">
        <v>1000</v>
      </c>
      <c r="F214" s="1">
        <v>9205</v>
      </c>
      <c r="G214" s="1">
        <v>1930000</v>
      </c>
      <c r="H214" s="1">
        <v>1930000</v>
      </c>
      <c r="I214" s="1">
        <v>0</v>
      </c>
      <c r="J214" s="1">
        <v>1255691</v>
      </c>
      <c r="K214" s="1">
        <v>1255824</v>
      </c>
      <c r="L214" s="1">
        <v>-133</v>
      </c>
      <c r="M214" s="1">
        <v>582588</v>
      </c>
      <c r="N214" s="1">
        <v>582588</v>
      </c>
      <c r="O214" s="1">
        <v>0</v>
      </c>
      <c r="P214" s="1">
        <v>7154855.45</v>
      </c>
      <c r="Q214" s="1">
        <v>7154855.45</v>
      </c>
      <c r="R214" s="1">
        <v>0</v>
      </c>
      <c r="S214" s="1">
        <v>739</v>
      </c>
      <c r="T214" s="1">
        <v>739</v>
      </c>
      <c r="U214" s="1">
        <v>0</v>
      </c>
      <c r="V214" s="1">
        <v>9681.81</v>
      </c>
      <c r="W214" s="1">
        <v>9681.81</v>
      </c>
      <c r="X214" s="1">
        <v>0</v>
      </c>
      <c r="Y214" s="1">
        <v>403695</v>
      </c>
      <c r="Z214" s="1">
        <v>403695</v>
      </c>
      <c r="AA214" s="1">
        <v>0</v>
      </c>
      <c r="AB214" s="1">
        <v>4807022</v>
      </c>
      <c r="AC214" s="1">
        <v>4806953</v>
      </c>
      <c r="AD214" s="1">
        <v>69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-51342</v>
      </c>
      <c r="AU214" s="1">
        <v>-51342</v>
      </c>
      <c r="AV214" s="1">
        <v>0</v>
      </c>
      <c r="AW214" s="1">
        <v>-6759</v>
      </c>
      <c r="AX214" s="1">
        <v>0</v>
      </c>
      <c r="AY214" s="1">
        <v>4748553</v>
      </c>
      <c r="AZ214" s="1">
        <v>4748436</v>
      </c>
      <c r="BA214" s="1">
        <v>117</v>
      </c>
      <c r="BB214" s="1" t="s">
        <v>500</v>
      </c>
      <c r="BC214" s="1">
        <v>-416</v>
      </c>
      <c r="BD214" s="1">
        <v>-368</v>
      </c>
      <c r="BE214" s="1">
        <v>48</v>
      </c>
      <c r="BF214" s="1">
        <v>0</v>
      </c>
      <c r="BG214" s="1">
        <v>0</v>
      </c>
      <c r="BH214" s="1">
        <v>0</v>
      </c>
      <c r="BL214">
        <f t="shared" si="67"/>
        <v>4748553</v>
      </c>
      <c r="BM214">
        <f t="shared" si="68"/>
        <v>4748436</v>
      </c>
      <c r="BO214">
        <f t="shared" si="69"/>
        <v>117</v>
      </c>
      <c r="BR214">
        <f t="shared" si="70"/>
        <v>69</v>
      </c>
      <c r="BS214">
        <f t="shared" si="71"/>
        <v>0</v>
      </c>
      <c r="BT214">
        <f t="shared" si="72"/>
        <v>0</v>
      </c>
      <c r="BU214">
        <f t="shared" si="73"/>
        <v>0</v>
      </c>
      <c r="BV214">
        <f t="shared" si="74"/>
        <v>0</v>
      </c>
      <c r="BW214">
        <f t="shared" si="75"/>
        <v>0</v>
      </c>
      <c r="BX214">
        <f t="shared" si="76"/>
        <v>0</v>
      </c>
      <c r="BY214">
        <f t="shared" si="77"/>
        <v>48</v>
      </c>
      <c r="CA214">
        <f t="shared" si="78"/>
        <v>117</v>
      </c>
      <c r="CB214">
        <f t="shared" si="79"/>
        <v>0</v>
      </c>
      <c r="CC214">
        <f t="shared" si="80"/>
        <v>117</v>
      </c>
      <c r="CD214">
        <f t="shared" si="81"/>
        <v>69</v>
      </c>
      <c r="CE214">
        <f t="shared" si="82"/>
        <v>0</v>
      </c>
      <c r="CF214">
        <f t="shared" si="83"/>
        <v>0</v>
      </c>
      <c r="CG214">
        <f t="shared" si="84"/>
        <v>0</v>
      </c>
      <c r="CH214">
        <f t="shared" si="85"/>
        <v>0</v>
      </c>
      <c r="CI214">
        <f t="shared" si="86"/>
        <v>0</v>
      </c>
      <c r="CJ214">
        <f t="shared" si="87"/>
        <v>0</v>
      </c>
      <c r="CK214">
        <f t="shared" si="88"/>
        <v>48</v>
      </c>
    </row>
    <row r="215" spans="1:89" ht="15">
      <c r="A215" s="1">
        <v>3430</v>
      </c>
      <c r="B215" s="1" t="s">
        <v>267</v>
      </c>
      <c r="C215" s="1">
        <v>1000</v>
      </c>
      <c r="D215" s="1">
        <v>9206</v>
      </c>
      <c r="E215" s="1">
        <v>1000</v>
      </c>
      <c r="F215" s="1">
        <v>9205</v>
      </c>
      <c r="G215" s="1">
        <v>1930000</v>
      </c>
      <c r="H215" s="1">
        <v>1930000</v>
      </c>
      <c r="I215" s="1">
        <v>0</v>
      </c>
      <c r="J215" s="1">
        <v>1255691</v>
      </c>
      <c r="K215" s="1">
        <v>1255824</v>
      </c>
      <c r="L215" s="1">
        <v>-133</v>
      </c>
      <c r="M215" s="1">
        <v>582588</v>
      </c>
      <c r="N215" s="1">
        <v>582588</v>
      </c>
      <c r="O215" s="1">
        <v>0</v>
      </c>
      <c r="P215" s="1">
        <v>35940403.18</v>
      </c>
      <c r="Q215" s="1">
        <v>35940403.18</v>
      </c>
      <c r="R215" s="1">
        <v>0</v>
      </c>
      <c r="S215" s="1">
        <v>3682</v>
      </c>
      <c r="T215" s="1">
        <v>3682</v>
      </c>
      <c r="U215" s="1">
        <v>0</v>
      </c>
      <c r="V215" s="1">
        <v>9761.11</v>
      </c>
      <c r="W215" s="1">
        <v>9761.11</v>
      </c>
      <c r="X215" s="1">
        <v>0</v>
      </c>
      <c r="Y215" s="1">
        <v>362263</v>
      </c>
      <c r="Z215" s="1">
        <v>362263</v>
      </c>
      <c r="AA215" s="1">
        <v>0</v>
      </c>
      <c r="AB215" s="1">
        <v>25261529</v>
      </c>
      <c r="AC215" s="1">
        <v>25261222</v>
      </c>
      <c r="AD215" s="1">
        <v>307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-269811</v>
      </c>
      <c r="AU215" s="1">
        <v>-269807</v>
      </c>
      <c r="AV215" s="1">
        <v>-4</v>
      </c>
      <c r="AW215" s="1">
        <v>-910</v>
      </c>
      <c r="AX215" s="1">
        <v>0</v>
      </c>
      <c r="AY215" s="1">
        <v>24988869</v>
      </c>
      <c r="AZ215" s="1">
        <v>24988317</v>
      </c>
      <c r="BA215" s="1">
        <v>552</v>
      </c>
      <c r="BB215" s="1" t="s">
        <v>500</v>
      </c>
      <c r="BC215" s="1">
        <v>-2188</v>
      </c>
      <c r="BD215" s="1">
        <v>-1939</v>
      </c>
      <c r="BE215" s="1">
        <v>249</v>
      </c>
      <c r="BF215" s="1">
        <v>0</v>
      </c>
      <c r="BG215" s="1">
        <v>0</v>
      </c>
      <c r="BH215" s="1">
        <v>0</v>
      </c>
      <c r="BL215">
        <f t="shared" si="67"/>
        <v>24988869</v>
      </c>
      <c r="BM215">
        <f t="shared" si="68"/>
        <v>24988317</v>
      </c>
      <c r="BO215">
        <f t="shared" si="69"/>
        <v>552</v>
      </c>
      <c r="BR215">
        <f t="shared" si="70"/>
        <v>307</v>
      </c>
      <c r="BS215">
        <f t="shared" si="71"/>
        <v>0</v>
      </c>
      <c r="BT215">
        <f t="shared" si="72"/>
        <v>0</v>
      </c>
      <c r="BU215">
        <f t="shared" si="73"/>
        <v>0</v>
      </c>
      <c r="BV215">
        <f t="shared" si="74"/>
        <v>0</v>
      </c>
      <c r="BW215">
        <f t="shared" si="75"/>
        <v>0</v>
      </c>
      <c r="BX215">
        <f t="shared" si="76"/>
        <v>-4</v>
      </c>
      <c r="BY215">
        <f t="shared" si="77"/>
        <v>249</v>
      </c>
      <c r="CA215">
        <f t="shared" si="78"/>
        <v>552</v>
      </c>
      <c r="CB215">
        <f t="shared" si="79"/>
        <v>0</v>
      </c>
      <c r="CC215">
        <f t="shared" si="80"/>
        <v>552</v>
      </c>
      <c r="CD215">
        <f t="shared" si="81"/>
        <v>307</v>
      </c>
      <c r="CE215">
        <f t="shared" si="82"/>
        <v>0</v>
      </c>
      <c r="CF215">
        <f t="shared" si="83"/>
        <v>0</v>
      </c>
      <c r="CG215">
        <f t="shared" si="84"/>
        <v>0</v>
      </c>
      <c r="CH215">
        <f t="shared" si="85"/>
        <v>0</v>
      </c>
      <c r="CI215">
        <f t="shared" si="86"/>
        <v>0</v>
      </c>
      <c r="CJ215">
        <f t="shared" si="87"/>
        <v>-4</v>
      </c>
      <c r="CK215">
        <f t="shared" si="88"/>
        <v>249</v>
      </c>
    </row>
    <row r="216" spans="1:89" ht="15">
      <c r="A216" s="1">
        <v>3434</v>
      </c>
      <c r="B216" s="1" t="s">
        <v>268</v>
      </c>
      <c r="C216" s="1">
        <v>1000</v>
      </c>
      <c r="D216" s="1">
        <v>9206</v>
      </c>
      <c r="E216" s="1">
        <v>1000</v>
      </c>
      <c r="F216" s="1">
        <v>9205</v>
      </c>
      <c r="G216" s="1">
        <v>1930000</v>
      </c>
      <c r="H216" s="1">
        <v>1930000</v>
      </c>
      <c r="I216" s="1">
        <v>0</v>
      </c>
      <c r="J216" s="1">
        <v>1255691</v>
      </c>
      <c r="K216" s="1">
        <v>1255824</v>
      </c>
      <c r="L216" s="1">
        <v>-133</v>
      </c>
      <c r="M216" s="1">
        <v>582588</v>
      </c>
      <c r="N216" s="1">
        <v>582588</v>
      </c>
      <c r="O216" s="1">
        <v>0</v>
      </c>
      <c r="P216" s="1">
        <v>10484034.75</v>
      </c>
      <c r="Q216" s="1">
        <v>10484034.75</v>
      </c>
      <c r="R216" s="1">
        <v>0</v>
      </c>
      <c r="S216" s="1">
        <v>896</v>
      </c>
      <c r="T216" s="1">
        <v>896</v>
      </c>
      <c r="U216" s="1">
        <v>0</v>
      </c>
      <c r="V216" s="1">
        <v>11700.93</v>
      </c>
      <c r="W216" s="1">
        <v>11700.93</v>
      </c>
      <c r="X216" s="1">
        <v>0</v>
      </c>
      <c r="Y216" s="1">
        <v>344165</v>
      </c>
      <c r="Z216" s="1">
        <v>344165</v>
      </c>
      <c r="AA216" s="1">
        <v>0</v>
      </c>
      <c r="AB216" s="1">
        <v>6988424</v>
      </c>
      <c r="AC216" s="1">
        <v>6988351</v>
      </c>
      <c r="AD216" s="1">
        <v>73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-74641</v>
      </c>
      <c r="AU216" s="1">
        <v>-74640</v>
      </c>
      <c r="AV216" s="1">
        <v>-1</v>
      </c>
      <c r="AW216" s="1">
        <v>-217</v>
      </c>
      <c r="AX216" s="1">
        <v>0</v>
      </c>
      <c r="AY216" s="1">
        <v>6913030</v>
      </c>
      <c r="AZ216" s="1">
        <v>6912889</v>
      </c>
      <c r="BA216" s="1">
        <v>141</v>
      </c>
      <c r="BB216" s="1" t="s">
        <v>500</v>
      </c>
      <c r="BC216" s="1">
        <v>-605</v>
      </c>
      <c r="BD216" s="1">
        <v>-536</v>
      </c>
      <c r="BE216" s="1">
        <v>69</v>
      </c>
      <c r="BF216" s="1">
        <v>0</v>
      </c>
      <c r="BG216" s="1">
        <v>0</v>
      </c>
      <c r="BH216" s="1">
        <v>0</v>
      </c>
      <c r="BL216">
        <f t="shared" si="67"/>
        <v>6913030</v>
      </c>
      <c r="BM216">
        <f t="shared" si="68"/>
        <v>6912889</v>
      </c>
      <c r="BO216">
        <f t="shared" si="69"/>
        <v>141</v>
      </c>
      <c r="BR216">
        <f t="shared" si="70"/>
        <v>73</v>
      </c>
      <c r="BS216">
        <f t="shared" si="71"/>
        <v>0</v>
      </c>
      <c r="BT216">
        <f t="shared" si="72"/>
        <v>0</v>
      </c>
      <c r="BU216">
        <f t="shared" si="73"/>
        <v>0</v>
      </c>
      <c r="BV216">
        <f t="shared" si="74"/>
        <v>0</v>
      </c>
      <c r="BW216">
        <f t="shared" si="75"/>
        <v>0</v>
      </c>
      <c r="BX216">
        <f t="shared" si="76"/>
        <v>-1</v>
      </c>
      <c r="BY216">
        <f t="shared" si="77"/>
        <v>69</v>
      </c>
      <c r="CA216">
        <f t="shared" si="78"/>
        <v>141</v>
      </c>
      <c r="CB216">
        <f t="shared" si="79"/>
        <v>0</v>
      </c>
      <c r="CC216">
        <f t="shared" si="80"/>
        <v>141</v>
      </c>
      <c r="CD216">
        <f t="shared" si="81"/>
        <v>73</v>
      </c>
      <c r="CE216">
        <f t="shared" si="82"/>
        <v>0</v>
      </c>
      <c r="CF216">
        <f t="shared" si="83"/>
        <v>0</v>
      </c>
      <c r="CG216">
        <f t="shared" si="84"/>
        <v>0</v>
      </c>
      <c r="CH216">
        <f t="shared" si="85"/>
        <v>0</v>
      </c>
      <c r="CI216">
        <f t="shared" si="86"/>
        <v>0</v>
      </c>
      <c r="CJ216">
        <f t="shared" si="87"/>
        <v>-1</v>
      </c>
      <c r="CK216">
        <f t="shared" si="88"/>
        <v>69</v>
      </c>
    </row>
    <row r="217" spans="1:89" ht="15">
      <c r="A217" s="1">
        <v>3437</v>
      </c>
      <c r="B217" s="1" t="s">
        <v>269</v>
      </c>
      <c r="C217" s="1">
        <v>1000</v>
      </c>
      <c r="D217" s="1">
        <v>9206</v>
      </c>
      <c r="E217" s="1">
        <v>1000</v>
      </c>
      <c r="F217" s="1">
        <v>9205</v>
      </c>
      <c r="G217" s="1">
        <v>1930000</v>
      </c>
      <c r="H217" s="1">
        <v>1930000</v>
      </c>
      <c r="I217" s="1">
        <v>0</v>
      </c>
      <c r="J217" s="1">
        <v>1255691</v>
      </c>
      <c r="K217" s="1">
        <v>1255824</v>
      </c>
      <c r="L217" s="1">
        <v>-133</v>
      </c>
      <c r="M217" s="1">
        <v>582588</v>
      </c>
      <c r="N217" s="1">
        <v>582588</v>
      </c>
      <c r="O217" s="1">
        <v>0</v>
      </c>
      <c r="P217" s="1">
        <v>44479433.13</v>
      </c>
      <c r="Q217" s="1">
        <v>44479433.13</v>
      </c>
      <c r="R217" s="1">
        <v>0</v>
      </c>
      <c r="S217" s="1">
        <v>4117</v>
      </c>
      <c r="T217" s="1">
        <v>4117</v>
      </c>
      <c r="U217" s="1">
        <v>0</v>
      </c>
      <c r="V217" s="1">
        <v>10803.85</v>
      </c>
      <c r="W217" s="1">
        <v>10803.85</v>
      </c>
      <c r="X217" s="1">
        <v>0</v>
      </c>
      <c r="Y217" s="1">
        <v>855504</v>
      </c>
      <c r="Z217" s="1">
        <v>855504</v>
      </c>
      <c r="AA217" s="1">
        <v>0</v>
      </c>
      <c r="AB217" s="1">
        <v>9977358</v>
      </c>
      <c r="AC217" s="1">
        <v>9976548</v>
      </c>
      <c r="AD217" s="1">
        <v>810</v>
      </c>
      <c r="AE217" s="1">
        <v>0</v>
      </c>
      <c r="AF217" s="1">
        <v>0</v>
      </c>
      <c r="AG217" s="1">
        <v>0</v>
      </c>
      <c r="AH217" s="1">
        <v>2556256</v>
      </c>
      <c r="AI217" s="1">
        <v>2556256</v>
      </c>
      <c r="AJ217" s="1">
        <v>0</v>
      </c>
      <c r="AK217" s="1">
        <v>317315</v>
      </c>
      <c r="AL217" s="1">
        <v>318124</v>
      </c>
      <c r="AM217" s="1">
        <v>-809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-137257</v>
      </c>
      <c r="AU217" s="1">
        <v>-137257</v>
      </c>
      <c r="AV217" s="1">
        <v>0</v>
      </c>
      <c r="AW217" s="1">
        <v>-2629</v>
      </c>
      <c r="AX217" s="1">
        <v>0</v>
      </c>
      <c r="AY217" s="1">
        <v>12710057</v>
      </c>
      <c r="AZ217" s="1">
        <v>12709929</v>
      </c>
      <c r="BA217" s="1">
        <v>128</v>
      </c>
      <c r="BB217" s="1" t="s">
        <v>500</v>
      </c>
      <c r="BC217" s="1">
        <v>-1113</v>
      </c>
      <c r="BD217" s="1">
        <v>-986</v>
      </c>
      <c r="BE217" s="1">
        <v>127</v>
      </c>
      <c r="BF217" s="1">
        <v>0</v>
      </c>
      <c r="BG217" s="1">
        <v>0</v>
      </c>
      <c r="BH217" s="1">
        <v>0</v>
      </c>
      <c r="BL217">
        <f t="shared" si="67"/>
        <v>12710057</v>
      </c>
      <c r="BM217">
        <f t="shared" si="68"/>
        <v>12709929</v>
      </c>
      <c r="BO217">
        <f t="shared" si="69"/>
        <v>128</v>
      </c>
      <c r="BR217">
        <f t="shared" si="70"/>
        <v>810</v>
      </c>
      <c r="BS217">
        <f t="shared" si="71"/>
        <v>0</v>
      </c>
      <c r="BT217">
        <f t="shared" si="72"/>
        <v>0</v>
      </c>
      <c r="BU217">
        <f t="shared" si="73"/>
        <v>-809</v>
      </c>
      <c r="BV217">
        <f t="shared" si="74"/>
        <v>0</v>
      </c>
      <c r="BW217">
        <f t="shared" si="75"/>
        <v>0</v>
      </c>
      <c r="BX217">
        <f t="shared" si="76"/>
        <v>0</v>
      </c>
      <c r="BY217">
        <f t="shared" si="77"/>
        <v>127</v>
      </c>
      <c r="CA217">
        <f t="shared" si="78"/>
        <v>128</v>
      </c>
      <c r="CB217">
        <f t="shared" si="79"/>
        <v>0</v>
      </c>
      <c r="CC217">
        <f t="shared" si="80"/>
        <v>128</v>
      </c>
      <c r="CD217">
        <f t="shared" si="81"/>
        <v>810</v>
      </c>
      <c r="CE217">
        <f t="shared" si="82"/>
        <v>0</v>
      </c>
      <c r="CF217">
        <f t="shared" si="83"/>
        <v>0</v>
      </c>
      <c r="CG217">
        <f t="shared" si="84"/>
        <v>-809</v>
      </c>
      <c r="CH217">
        <f t="shared" si="85"/>
        <v>0</v>
      </c>
      <c r="CI217">
        <f t="shared" si="86"/>
        <v>0</v>
      </c>
      <c r="CJ217">
        <f t="shared" si="87"/>
        <v>0</v>
      </c>
      <c r="CK217">
        <f t="shared" si="88"/>
        <v>127</v>
      </c>
    </row>
    <row r="218" spans="1:89" ht="15">
      <c r="A218" s="1">
        <v>3444</v>
      </c>
      <c r="B218" s="1" t="s">
        <v>270</v>
      </c>
      <c r="C218" s="1">
        <v>1000</v>
      </c>
      <c r="D218" s="1">
        <v>9206</v>
      </c>
      <c r="E218" s="1">
        <v>1000</v>
      </c>
      <c r="F218" s="1">
        <v>9205</v>
      </c>
      <c r="G218" s="1">
        <v>1930000</v>
      </c>
      <c r="H218" s="1">
        <v>1930000</v>
      </c>
      <c r="I218" s="1">
        <v>0</v>
      </c>
      <c r="J218" s="1">
        <v>1255691</v>
      </c>
      <c r="K218" s="1">
        <v>1255824</v>
      </c>
      <c r="L218" s="1">
        <v>-133</v>
      </c>
      <c r="M218" s="1">
        <v>582588</v>
      </c>
      <c r="N218" s="1">
        <v>582588</v>
      </c>
      <c r="O218" s="1">
        <v>0</v>
      </c>
      <c r="P218" s="1">
        <v>33419305.31</v>
      </c>
      <c r="Q218" s="1">
        <v>33419305.31</v>
      </c>
      <c r="R218" s="1">
        <v>0</v>
      </c>
      <c r="S218" s="1">
        <v>3291</v>
      </c>
      <c r="T218" s="1">
        <v>3291</v>
      </c>
      <c r="U218" s="1">
        <v>0</v>
      </c>
      <c r="V218" s="1">
        <v>10154.76</v>
      </c>
      <c r="W218" s="1">
        <v>10154.76</v>
      </c>
      <c r="X218" s="1">
        <v>0</v>
      </c>
      <c r="Y218" s="1">
        <v>523839</v>
      </c>
      <c r="Z218" s="1">
        <v>523839</v>
      </c>
      <c r="AA218" s="1">
        <v>0</v>
      </c>
      <c r="AB218" s="1">
        <v>18452421</v>
      </c>
      <c r="AC218" s="1">
        <v>18452025</v>
      </c>
      <c r="AD218" s="1">
        <v>396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-197085</v>
      </c>
      <c r="AU218" s="1">
        <v>-197080</v>
      </c>
      <c r="AV218" s="1">
        <v>-5</v>
      </c>
      <c r="AW218" s="1">
        <v>-1292</v>
      </c>
      <c r="AX218" s="1">
        <v>0</v>
      </c>
      <c r="AY218" s="1">
        <v>18252628</v>
      </c>
      <c r="AZ218" s="1">
        <v>18252055</v>
      </c>
      <c r="BA218" s="1">
        <v>573</v>
      </c>
      <c r="BB218" s="1" t="s">
        <v>500</v>
      </c>
      <c r="BC218" s="1">
        <v>-1598</v>
      </c>
      <c r="BD218" s="1">
        <v>-1416</v>
      </c>
      <c r="BE218" s="1">
        <v>182</v>
      </c>
      <c r="BF218" s="1">
        <v>0</v>
      </c>
      <c r="BG218" s="1">
        <v>0</v>
      </c>
      <c r="BH218" s="1">
        <v>0</v>
      </c>
      <c r="BL218">
        <f t="shared" si="67"/>
        <v>18252628</v>
      </c>
      <c r="BM218">
        <f t="shared" si="68"/>
        <v>18252055</v>
      </c>
      <c r="BO218">
        <f t="shared" si="69"/>
        <v>573</v>
      </c>
      <c r="BR218">
        <f t="shared" si="70"/>
        <v>396</v>
      </c>
      <c r="BS218">
        <f t="shared" si="71"/>
        <v>0</v>
      </c>
      <c r="BT218">
        <f t="shared" si="72"/>
        <v>0</v>
      </c>
      <c r="BU218">
        <f t="shared" si="73"/>
        <v>0</v>
      </c>
      <c r="BV218">
        <f t="shared" si="74"/>
        <v>0</v>
      </c>
      <c r="BW218">
        <f t="shared" si="75"/>
        <v>0</v>
      </c>
      <c r="BX218">
        <f t="shared" si="76"/>
        <v>-5</v>
      </c>
      <c r="BY218">
        <f t="shared" si="77"/>
        <v>182</v>
      </c>
      <c r="CA218">
        <f t="shared" si="78"/>
        <v>573</v>
      </c>
      <c r="CB218">
        <f t="shared" si="79"/>
        <v>0</v>
      </c>
      <c r="CC218">
        <f t="shared" si="80"/>
        <v>573</v>
      </c>
      <c r="CD218">
        <f t="shared" si="81"/>
        <v>396</v>
      </c>
      <c r="CE218">
        <f t="shared" si="82"/>
        <v>0</v>
      </c>
      <c r="CF218">
        <f t="shared" si="83"/>
        <v>0</v>
      </c>
      <c r="CG218">
        <f t="shared" si="84"/>
        <v>0</v>
      </c>
      <c r="CH218">
        <f t="shared" si="85"/>
        <v>0</v>
      </c>
      <c r="CI218">
        <f t="shared" si="86"/>
        <v>0</v>
      </c>
      <c r="CJ218">
        <f t="shared" si="87"/>
        <v>-5</v>
      </c>
      <c r="CK218">
        <f t="shared" si="88"/>
        <v>182</v>
      </c>
    </row>
    <row r="219" spans="1:89" ht="15">
      <c r="A219" s="1">
        <v>3479</v>
      </c>
      <c r="B219" s="1" t="s">
        <v>271</v>
      </c>
      <c r="C219" s="1">
        <v>1000</v>
      </c>
      <c r="D219" s="1">
        <v>9206</v>
      </c>
      <c r="E219" s="1">
        <v>1000</v>
      </c>
      <c r="F219" s="1">
        <v>9205</v>
      </c>
      <c r="G219" s="1">
        <v>1930000</v>
      </c>
      <c r="H219" s="1">
        <v>1930000</v>
      </c>
      <c r="I219" s="1">
        <v>0</v>
      </c>
      <c r="J219" s="1">
        <v>1255691</v>
      </c>
      <c r="K219" s="1">
        <v>1255824</v>
      </c>
      <c r="L219" s="1">
        <v>-133</v>
      </c>
      <c r="M219" s="1">
        <v>582588</v>
      </c>
      <c r="N219" s="1">
        <v>582588</v>
      </c>
      <c r="O219" s="1">
        <v>0</v>
      </c>
      <c r="P219" s="1">
        <v>40879808.17</v>
      </c>
      <c r="Q219" s="1">
        <v>40879808.17</v>
      </c>
      <c r="R219" s="1">
        <v>0</v>
      </c>
      <c r="S219" s="1">
        <v>3647</v>
      </c>
      <c r="T219" s="1">
        <v>3647</v>
      </c>
      <c r="U219" s="1">
        <v>0</v>
      </c>
      <c r="V219" s="1">
        <v>11209.16</v>
      </c>
      <c r="W219" s="1">
        <v>11209.16</v>
      </c>
      <c r="X219" s="1">
        <v>0</v>
      </c>
      <c r="Y219" s="1">
        <v>1312410</v>
      </c>
      <c r="Z219" s="1">
        <v>1312410</v>
      </c>
      <c r="AA219" s="1">
        <v>0</v>
      </c>
      <c r="AB219" s="1">
        <v>1167010</v>
      </c>
      <c r="AC219" s="1">
        <v>1167010</v>
      </c>
      <c r="AD219" s="1">
        <v>0</v>
      </c>
      <c r="AE219" s="1">
        <v>0</v>
      </c>
      <c r="AF219" s="1">
        <v>0</v>
      </c>
      <c r="AG219" s="1">
        <v>0</v>
      </c>
      <c r="AH219" s="1">
        <v>984991</v>
      </c>
      <c r="AI219" s="1">
        <v>984991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-22984</v>
      </c>
      <c r="AU219" s="1">
        <v>-22984</v>
      </c>
      <c r="AV219" s="1">
        <v>0</v>
      </c>
      <c r="AW219" s="1">
        <v>0</v>
      </c>
      <c r="AX219" s="1">
        <v>0</v>
      </c>
      <c r="AY219" s="1">
        <v>2128852</v>
      </c>
      <c r="AZ219" s="1">
        <v>2128831</v>
      </c>
      <c r="BA219" s="1">
        <v>21</v>
      </c>
      <c r="BB219" s="1" t="s">
        <v>500</v>
      </c>
      <c r="BC219" s="1">
        <v>-186</v>
      </c>
      <c r="BD219" s="1">
        <v>-165</v>
      </c>
      <c r="BE219" s="1">
        <v>21</v>
      </c>
      <c r="BF219" s="1">
        <v>0</v>
      </c>
      <c r="BG219" s="1">
        <v>0</v>
      </c>
      <c r="BH219" s="1">
        <v>0</v>
      </c>
      <c r="BL219">
        <f t="shared" si="67"/>
        <v>2128852</v>
      </c>
      <c r="BM219">
        <f t="shared" si="68"/>
        <v>2128831</v>
      </c>
      <c r="BO219">
        <f t="shared" si="69"/>
        <v>21</v>
      </c>
      <c r="BR219">
        <f t="shared" si="70"/>
        <v>0</v>
      </c>
      <c r="BS219">
        <f t="shared" si="71"/>
        <v>0</v>
      </c>
      <c r="BT219">
        <f t="shared" si="72"/>
        <v>0</v>
      </c>
      <c r="BU219">
        <f t="shared" si="73"/>
        <v>0</v>
      </c>
      <c r="BV219">
        <f t="shared" si="74"/>
        <v>0</v>
      </c>
      <c r="BW219">
        <f t="shared" si="75"/>
        <v>0</v>
      </c>
      <c r="BX219">
        <f t="shared" si="76"/>
        <v>0</v>
      </c>
      <c r="BY219">
        <f t="shared" si="77"/>
        <v>21</v>
      </c>
      <c r="CA219">
        <f t="shared" si="78"/>
        <v>21</v>
      </c>
      <c r="CB219">
        <f t="shared" si="79"/>
        <v>0</v>
      </c>
      <c r="CC219">
        <f t="shared" si="80"/>
        <v>21</v>
      </c>
      <c r="CD219">
        <f t="shared" si="81"/>
        <v>0</v>
      </c>
      <c r="CE219">
        <f t="shared" si="82"/>
        <v>0</v>
      </c>
      <c r="CF219">
        <f t="shared" si="83"/>
        <v>0</v>
      </c>
      <c r="CG219">
        <f t="shared" si="84"/>
        <v>0</v>
      </c>
      <c r="CH219">
        <f t="shared" si="85"/>
        <v>0</v>
      </c>
      <c r="CI219">
        <f t="shared" si="86"/>
        <v>0</v>
      </c>
      <c r="CJ219">
        <f t="shared" si="87"/>
        <v>0</v>
      </c>
      <c r="CK219">
        <f t="shared" si="88"/>
        <v>21</v>
      </c>
    </row>
    <row r="220" spans="1:89" ht="15">
      <c r="A220" s="1">
        <v>3484</v>
      </c>
      <c r="B220" s="1" t="s">
        <v>272</v>
      </c>
      <c r="C220" s="1">
        <v>1000</v>
      </c>
      <c r="D220" s="1">
        <v>9206</v>
      </c>
      <c r="E220" s="1">
        <v>1000</v>
      </c>
      <c r="F220" s="1">
        <v>9205</v>
      </c>
      <c r="G220" s="1">
        <v>1930000</v>
      </c>
      <c r="H220" s="1">
        <v>1930000</v>
      </c>
      <c r="I220" s="1">
        <v>0</v>
      </c>
      <c r="J220" s="1">
        <v>1255691</v>
      </c>
      <c r="K220" s="1">
        <v>1255824</v>
      </c>
      <c r="L220" s="1">
        <v>-133</v>
      </c>
      <c r="M220" s="1">
        <v>582588</v>
      </c>
      <c r="N220" s="1">
        <v>582588</v>
      </c>
      <c r="O220" s="1">
        <v>0</v>
      </c>
      <c r="P220" s="1">
        <v>2264255.98</v>
      </c>
      <c r="Q220" s="1">
        <v>2264255.98</v>
      </c>
      <c r="R220" s="1">
        <v>0</v>
      </c>
      <c r="S220" s="1">
        <v>161</v>
      </c>
      <c r="T220" s="1">
        <v>161</v>
      </c>
      <c r="U220" s="1">
        <v>0</v>
      </c>
      <c r="V220" s="1">
        <v>14063.7</v>
      </c>
      <c r="W220" s="1">
        <v>14063.7</v>
      </c>
      <c r="X220" s="1">
        <v>0</v>
      </c>
      <c r="Y220" s="1">
        <v>2897425</v>
      </c>
      <c r="Z220" s="1">
        <v>2897425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49258</v>
      </c>
      <c r="AL220" s="1">
        <v>49258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-526</v>
      </c>
      <c r="AU220" s="1">
        <v>-526</v>
      </c>
      <c r="AV220" s="1">
        <v>0</v>
      </c>
      <c r="AW220" s="1">
        <v>0</v>
      </c>
      <c r="AX220" s="1">
        <v>0</v>
      </c>
      <c r="AY220" s="1">
        <v>48728</v>
      </c>
      <c r="AZ220" s="1">
        <v>48728</v>
      </c>
      <c r="BA220" s="1">
        <v>0</v>
      </c>
      <c r="BB220" s="1" t="s">
        <v>500</v>
      </c>
      <c r="BC220" s="1">
        <v>-4</v>
      </c>
      <c r="BD220" s="1">
        <v>-4</v>
      </c>
      <c r="BE220" s="1">
        <v>0</v>
      </c>
      <c r="BF220" s="1">
        <v>0</v>
      </c>
      <c r="BG220" s="1">
        <v>0</v>
      </c>
      <c r="BH220" s="1">
        <v>0</v>
      </c>
      <c r="BL220">
        <f t="shared" si="67"/>
        <v>48728</v>
      </c>
      <c r="BM220">
        <f t="shared" si="68"/>
        <v>48728</v>
      </c>
      <c r="BO220">
        <f t="shared" si="69"/>
        <v>0</v>
      </c>
      <c r="BR220">
        <f t="shared" si="70"/>
        <v>0</v>
      </c>
      <c r="BS220">
        <f t="shared" si="71"/>
        <v>0</v>
      </c>
      <c r="BT220">
        <f t="shared" si="72"/>
        <v>0</v>
      </c>
      <c r="BU220">
        <f t="shared" si="73"/>
        <v>0</v>
      </c>
      <c r="BV220">
        <f t="shared" si="74"/>
        <v>0</v>
      </c>
      <c r="BW220">
        <f t="shared" si="75"/>
        <v>0</v>
      </c>
      <c r="BX220">
        <f t="shared" si="76"/>
        <v>0</v>
      </c>
      <c r="BY220">
        <f t="shared" si="77"/>
        <v>0</v>
      </c>
      <c r="CA220">
        <f t="shared" si="78"/>
        <v>0</v>
      </c>
      <c r="CB220">
        <f t="shared" si="79"/>
        <v>0</v>
      </c>
      <c r="CC220">
        <f t="shared" si="80"/>
        <v>0</v>
      </c>
      <c r="CD220">
        <f t="shared" si="81"/>
        <v>0</v>
      </c>
      <c r="CE220">
        <f t="shared" si="82"/>
        <v>0</v>
      </c>
      <c r="CF220">
        <f t="shared" si="83"/>
        <v>0</v>
      </c>
      <c r="CG220">
        <f t="shared" si="84"/>
        <v>0</v>
      </c>
      <c r="CH220">
        <f t="shared" si="85"/>
        <v>0</v>
      </c>
      <c r="CI220">
        <f t="shared" si="86"/>
        <v>0</v>
      </c>
      <c r="CJ220">
        <f t="shared" si="87"/>
        <v>0</v>
      </c>
      <c r="CK220">
        <f t="shared" si="88"/>
        <v>0</v>
      </c>
    </row>
    <row r="221" spans="1:89" ht="15">
      <c r="A221" s="1">
        <v>3500</v>
      </c>
      <c r="B221" s="1" t="s">
        <v>273</v>
      </c>
      <c r="C221" s="1">
        <v>1000</v>
      </c>
      <c r="D221" s="1">
        <v>9206</v>
      </c>
      <c r="E221" s="1">
        <v>1000</v>
      </c>
      <c r="F221" s="1">
        <v>9205</v>
      </c>
      <c r="G221" s="1">
        <v>1930000</v>
      </c>
      <c r="H221" s="1">
        <v>1930000</v>
      </c>
      <c r="I221" s="1">
        <v>0</v>
      </c>
      <c r="J221" s="1">
        <v>1255691</v>
      </c>
      <c r="K221" s="1">
        <v>1255824</v>
      </c>
      <c r="L221" s="1">
        <v>-133</v>
      </c>
      <c r="M221" s="1">
        <v>582588</v>
      </c>
      <c r="N221" s="1">
        <v>582588</v>
      </c>
      <c r="O221" s="1">
        <v>0</v>
      </c>
      <c r="P221" s="1">
        <v>29809949.35</v>
      </c>
      <c r="Q221" s="1">
        <v>29809949.35</v>
      </c>
      <c r="R221" s="1">
        <v>0</v>
      </c>
      <c r="S221" s="1">
        <v>3116</v>
      </c>
      <c r="T221" s="1">
        <v>3116</v>
      </c>
      <c r="U221" s="1">
        <v>0</v>
      </c>
      <c r="V221" s="1">
        <v>9566.74</v>
      </c>
      <c r="W221" s="1">
        <v>9566.74</v>
      </c>
      <c r="X221" s="1">
        <v>0</v>
      </c>
      <c r="Y221" s="1">
        <v>384977</v>
      </c>
      <c r="Z221" s="1">
        <v>384977</v>
      </c>
      <c r="AA221" s="1">
        <v>0</v>
      </c>
      <c r="AB221" s="1">
        <v>20606234</v>
      </c>
      <c r="AC221" s="1">
        <v>20605952</v>
      </c>
      <c r="AD221" s="1">
        <v>282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-220089</v>
      </c>
      <c r="AU221" s="1">
        <v>-220086</v>
      </c>
      <c r="AV221" s="1">
        <v>-3</v>
      </c>
      <c r="AW221" s="1">
        <v>-811</v>
      </c>
      <c r="AX221" s="1">
        <v>0</v>
      </c>
      <c r="AY221" s="1">
        <v>20383752</v>
      </c>
      <c r="AZ221" s="1">
        <v>20383270</v>
      </c>
      <c r="BA221" s="1">
        <v>482</v>
      </c>
      <c r="BB221" s="1" t="s">
        <v>500</v>
      </c>
      <c r="BC221" s="1">
        <v>-1785</v>
      </c>
      <c r="BD221" s="1">
        <v>-1582</v>
      </c>
      <c r="BE221" s="1">
        <v>203</v>
      </c>
      <c r="BF221" s="1">
        <v>0</v>
      </c>
      <c r="BG221" s="1">
        <v>0</v>
      </c>
      <c r="BH221" s="1">
        <v>0</v>
      </c>
      <c r="BL221">
        <f t="shared" si="67"/>
        <v>20383752</v>
      </c>
      <c r="BM221">
        <f t="shared" si="68"/>
        <v>20383270</v>
      </c>
      <c r="BO221">
        <f t="shared" si="69"/>
        <v>482</v>
      </c>
      <c r="BR221">
        <f t="shared" si="70"/>
        <v>282</v>
      </c>
      <c r="BS221">
        <f t="shared" si="71"/>
        <v>0</v>
      </c>
      <c r="BT221">
        <f t="shared" si="72"/>
        <v>0</v>
      </c>
      <c r="BU221">
        <f t="shared" si="73"/>
        <v>0</v>
      </c>
      <c r="BV221">
        <f t="shared" si="74"/>
        <v>0</v>
      </c>
      <c r="BW221">
        <f t="shared" si="75"/>
        <v>0</v>
      </c>
      <c r="BX221">
        <f t="shared" si="76"/>
        <v>-3</v>
      </c>
      <c r="BY221">
        <f t="shared" si="77"/>
        <v>203</v>
      </c>
      <c r="CA221">
        <f t="shared" si="78"/>
        <v>482</v>
      </c>
      <c r="CB221">
        <f t="shared" si="79"/>
        <v>0</v>
      </c>
      <c r="CC221">
        <f t="shared" si="80"/>
        <v>482</v>
      </c>
      <c r="CD221">
        <f t="shared" si="81"/>
        <v>282</v>
      </c>
      <c r="CE221">
        <f t="shared" si="82"/>
        <v>0</v>
      </c>
      <c r="CF221">
        <f t="shared" si="83"/>
        <v>0</v>
      </c>
      <c r="CG221">
        <f t="shared" si="84"/>
        <v>0</v>
      </c>
      <c r="CH221">
        <f t="shared" si="85"/>
        <v>0</v>
      </c>
      <c r="CI221">
        <f t="shared" si="86"/>
        <v>0</v>
      </c>
      <c r="CJ221">
        <f t="shared" si="87"/>
        <v>-3</v>
      </c>
      <c r="CK221">
        <f t="shared" si="88"/>
        <v>203</v>
      </c>
    </row>
    <row r="222" spans="1:89" ht="15">
      <c r="A222" s="1">
        <v>3528</v>
      </c>
      <c r="B222" s="1" t="s">
        <v>276</v>
      </c>
      <c r="C222" s="1">
        <v>1000</v>
      </c>
      <c r="D222" s="1">
        <v>9206</v>
      </c>
      <c r="E222" s="1">
        <v>1000</v>
      </c>
      <c r="F222" s="1">
        <v>9205</v>
      </c>
      <c r="G222" s="1">
        <v>2895000</v>
      </c>
      <c r="H222" s="1">
        <v>2895000</v>
      </c>
      <c r="I222" s="1">
        <v>0</v>
      </c>
      <c r="J222" s="1">
        <v>1883536</v>
      </c>
      <c r="K222" s="1">
        <v>1883736</v>
      </c>
      <c r="L222" s="1">
        <v>-200</v>
      </c>
      <c r="M222" s="1">
        <v>873882</v>
      </c>
      <c r="N222" s="1">
        <v>873882</v>
      </c>
      <c r="O222" s="1">
        <v>0</v>
      </c>
      <c r="P222" s="1">
        <v>8996312.68</v>
      </c>
      <c r="Q222" s="1">
        <v>8996312.68</v>
      </c>
      <c r="R222" s="1">
        <v>0</v>
      </c>
      <c r="S222" s="1">
        <v>978</v>
      </c>
      <c r="T222" s="1">
        <v>978</v>
      </c>
      <c r="U222" s="1">
        <v>0</v>
      </c>
      <c r="V222" s="1">
        <v>9198.68</v>
      </c>
      <c r="W222" s="1">
        <v>9198.68</v>
      </c>
      <c r="X222" s="1">
        <v>0</v>
      </c>
      <c r="Y222" s="1">
        <v>800112</v>
      </c>
      <c r="Z222" s="1">
        <v>800112</v>
      </c>
      <c r="AA222" s="1">
        <v>0</v>
      </c>
      <c r="AB222" s="1">
        <v>5319884</v>
      </c>
      <c r="AC222" s="1">
        <v>5320248</v>
      </c>
      <c r="AD222" s="1">
        <v>-364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-56820</v>
      </c>
      <c r="AU222" s="1">
        <v>-56824</v>
      </c>
      <c r="AV222" s="1">
        <v>4</v>
      </c>
      <c r="AW222" s="1">
        <v>-347</v>
      </c>
      <c r="AX222" s="1">
        <v>0</v>
      </c>
      <c r="AY222" s="1">
        <v>5262309</v>
      </c>
      <c r="AZ222" s="1">
        <v>5262616</v>
      </c>
      <c r="BA222" s="1">
        <v>-307</v>
      </c>
      <c r="BB222" s="1" t="s">
        <v>501</v>
      </c>
      <c r="BC222" s="1">
        <v>-461</v>
      </c>
      <c r="BD222" s="1">
        <v>-408</v>
      </c>
      <c r="BE222" s="1">
        <v>53</v>
      </c>
      <c r="BF222" s="1">
        <v>0</v>
      </c>
      <c r="BG222" s="1">
        <v>0</v>
      </c>
      <c r="BH222" s="1">
        <v>0</v>
      </c>
      <c r="BL222">
        <f t="shared" si="67"/>
        <v>5262309</v>
      </c>
      <c r="BM222">
        <f t="shared" si="68"/>
        <v>5262616</v>
      </c>
      <c r="BO222">
        <f t="shared" si="69"/>
        <v>-307</v>
      </c>
      <c r="BR222">
        <f t="shared" si="70"/>
        <v>-364</v>
      </c>
      <c r="BS222">
        <f t="shared" si="71"/>
        <v>0</v>
      </c>
      <c r="BT222">
        <f t="shared" si="72"/>
        <v>0</v>
      </c>
      <c r="BU222">
        <f t="shared" si="73"/>
        <v>0</v>
      </c>
      <c r="BV222">
        <f t="shared" si="74"/>
        <v>0</v>
      </c>
      <c r="BW222">
        <f t="shared" si="75"/>
        <v>0</v>
      </c>
      <c r="BX222">
        <f t="shared" si="76"/>
        <v>4</v>
      </c>
      <c r="BY222">
        <f t="shared" si="77"/>
        <v>53</v>
      </c>
      <c r="CA222">
        <f t="shared" si="78"/>
        <v>-307</v>
      </c>
      <c r="CB222">
        <f t="shared" si="79"/>
        <v>0</v>
      </c>
      <c r="CC222">
        <f t="shared" si="80"/>
        <v>-307</v>
      </c>
      <c r="CD222">
        <f t="shared" si="81"/>
        <v>-364</v>
      </c>
      <c r="CE222">
        <f t="shared" si="82"/>
        <v>0</v>
      </c>
      <c r="CF222">
        <f t="shared" si="83"/>
        <v>0</v>
      </c>
      <c r="CG222">
        <f t="shared" si="84"/>
        <v>0</v>
      </c>
      <c r="CH222">
        <f t="shared" si="85"/>
        <v>0</v>
      </c>
      <c r="CI222">
        <f t="shared" si="86"/>
        <v>0</v>
      </c>
      <c r="CJ222">
        <f t="shared" si="87"/>
        <v>4</v>
      </c>
      <c r="CK222">
        <f t="shared" si="88"/>
        <v>53</v>
      </c>
    </row>
    <row r="223" spans="1:89" ht="15">
      <c r="A223" s="1">
        <v>3549</v>
      </c>
      <c r="B223" s="1" t="s">
        <v>278</v>
      </c>
      <c r="C223" s="1">
        <v>1000</v>
      </c>
      <c r="D223" s="1">
        <v>9206</v>
      </c>
      <c r="E223" s="1">
        <v>1000</v>
      </c>
      <c r="F223" s="1">
        <v>9205</v>
      </c>
      <c r="G223" s="1">
        <v>1930000</v>
      </c>
      <c r="H223" s="1">
        <v>1930000</v>
      </c>
      <c r="I223" s="1">
        <v>0</v>
      </c>
      <c r="J223" s="1">
        <v>1255691</v>
      </c>
      <c r="K223" s="1">
        <v>1255824</v>
      </c>
      <c r="L223" s="1">
        <v>-133</v>
      </c>
      <c r="M223" s="1">
        <v>582588</v>
      </c>
      <c r="N223" s="1">
        <v>582588</v>
      </c>
      <c r="O223" s="1">
        <v>0</v>
      </c>
      <c r="P223" s="1">
        <v>62285022.74</v>
      </c>
      <c r="Q223" s="1">
        <v>62285022.74</v>
      </c>
      <c r="R223" s="1">
        <v>0</v>
      </c>
      <c r="S223" s="1">
        <v>5870</v>
      </c>
      <c r="T223" s="1">
        <v>5870</v>
      </c>
      <c r="U223" s="1">
        <v>0</v>
      </c>
      <c r="V223" s="1">
        <v>10610.74</v>
      </c>
      <c r="W223" s="1">
        <v>10610.74</v>
      </c>
      <c r="X223" s="1">
        <v>0</v>
      </c>
      <c r="Y223" s="1">
        <v>985316</v>
      </c>
      <c r="Z223" s="1">
        <v>985316</v>
      </c>
      <c r="AA223" s="1">
        <v>0</v>
      </c>
      <c r="AB223" s="1">
        <v>7544853</v>
      </c>
      <c r="AC223" s="1">
        <v>7543523</v>
      </c>
      <c r="AD223" s="1">
        <v>1330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2988976</v>
      </c>
      <c r="AL223" s="1">
        <v>2990306</v>
      </c>
      <c r="AM223" s="1">
        <v>-1330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-112508</v>
      </c>
      <c r="AU223" s="1">
        <v>-112509</v>
      </c>
      <c r="AV223" s="1">
        <v>1</v>
      </c>
      <c r="AW223" s="1">
        <v>-7175</v>
      </c>
      <c r="AX223" s="1">
        <v>0</v>
      </c>
      <c r="AY223" s="1">
        <v>10413338</v>
      </c>
      <c r="AZ223" s="1">
        <v>10413233</v>
      </c>
      <c r="BA223" s="1">
        <v>105</v>
      </c>
      <c r="BB223" s="1" t="s">
        <v>500</v>
      </c>
      <c r="BC223" s="1">
        <v>-912</v>
      </c>
      <c r="BD223" s="1">
        <v>-808</v>
      </c>
      <c r="BE223" s="1">
        <v>104</v>
      </c>
      <c r="BF223" s="1">
        <v>0</v>
      </c>
      <c r="BG223" s="1">
        <v>0</v>
      </c>
      <c r="BH223" s="1">
        <v>0</v>
      </c>
      <c r="BL223">
        <f t="shared" si="67"/>
        <v>10413338</v>
      </c>
      <c r="BM223">
        <f t="shared" si="68"/>
        <v>10413233</v>
      </c>
      <c r="BO223">
        <f t="shared" si="69"/>
        <v>105</v>
      </c>
      <c r="BR223">
        <f t="shared" si="70"/>
        <v>1330</v>
      </c>
      <c r="BS223">
        <f t="shared" si="71"/>
        <v>0</v>
      </c>
      <c r="BT223">
        <f t="shared" si="72"/>
        <v>0</v>
      </c>
      <c r="BU223">
        <f t="shared" si="73"/>
        <v>-1330</v>
      </c>
      <c r="BV223">
        <f t="shared" si="74"/>
        <v>0</v>
      </c>
      <c r="BW223">
        <f t="shared" si="75"/>
        <v>0</v>
      </c>
      <c r="BX223">
        <f t="shared" si="76"/>
        <v>1</v>
      </c>
      <c r="BY223">
        <f t="shared" si="77"/>
        <v>104</v>
      </c>
      <c r="CA223">
        <f t="shared" si="78"/>
        <v>105</v>
      </c>
      <c r="CB223">
        <f t="shared" si="79"/>
        <v>0</v>
      </c>
      <c r="CC223">
        <f t="shared" si="80"/>
        <v>105</v>
      </c>
      <c r="CD223">
        <f t="shared" si="81"/>
        <v>1330</v>
      </c>
      <c r="CE223">
        <f t="shared" si="82"/>
        <v>0</v>
      </c>
      <c r="CF223">
        <f t="shared" si="83"/>
        <v>0</v>
      </c>
      <c r="CG223">
        <f t="shared" si="84"/>
        <v>-1330</v>
      </c>
      <c r="CH223">
        <f t="shared" si="85"/>
        <v>0</v>
      </c>
      <c r="CI223">
        <f t="shared" si="86"/>
        <v>0</v>
      </c>
      <c r="CJ223">
        <f t="shared" si="87"/>
        <v>1</v>
      </c>
      <c r="CK223">
        <f t="shared" si="88"/>
        <v>104</v>
      </c>
    </row>
    <row r="224" spans="1:89" ht="15">
      <c r="A224" s="1">
        <v>3612</v>
      </c>
      <c r="B224" s="1" t="s">
        <v>279</v>
      </c>
      <c r="C224" s="1">
        <v>1000</v>
      </c>
      <c r="D224" s="1">
        <v>9206</v>
      </c>
      <c r="E224" s="1">
        <v>1000</v>
      </c>
      <c r="F224" s="1">
        <v>9205</v>
      </c>
      <c r="G224" s="1">
        <v>1930000</v>
      </c>
      <c r="H224" s="1">
        <v>1930000</v>
      </c>
      <c r="I224" s="1">
        <v>0</v>
      </c>
      <c r="J224" s="1">
        <v>1255691</v>
      </c>
      <c r="K224" s="1">
        <v>1255824</v>
      </c>
      <c r="L224" s="1">
        <v>-133</v>
      </c>
      <c r="M224" s="1">
        <v>582588</v>
      </c>
      <c r="N224" s="1">
        <v>582588</v>
      </c>
      <c r="O224" s="1">
        <v>0</v>
      </c>
      <c r="P224" s="1">
        <v>32134627.65</v>
      </c>
      <c r="Q224" s="1">
        <v>32134627.65</v>
      </c>
      <c r="R224" s="1">
        <v>0</v>
      </c>
      <c r="S224" s="1">
        <v>3449</v>
      </c>
      <c r="T224" s="1">
        <v>3449</v>
      </c>
      <c r="U224" s="1">
        <v>0</v>
      </c>
      <c r="V224" s="1">
        <v>9317.09</v>
      </c>
      <c r="W224" s="1">
        <v>9317.09</v>
      </c>
      <c r="X224" s="1">
        <v>0</v>
      </c>
      <c r="Y224" s="1">
        <v>478548</v>
      </c>
      <c r="Z224" s="1">
        <v>478548</v>
      </c>
      <c r="AA224" s="1">
        <v>0</v>
      </c>
      <c r="AB224" s="1">
        <v>20178531</v>
      </c>
      <c r="AC224" s="1">
        <v>20178148</v>
      </c>
      <c r="AD224" s="1">
        <v>383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-215521</v>
      </c>
      <c r="AU224" s="1">
        <v>-215516</v>
      </c>
      <c r="AV224" s="1">
        <v>-5</v>
      </c>
      <c r="AW224" s="1">
        <v>3669</v>
      </c>
      <c r="AX224" s="1">
        <v>0</v>
      </c>
      <c r="AY224" s="1">
        <v>19965130</v>
      </c>
      <c r="AZ224" s="1">
        <v>19964553</v>
      </c>
      <c r="BA224" s="1">
        <v>577</v>
      </c>
      <c r="BB224" s="1" t="s">
        <v>500</v>
      </c>
      <c r="BC224" s="1">
        <v>-1748</v>
      </c>
      <c r="BD224" s="1">
        <v>-1549</v>
      </c>
      <c r="BE224" s="1">
        <v>199</v>
      </c>
      <c r="BF224" s="1">
        <v>0</v>
      </c>
      <c r="BG224" s="1">
        <v>0</v>
      </c>
      <c r="BH224" s="1">
        <v>0</v>
      </c>
      <c r="BL224">
        <f t="shared" si="67"/>
        <v>19965130</v>
      </c>
      <c r="BM224">
        <f t="shared" si="68"/>
        <v>19964553</v>
      </c>
      <c r="BO224">
        <f t="shared" si="69"/>
        <v>577</v>
      </c>
      <c r="BR224">
        <f t="shared" si="70"/>
        <v>383</v>
      </c>
      <c r="BS224">
        <f t="shared" si="71"/>
        <v>0</v>
      </c>
      <c r="BT224">
        <f t="shared" si="72"/>
        <v>0</v>
      </c>
      <c r="BU224">
        <f t="shared" si="73"/>
        <v>0</v>
      </c>
      <c r="BV224">
        <f t="shared" si="74"/>
        <v>0</v>
      </c>
      <c r="BW224">
        <f t="shared" si="75"/>
        <v>0</v>
      </c>
      <c r="BX224">
        <f t="shared" si="76"/>
        <v>-5</v>
      </c>
      <c r="BY224">
        <f t="shared" si="77"/>
        <v>199</v>
      </c>
      <c r="CA224">
        <f t="shared" si="78"/>
        <v>577</v>
      </c>
      <c r="CB224">
        <f t="shared" si="79"/>
        <v>0</v>
      </c>
      <c r="CC224">
        <f t="shared" si="80"/>
        <v>577</v>
      </c>
      <c r="CD224">
        <f t="shared" si="81"/>
        <v>383</v>
      </c>
      <c r="CE224">
        <f t="shared" si="82"/>
        <v>0</v>
      </c>
      <c r="CF224">
        <f t="shared" si="83"/>
        <v>0</v>
      </c>
      <c r="CG224">
        <f t="shared" si="84"/>
        <v>0</v>
      </c>
      <c r="CH224">
        <f t="shared" si="85"/>
        <v>0</v>
      </c>
      <c r="CI224">
        <f t="shared" si="86"/>
        <v>0</v>
      </c>
      <c r="CJ224">
        <f t="shared" si="87"/>
        <v>-5</v>
      </c>
      <c r="CK224">
        <f t="shared" si="88"/>
        <v>199</v>
      </c>
    </row>
    <row r="225" spans="1:89" ht="15">
      <c r="A225" s="1">
        <v>3619</v>
      </c>
      <c r="B225" s="1" t="s">
        <v>280</v>
      </c>
      <c r="C225" s="1">
        <v>1000</v>
      </c>
      <c r="D225" s="1">
        <v>9206</v>
      </c>
      <c r="E225" s="1">
        <v>1000</v>
      </c>
      <c r="F225" s="1">
        <v>9205</v>
      </c>
      <c r="G225" s="1">
        <v>1930000</v>
      </c>
      <c r="H225" s="1">
        <v>1930000</v>
      </c>
      <c r="I225" s="1">
        <v>0</v>
      </c>
      <c r="J225" s="1">
        <v>1255691</v>
      </c>
      <c r="K225" s="1">
        <v>1255824</v>
      </c>
      <c r="L225" s="1">
        <v>-133</v>
      </c>
      <c r="M225" s="1">
        <v>582588</v>
      </c>
      <c r="N225" s="1">
        <v>582588</v>
      </c>
      <c r="O225" s="1">
        <v>0</v>
      </c>
      <c r="P225" s="1">
        <v>854945566</v>
      </c>
      <c r="Q225" s="1">
        <v>854945566</v>
      </c>
      <c r="R225" s="1">
        <v>0</v>
      </c>
      <c r="S225" s="1">
        <v>87137</v>
      </c>
      <c r="T225" s="1">
        <v>87137</v>
      </c>
      <c r="U225" s="1">
        <v>0</v>
      </c>
      <c r="V225" s="1">
        <v>9811.51</v>
      </c>
      <c r="W225" s="1">
        <v>9811.51</v>
      </c>
      <c r="X225" s="1">
        <v>0</v>
      </c>
      <c r="Y225" s="1">
        <v>361691</v>
      </c>
      <c r="Z225" s="1">
        <v>361691</v>
      </c>
      <c r="AA225" s="1">
        <v>0</v>
      </c>
      <c r="AB225" s="1">
        <v>599895585</v>
      </c>
      <c r="AC225" s="1">
        <v>599888146</v>
      </c>
      <c r="AD225" s="1">
        <v>7439</v>
      </c>
      <c r="AE225" s="1">
        <v>41637516</v>
      </c>
      <c r="AF225" s="1">
        <v>41637033</v>
      </c>
      <c r="AG225" s="1">
        <v>483</v>
      </c>
      <c r="AH225" s="1">
        <v>3745502</v>
      </c>
      <c r="AI225" s="1">
        <v>3745502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-54133414</v>
      </c>
      <c r="AR225" s="1">
        <v>-54133414</v>
      </c>
      <c r="AS225" s="1">
        <v>0</v>
      </c>
      <c r="AT225" s="1">
        <v>-6892020</v>
      </c>
      <c r="AU225" s="1">
        <v>-6891933</v>
      </c>
      <c r="AV225" s="1">
        <v>-87</v>
      </c>
      <c r="AW225" s="1">
        <v>385384</v>
      </c>
      <c r="AX225" s="1">
        <v>0</v>
      </c>
      <c r="AY225" s="1">
        <v>589017561</v>
      </c>
      <c r="AZ225" s="1">
        <v>589003896</v>
      </c>
      <c r="BA225" s="1">
        <v>13665</v>
      </c>
      <c r="BB225" s="1" t="s">
        <v>500</v>
      </c>
      <c r="BC225" s="1">
        <v>-51188</v>
      </c>
      <c r="BD225" s="1">
        <v>-45358</v>
      </c>
      <c r="BE225" s="1">
        <v>5830</v>
      </c>
      <c r="BF225" s="1">
        <v>4424366</v>
      </c>
      <c r="BG225" s="1">
        <v>4424366</v>
      </c>
      <c r="BH225" s="1">
        <v>0</v>
      </c>
      <c r="BL225">
        <f t="shared" si="67"/>
        <v>589017561</v>
      </c>
      <c r="BM225">
        <f t="shared" si="68"/>
        <v>589003896</v>
      </c>
      <c r="BO225">
        <f t="shared" si="69"/>
        <v>13665</v>
      </c>
      <c r="BR225">
        <f t="shared" si="70"/>
        <v>7439</v>
      </c>
      <c r="BS225">
        <f t="shared" si="71"/>
        <v>483</v>
      </c>
      <c r="BT225">
        <f t="shared" si="72"/>
        <v>0</v>
      </c>
      <c r="BU225">
        <f t="shared" si="73"/>
        <v>0</v>
      </c>
      <c r="BV225">
        <f t="shared" si="74"/>
        <v>0</v>
      </c>
      <c r="BW225">
        <f t="shared" si="75"/>
        <v>0</v>
      </c>
      <c r="BX225">
        <f t="shared" si="76"/>
        <v>-87</v>
      </c>
      <c r="BY225">
        <f t="shared" si="77"/>
        <v>5830</v>
      </c>
      <c r="CA225">
        <f t="shared" si="78"/>
        <v>13665</v>
      </c>
      <c r="CB225">
        <f t="shared" si="79"/>
        <v>0</v>
      </c>
      <c r="CC225">
        <f t="shared" si="80"/>
        <v>13665</v>
      </c>
      <c r="CD225">
        <f t="shared" si="81"/>
        <v>7439</v>
      </c>
      <c r="CE225">
        <f t="shared" si="82"/>
        <v>483</v>
      </c>
      <c r="CF225">
        <f t="shared" si="83"/>
        <v>0</v>
      </c>
      <c r="CG225">
        <f t="shared" si="84"/>
        <v>0</v>
      </c>
      <c r="CH225">
        <f t="shared" si="85"/>
        <v>0</v>
      </c>
      <c r="CI225">
        <f t="shared" si="86"/>
        <v>0</v>
      </c>
      <c r="CJ225">
        <f t="shared" si="87"/>
        <v>-87</v>
      </c>
      <c r="CK225">
        <f t="shared" si="88"/>
        <v>5830</v>
      </c>
    </row>
    <row r="226" spans="1:89" ht="15">
      <c r="A226" s="1">
        <v>3633</v>
      </c>
      <c r="B226" s="1" t="s">
        <v>281</v>
      </c>
      <c r="C226" s="1">
        <v>1000</v>
      </c>
      <c r="D226" s="1">
        <v>9206</v>
      </c>
      <c r="E226" s="1">
        <v>1000</v>
      </c>
      <c r="F226" s="1">
        <v>9205</v>
      </c>
      <c r="G226" s="1">
        <v>1930000</v>
      </c>
      <c r="H226" s="1">
        <v>1930000</v>
      </c>
      <c r="I226" s="1">
        <v>0</v>
      </c>
      <c r="J226" s="1">
        <v>1255691</v>
      </c>
      <c r="K226" s="1">
        <v>1255824</v>
      </c>
      <c r="L226" s="1">
        <v>-133</v>
      </c>
      <c r="M226" s="1">
        <v>582588</v>
      </c>
      <c r="N226" s="1">
        <v>582588</v>
      </c>
      <c r="O226" s="1">
        <v>0</v>
      </c>
      <c r="P226" s="1">
        <v>8259984.41</v>
      </c>
      <c r="Q226" s="1">
        <v>8259984.41</v>
      </c>
      <c r="R226" s="1">
        <v>0</v>
      </c>
      <c r="S226" s="1">
        <v>786</v>
      </c>
      <c r="T226" s="1">
        <v>786</v>
      </c>
      <c r="U226" s="1">
        <v>0</v>
      </c>
      <c r="V226" s="1">
        <v>10508.89</v>
      </c>
      <c r="W226" s="1">
        <v>10508.89</v>
      </c>
      <c r="X226" s="1">
        <v>0</v>
      </c>
      <c r="Y226" s="1">
        <v>410640</v>
      </c>
      <c r="Z226" s="1">
        <v>410640</v>
      </c>
      <c r="AA226" s="1">
        <v>0</v>
      </c>
      <c r="AB226" s="1">
        <v>5261655</v>
      </c>
      <c r="AC226" s="1">
        <v>5261580</v>
      </c>
      <c r="AD226" s="1">
        <v>75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-56198</v>
      </c>
      <c r="AU226" s="1">
        <v>-56197</v>
      </c>
      <c r="AV226" s="1">
        <v>-1</v>
      </c>
      <c r="AW226" s="1">
        <v>-225</v>
      </c>
      <c r="AX226" s="1">
        <v>0</v>
      </c>
      <c r="AY226" s="1">
        <v>5204828</v>
      </c>
      <c r="AZ226" s="1">
        <v>5204702</v>
      </c>
      <c r="BA226" s="1">
        <v>126</v>
      </c>
      <c r="BB226" s="1" t="s">
        <v>500</v>
      </c>
      <c r="BC226" s="1">
        <v>-456</v>
      </c>
      <c r="BD226" s="1">
        <v>-404</v>
      </c>
      <c r="BE226" s="1">
        <v>52</v>
      </c>
      <c r="BF226" s="1">
        <v>0</v>
      </c>
      <c r="BG226" s="1">
        <v>0</v>
      </c>
      <c r="BH226" s="1">
        <v>0</v>
      </c>
      <c r="BL226">
        <f t="shared" si="67"/>
        <v>5204828</v>
      </c>
      <c r="BM226">
        <f t="shared" si="68"/>
        <v>5204702</v>
      </c>
      <c r="BO226">
        <f t="shared" si="69"/>
        <v>126</v>
      </c>
      <c r="BR226">
        <f t="shared" si="70"/>
        <v>75</v>
      </c>
      <c r="BS226">
        <f t="shared" si="71"/>
        <v>0</v>
      </c>
      <c r="BT226">
        <f t="shared" si="72"/>
        <v>0</v>
      </c>
      <c r="BU226">
        <f t="shared" si="73"/>
        <v>0</v>
      </c>
      <c r="BV226">
        <f t="shared" si="74"/>
        <v>0</v>
      </c>
      <c r="BW226">
        <f t="shared" si="75"/>
        <v>0</v>
      </c>
      <c r="BX226">
        <f t="shared" si="76"/>
        <v>-1</v>
      </c>
      <c r="BY226">
        <f t="shared" si="77"/>
        <v>52</v>
      </c>
      <c r="CA226">
        <f t="shared" si="78"/>
        <v>126</v>
      </c>
      <c r="CB226">
        <f t="shared" si="79"/>
        <v>0</v>
      </c>
      <c r="CC226">
        <f t="shared" si="80"/>
        <v>126</v>
      </c>
      <c r="CD226">
        <f t="shared" si="81"/>
        <v>75</v>
      </c>
      <c r="CE226">
        <f t="shared" si="82"/>
        <v>0</v>
      </c>
      <c r="CF226">
        <f t="shared" si="83"/>
        <v>0</v>
      </c>
      <c r="CG226">
        <f t="shared" si="84"/>
        <v>0</v>
      </c>
      <c r="CH226">
        <f t="shared" si="85"/>
        <v>0</v>
      </c>
      <c r="CI226">
        <f t="shared" si="86"/>
        <v>0</v>
      </c>
      <c r="CJ226">
        <f t="shared" si="87"/>
        <v>-1</v>
      </c>
      <c r="CK226">
        <f t="shared" si="88"/>
        <v>52</v>
      </c>
    </row>
    <row r="227" spans="1:89" ht="15">
      <c r="A227" s="1">
        <v>3640</v>
      </c>
      <c r="B227" s="1" t="s">
        <v>282</v>
      </c>
      <c r="C227" s="1">
        <v>1000</v>
      </c>
      <c r="D227" s="1">
        <v>9206</v>
      </c>
      <c r="E227" s="1">
        <v>1000</v>
      </c>
      <c r="F227" s="1">
        <v>9205</v>
      </c>
      <c r="G227" s="1">
        <v>2895000</v>
      </c>
      <c r="H227" s="1">
        <v>2895000</v>
      </c>
      <c r="I227" s="1">
        <v>0</v>
      </c>
      <c r="J227" s="1">
        <v>1883536</v>
      </c>
      <c r="K227" s="1">
        <v>1883736</v>
      </c>
      <c r="L227" s="1">
        <v>-200</v>
      </c>
      <c r="M227" s="1">
        <v>873882</v>
      </c>
      <c r="N227" s="1">
        <v>873882</v>
      </c>
      <c r="O227" s="1">
        <v>0</v>
      </c>
      <c r="P227" s="1">
        <v>6209366.2</v>
      </c>
      <c r="Q227" s="1">
        <v>6209366.2</v>
      </c>
      <c r="R227" s="1">
        <v>0</v>
      </c>
      <c r="S227" s="1">
        <v>565</v>
      </c>
      <c r="T227" s="1">
        <v>565</v>
      </c>
      <c r="U227" s="1">
        <v>0</v>
      </c>
      <c r="V227" s="1">
        <v>10990.03</v>
      </c>
      <c r="W227" s="1">
        <v>10990.03</v>
      </c>
      <c r="X227" s="1">
        <v>0</v>
      </c>
      <c r="Y227" s="1">
        <v>4461606</v>
      </c>
      <c r="Z227" s="1">
        <v>4461606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74927</v>
      </c>
      <c r="AL227" s="1">
        <v>74927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-800</v>
      </c>
      <c r="AU227" s="1">
        <v>-800</v>
      </c>
      <c r="AV227" s="1">
        <v>0</v>
      </c>
      <c r="AW227" s="1">
        <v>0</v>
      </c>
      <c r="AX227" s="1">
        <v>0</v>
      </c>
      <c r="AY227" s="1">
        <v>74121</v>
      </c>
      <c r="AZ227" s="1">
        <v>74121</v>
      </c>
      <c r="BA227" s="1">
        <v>0</v>
      </c>
      <c r="BB227" s="1" t="s">
        <v>501</v>
      </c>
      <c r="BC227" s="1">
        <v>-6</v>
      </c>
      <c r="BD227" s="1">
        <v>-6</v>
      </c>
      <c r="BE227" s="1">
        <v>0</v>
      </c>
      <c r="BF227" s="1">
        <v>0</v>
      </c>
      <c r="BG227" s="1">
        <v>0</v>
      </c>
      <c r="BH227" s="1">
        <v>0</v>
      </c>
      <c r="BL227">
        <f t="shared" si="67"/>
        <v>74121</v>
      </c>
      <c r="BM227">
        <f t="shared" si="68"/>
        <v>74121</v>
      </c>
      <c r="BO227">
        <f t="shared" si="69"/>
        <v>0</v>
      </c>
      <c r="BR227">
        <f t="shared" si="70"/>
        <v>0</v>
      </c>
      <c r="BS227">
        <f t="shared" si="71"/>
        <v>0</v>
      </c>
      <c r="BT227">
        <f t="shared" si="72"/>
        <v>0</v>
      </c>
      <c r="BU227">
        <f t="shared" si="73"/>
        <v>0</v>
      </c>
      <c r="BV227">
        <f t="shared" si="74"/>
        <v>0</v>
      </c>
      <c r="BW227">
        <f t="shared" si="75"/>
        <v>0</v>
      </c>
      <c r="BX227">
        <f t="shared" si="76"/>
        <v>0</v>
      </c>
      <c r="BY227">
        <f t="shared" si="77"/>
        <v>0</v>
      </c>
      <c r="CA227">
        <f t="shared" si="78"/>
        <v>0</v>
      </c>
      <c r="CB227">
        <f t="shared" si="79"/>
        <v>0</v>
      </c>
      <c r="CC227">
        <f t="shared" si="80"/>
        <v>0</v>
      </c>
      <c r="CD227">
        <f t="shared" si="81"/>
        <v>0</v>
      </c>
      <c r="CE227">
        <f t="shared" si="82"/>
        <v>0</v>
      </c>
      <c r="CF227">
        <f t="shared" si="83"/>
        <v>0</v>
      </c>
      <c r="CG227">
        <f t="shared" si="84"/>
        <v>0</v>
      </c>
      <c r="CH227">
        <f t="shared" si="85"/>
        <v>0</v>
      </c>
      <c r="CI227">
        <f t="shared" si="86"/>
        <v>0</v>
      </c>
      <c r="CJ227">
        <f t="shared" si="87"/>
        <v>0</v>
      </c>
      <c r="CK227">
        <f t="shared" si="88"/>
        <v>0</v>
      </c>
    </row>
    <row r="228" spans="1:89" ht="15">
      <c r="A228" s="1">
        <v>3661</v>
      </c>
      <c r="B228" s="1" t="s">
        <v>285</v>
      </c>
      <c r="C228" s="1">
        <v>1000</v>
      </c>
      <c r="D228" s="1">
        <v>9206</v>
      </c>
      <c r="E228" s="1">
        <v>1000</v>
      </c>
      <c r="F228" s="1">
        <v>9205</v>
      </c>
      <c r="G228" s="1">
        <v>1930000</v>
      </c>
      <c r="H228" s="1">
        <v>1930000</v>
      </c>
      <c r="I228" s="1">
        <v>0</v>
      </c>
      <c r="J228" s="1">
        <v>1255691</v>
      </c>
      <c r="K228" s="1">
        <v>1255824</v>
      </c>
      <c r="L228" s="1">
        <v>-133</v>
      </c>
      <c r="M228" s="1">
        <v>582588</v>
      </c>
      <c r="N228" s="1">
        <v>582588</v>
      </c>
      <c r="O228" s="1">
        <v>0</v>
      </c>
      <c r="P228" s="1">
        <v>9101608.95</v>
      </c>
      <c r="Q228" s="1">
        <v>9101608.95</v>
      </c>
      <c r="R228" s="1">
        <v>0</v>
      </c>
      <c r="S228" s="1">
        <v>970</v>
      </c>
      <c r="T228" s="1">
        <v>970</v>
      </c>
      <c r="U228" s="1">
        <v>0</v>
      </c>
      <c r="V228" s="1">
        <v>9383.1</v>
      </c>
      <c r="W228" s="1">
        <v>9383.1</v>
      </c>
      <c r="X228" s="1">
        <v>0</v>
      </c>
      <c r="Y228" s="1">
        <v>439108</v>
      </c>
      <c r="Z228" s="1">
        <v>439108</v>
      </c>
      <c r="AA228" s="1">
        <v>0</v>
      </c>
      <c r="AB228" s="1">
        <v>5967930</v>
      </c>
      <c r="AC228" s="1">
        <v>5967832</v>
      </c>
      <c r="AD228" s="1">
        <v>98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-63742</v>
      </c>
      <c r="AU228" s="1">
        <v>-63741</v>
      </c>
      <c r="AV228" s="1">
        <v>-1</v>
      </c>
      <c r="AW228" s="1">
        <v>-271</v>
      </c>
      <c r="AX228" s="1">
        <v>0</v>
      </c>
      <c r="AY228" s="1">
        <v>5903459</v>
      </c>
      <c r="AZ228" s="1">
        <v>5903303</v>
      </c>
      <c r="BA228" s="1">
        <v>156</v>
      </c>
      <c r="BB228" s="1" t="s">
        <v>500</v>
      </c>
      <c r="BC228" s="1">
        <v>-517</v>
      </c>
      <c r="BD228" s="1">
        <v>-458</v>
      </c>
      <c r="BE228" s="1">
        <v>59</v>
      </c>
      <c r="BF228" s="1">
        <v>0</v>
      </c>
      <c r="BG228" s="1">
        <v>0</v>
      </c>
      <c r="BH228" s="1">
        <v>0</v>
      </c>
      <c r="BL228">
        <f t="shared" si="67"/>
        <v>5903459</v>
      </c>
      <c r="BM228">
        <f t="shared" si="68"/>
        <v>5903303</v>
      </c>
      <c r="BO228">
        <f t="shared" si="69"/>
        <v>156</v>
      </c>
      <c r="BR228">
        <f t="shared" si="70"/>
        <v>98</v>
      </c>
      <c r="BS228">
        <f t="shared" si="71"/>
        <v>0</v>
      </c>
      <c r="BT228">
        <f t="shared" si="72"/>
        <v>0</v>
      </c>
      <c r="BU228">
        <f t="shared" si="73"/>
        <v>0</v>
      </c>
      <c r="BV228">
        <f t="shared" si="74"/>
        <v>0</v>
      </c>
      <c r="BW228">
        <f t="shared" si="75"/>
        <v>0</v>
      </c>
      <c r="BX228">
        <f t="shared" si="76"/>
        <v>-1</v>
      </c>
      <c r="BY228">
        <f t="shared" si="77"/>
        <v>59</v>
      </c>
      <c r="CA228">
        <f t="shared" si="78"/>
        <v>156</v>
      </c>
      <c r="CB228">
        <f t="shared" si="79"/>
        <v>0</v>
      </c>
      <c r="CC228">
        <f t="shared" si="80"/>
        <v>156</v>
      </c>
      <c r="CD228">
        <f t="shared" si="81"/>
        <v>98</v>
      </c>
      <c r="CE228">
        <f t="shared" si="82"/>
        <v>0</v>
      </c>
      <c r="CF228">
        <f t="shared" si="83"/>
        <v>0</v>
      </c>
      <c r="CG228">
        <f t="shared" si="84"/>
        <v>0</v>
      </c>
      <c r="CH228">
        <f t="shared" si="85"/>
        <v>0</v>
      </c>
      <c r="CI228">
        <f t="shared" si="86"/>
        <v>0</v>
      </c>
      <c r="CJ228">
        <f t="shared" si="87"/>
        <v>-1</v>
      </c>
      <c r="CK228">
        <f t="shared" si="88"/>
        <v>59</v>
      </c>
    </row>
    <row r="229" spans="1:89" ht="15">
      <c r="A229" s="1">
        <v>3668</v>
      </c>
      <c r="B229" s="1" t="s">
        <v>286</v>
      </c>
      <c r="C229" s="1">
        <v>1000</v>
      </c>
      <c r="D229" s="1">
        <v>9206</v>
      </c>
      <c r="E229" s="1">
        <v>1000</v>
      </c>
      <c r="F229" s="1">
        <v>9205</v>
      </c>
      <c r="G229" s="1">
        <v>1930000</v>
      </c>
      <c r="H229" s="1">
        <v>1930000</v>
      </c>
      <c r="I229" s="1">
        <v>0</v>
      </c>
      <c r="J229" s="1">
        <v>1255691</v>
      </c>
      <c r="K229" s="1">
        <v>1255824</v>
      </c>
      <c r="L229" s="1">
        <v>-133</v>
      </c>
      <c r="M229" s="1">
        <v>582588</v>
      </c>
      <c r="N229" s="1">
        <v>582588</v>
      </c>
      <c r="O229" s="1">
        <v>0</v>
      </c>
      <c r="P229" s="1">
        <v>10160566.97</v>
      </c>
      <c r="Q229" s="1">
        <v>10160566.97</v>
      </c>
      <c r="R229" s="1">
        <v>0</v>
      </c>
      <c r="S229" s="1">
        <v>1073</v>
      </c>
      <c r="T229" s="1">
        <v>1073</v>
      </c>
      <c r="U229" s="1">
        <v>0</v>
      </c>
      <c r="V229" s="1">
        <v>9469.31</v>
      </c>
      <c r="W229" s="1">
        <v>9469.31</v>
      </c>
      <c r="X229" s="1">
        <v>0</v>
      </c>
      <c r="Y229" s="1">
        <v>322353</v>
      </c>
      <c r="Z229" s="1">
        <v>322353</v>
      </c>
      <c r="AA229" s="1">
        <v>0</v>
      </c>
      <c r="AB229" s="1">
        <v>7564647</v>
      </c>
      <c r="AC229" s="1">
        <v>7564567</v>
      </c>
      <c r="AD229" s="1">
        <v>80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-80796</v>
      </c>
      <c r="AU229" s="1">
        <v>-80795</v>
      </c>
      <c r="AV229" s="1">
        <v>-1</v>
      </c>
      <c r="AW229" s="1">
        <v>-228</v>
      </c>
      <c r="AX229" s="1">
        <v>0</v>
      </c>
      <c r="AY229" s="1">
        <v>7483042</v>
      </c>
      <c r="AZ229" s="1">
        <v>7482889</v>
      </c>
      <c r="BA229" s="1">
        <v>153</v>
      </c>
      <c r="BB229" s="1" t="s">
        <v>500</v>
      </c>
      <c r="BC229" s="1">
        <v>-655</v>
      </c>
      <c r="BD229" s="1">
        <v>-581</v>
      </c>
      <c r="BE229" s="1">
        <v>74</v>
      </c>
      <c r="BF229" s="1">
        <v>0</v>
      </c>
      <c r="BG229" s="1">
        <v>0</v>
      </c>
      <c r="BH229" s="1">
        <v>0</v>
      </c>
      <c r="BL229">
        <f t="shared" si="67"/>
        <v>7483042</v>
      </c>
      <c r="BM229">
        <f t="shared" si="68"/>
        <v>7482889</v>
      </c>
      <c r="BO229">
        <f t="shared" si="69"/>
        <v>153</v>
      </c>
      <c r="BR229">
        <f t="shared" si="70"/>
        <v>80</v>
      </c>
      <c r="BS229">
        <f t="shared" si="71"/>
        <v>0</v>
      </c>
      <c r="BT229">
        <f t="shared" si="72"/>
        <v>0</v>
      </c>
      <c r="BU229">
        <f t="shared" si="73"/>
        <v>0</v>
      </c>
      <c r="BV229">
        <f t="shared" si="74"/>
        <v>0</v>
      </c>
      <c r="BW229">
        <f t="shared" si="75"/>
        <v>0</v>
      </c>
      <c r="BX229">
        <f t="shared" si="76"/>
        <v>-1</v>
      </c>
      <c r="BY229">
        <f t="shared" si="77"/>
        <v>74</v>
      </c>
      <c r="CA229">
        <f t="shared" si="78"/>
        <v>153</v>
      </c>
      <c r="CB229">
        <f t="shared" si="79"/>
        <v>0</v>
      </c>
      <c r="CC229">
        <f t="shared" si="80"/>
        <v>153</v>
      </c>
      <c r="CD229">
        <f t="shared" si="81"/>
        <v>80</v>
      </c>
      <c r="CE229">
        <f t="shared" si="82"/>
        <v>0</v>
      </c>
      <c r="CF229">
        <f t="shared" si="83"/>
        <v>0</v>
      </c>
      <c r="CG229">
        <f t="shared" si="84"/>
        <v>0</v>
      </c>
      <c r="CH229">
        <f t="shared" si="85"/>
        <v>0</v>
      </c>
      <c r="CI229">
        <f t="shared" si="86"/>
        <v>0</v>
      </c>
      <c r="CJ229">
        <f t="shared" si="87"/>
        <v>-1</v>
      </c>
      <c r="CK229">
        <f t="shared" si="88"/>
        <v>74</v>
      </c>
    </row>
    <row r="230" spans="1:89" ht="15">
      <c r="A230" s="1">
        <v>3675</v>
      </c>
      <c r="B230" s="1" t="s">
        <v>287</v>
      </c>
      <c r="C230" s="1">
        <v>1000</v>
      </c>
      <c r="D230" s="1">
        <v>9206</v>
      </c>
      <c r="E230" s="1">
        <v>1000</v>
      </c>
      <c r="F230" s="1">
        <v>9205</v>
      </c>
      <c r="G230" s="1">
        <v>1930000</v>
      </c>
      <c r="H230" s="1">
        <v>1930000</v>
      </c>
      <c r="I230" s="1">
        <v>0</v>
      </c>
      <c r="J230" s="1">
        <v>1255691</v>
      </c>
      <c r="K230" s="1">
        <v>1255824</v>
      </c>
      <c r="L230" s="1">
        <v>-133</v>
      </c>
      <c r="M230" s="1">
        <v>582588</v>
      </c>
      <c r="N230" s="1">
        <v>582588</v>
      </c>
      <c r="O230" s="1">
        <v>0</v>
      </c>
      <c r="P230" s="1">
        <v>35204771.78</v>
      </c>
      <c r="Q230" s="1">
        <v>35204771.78</v>
      </c>
      <c r="R230" s="1">
        <v>0</v>
      </c>
      <c r="S230" s="1">
        <v>2947</v>
      </c>
      <c r="T230" s="1">
        <v>2947</v>
      </c>
      <c r="U230" s="1">
        <v>0</v>
      </c>
      <c r="V230" s="1">
        <v>11945.97</v>
      </c>
      <c r="W230" s="1">
        <v>11945.97</v>
      </c>
      <c r="X230" s="1">
        <v>0</v>
      </c>
      <c r="Y230" s="1">
        <v>650707</v>
      </c>
      <c r="Z230" s="1">
        <v>650707</v>
      </c>
      <c r="AA230" s="1">
        <v>0</v>
      </c>
      <c r="AB230" s="1">
        <v>12660511</v>
      </c>
      <c r="AC230" s="1">
        <v>12660071</v>
      </c>
      <c r="AD230" s="1">
        <v>440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-135223</v>
      </c>
      <c r="AU230" s="1">
        <v>-135218</v>
      </c>
      <c r="AV230" s="1">
        <v>-5</v>
      </c>
      <c r="AW230" s="1">
        <v>-1614</v>
      </c>
      <c r="AX230" s="1">
        <v>0</v>
      </c>
      <c r="AY230" s="1">
        <v>12522702</v>
      </c>
      <c r="AZ230" s="1">
        <v>12522143</v>
      </c>
      <c r="BA230" s="1">
        <v>559</v>
      </c>
      <c r="BB230" s="1" t="s">
        <v>500</v>
      </c>
      <c r="BC230" s="1">
        <v>-1096</v>
      </c>
      <c r="BD230" s="1">
        <v>-972</v>
      </c>
      <c r="BE230" s="1">
        <v>124</v>
      </c>
      <c r="BF230" s="1">
        <v>0</v>
      </c>
      <c r="BG230" s="1">
        <v>0</v>
      </c>
      <c r="BH230" s="1">
        <v>0</v>
      </c>
      <c r="BL230">
        <f t="shared" si="67"/>
        <v>12522702</v>
      </c>
      <c r="BM230">
        <f t="shared" si="68"/>
        <v>12522143</v>
      </c>
      <c r="BO230">
        <f t="shared" si="69"/>
        <v>559</v>
      </c>
      <c r="BR230">
        <f t="shared" si="70"/>
        <v>440</v>
      </c>
      <c r="BS230">
        <f t="shared" si="71"/>
        <v>0</v>
      </c>
      <c r="BT230">
        <f t="shared" si="72"/>
        <v>0</v>
      </c>
      <c r="BU230">
        <f t="shared" si="73"/>
        <v>0</v>
      </c>
      <c r="BV230">
        <f t="shared" si="74"/>
        <v>0</v>
      </c>
      <c r="BW230">
        <f t="shared" si="75"/>
        <v>0</v>
      </c>
      <c r="BX230">
        <f t="shared" si="76"/>
        <v>-5</v>
      </c>
      <c r="BY230">
        <f t="shared" si="77"/>
        <v>124</v>
      </c>
      <c r="CA230">
        <f t="shared" si="78"/>
        <v>559</v>
      </c>
      <c r="CB230">
        <f t="shared" si="79"/>
        <v>0</v>
      </c>
      <c r="CC230">
        <f t="shared" si="80"/>
        <v>559</v>
      </c>
      <c r="CD230">
        <f t="shared" si="81"/>
        <v>440</v>
      </c>
      <c r="CE230">
        <f t="shared" si="82"/>
        <v>0</v>
      </c>
      <c r="CF230">
        <f t="shared" si="83"/>
        <v>0</v>
      </c>
      <c r="CG230">
        <f t="shared" si="84"/>
        <v>0</v>
      </c>
      <c r="CH230">
        <f t="shared" si="85"/>
        <v>0</v>
      </c>
      <c r="CI230">
        <f t="shared" si="86"/>
        <v>0</v>
      </c>
      <c r="CJ230">
        <f t="shared" si="87"/>
        <v>-5</v>
      </c>
      <c r="CK230">
        <f t="shared" si="88"/>
        <v>124</v>
      </c>
    </row>
    <row r="231" spans="1:89" ht="15">
      <c r="A231" s="1">
        <v>3682</v>
      </c>
      <c r="B231" s="1" t="s">
        <v>288</v>
      </c>
      <c r="C231" s="1">
        <v>1000</v>
      </c>
      <c r="D231" s="1">
        <v>9206</v>
      </c>
      <c r="E231" s="1">
        <v>1000</v>
      </c>
      <c r="F231" s="1">
        <v>9205</v>
      </c>
      <c r="G231" s="1">
        <v>1930000</v>
      </c>
      <c r="H231" s="1">
        <v>1930000</v>
      </c>
      <c r="I231" s="1">
        <v>0</v>
      </c>
      <c r="J231" s="1">
        <v>1255691</v>
      </c>
      <c r="K231" s="1">
        <v>1255824</v>
      </c>
      <c r="L231" s="1">
        <v>-133</v>
      </c>
      <c r="M231" s="1">
        <v>582588</v>
      </c>
      <c r="N231" s="1">
        <v>582588</v>
      </c>
      <c r="O231" s="1">
        <v>0</v>
      </c>
      <c r="P231" s="1">
        <v>27788460.62</v>
      </c>
      <c r="Q231" s="1">
        <v>27788460.62</v>
      </c>
      <c r="R231" s="1">
        <v>0</v>
      </c>
      <c r="S231" s="1">
        <v>2603</v>
      </c>
      <c r="T231" s="1">
        <v>2603</v>
      </c>
      <c r="U231" s="1">
        <v>0</v>
      </c>
      <c r="V231" s="1">
        <v>10675.55</v>
      </c>
      <c r="W231" s="1">
        <v>10675.55</v>
      </c>
      <c r="X231" s="1">
        <v>0</v>
      </c>
      <c r="Y231" s="1">
        <v>382640</v>
      </c>
      <c r="Z231" s="1">
        <v>382640</v>
      </c>
      <c r="AA231" s="1">
        <v>0</v>
      </c>
      <c r="AB231" s="1">
        <v>18250995</v>
      </c>
      <c r="AC231" s="1">
        <v>18250766</v>
      </c>
      <c r="AD231" s="1">
        <v>229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-194933</v>
      </c>
      <c r="AU231" s="1">
        <v>-194931</v>
      </c>
      <c r="AV231" s="1">
        <v>-2</v>
      </c>
      <c r="AW231" s="1">
        <v>-691</v>
      </c>
      <c r="AX231" s="1">
        <v>0</v>
      </c>
      <c r="AY231" s="1">
        <v>18053970</v>
      </c>
      <c r="AZ231" s="1">
        <v>18053563</v>
      </c>
      <c r="BA231" s="1">
        <v>407</v>
      </c>
      <c r="BB231" s="1" t="s">
        <v>500</v>
      </c>
      <c r="BC231" s="1">
        <v>-1581</v>
      </c>
      <c r="BD231" s="1">
        <v>-1401</v>
      </c>
      <c r="BE231" s="1">
        <v>180</v>
      </c>
      <c r="BF231" s="1">
        <v>0</v>
      </c>
      <c r="BG231" s="1">
        <v>0</v>
      </c>
      <c r="BH231" s="1">
        <v>0</v>
      </c>
      <c r="BL231">
        <f t="shared" si="67"/>
        <v>18053970</v>
      </c>
      <c r="BM231">
        <f t="shared" si="68"/>
        <v>18053563</v>
      </c>
      <c r="BO231">
        <f t="shared" si="69"/>
        <v>407</v>
      </c>
      <c r="BR231">
        <f t="shared" si="70"/>
        <v>229</v>
      </c>
      <c r="BS231">
        <f t="shared" si="71"/>
        <v>0</v>
      </c>
      <c r="BT231">
        <f t="shared" si="72"/>
        <v>0</v>
      </c>
      <c r="BU231">
        <f t="shared" si="73"/>
        <v>0</v>
      </c>
      <c r="BV231">
        <f t="shared" si="74"/>
        <v>0</v>
      </c>
      <c r="BW231">
        <f t="shared" si="75"/>
        <v>0</v>
      </c>
      <c r="BX231">
        <f t="shared" si="76"/>
        <v>-2</v>
      </c>
      <c r="BY231">
        <f t="shared" si="77"/>
        <v>180</v>
      </c>
      <c r="CA231">
        <f t="shared" si="78"/>
        <v>407</v>
      </c>
      <c r="CB231">
        <f t="shared" si="79"/>
        <v>0</v>
      </c>
      <c r="CC231">
        <f t="shared" si="80"/>
        <v>407</v>
      </c>
      <c r="CD231">
        <f t="shared" si="81"/>
        <v>229</v>
      </c>
      <c r="CE231">
        <f t="shared" si="82"/>
        <v>0</v>
      </c>
      <c r="CF231">
        <f t="shared" si="83"/>
        <v>0</v>
      </c>
      <c r="CG231">
        <f t="shared" si="84"/>
        <v>0</v>
      </c>
      <c r="CH231">
        <f t="shared" si="85"/>
        <v>0</v>
      </c>
      <c r="CI231">
        <f t="shared" si="86"/>
        <v>0</v>
      </c>
      <c r="CJ231">
        <f t="shared" si="87"/>
        <v>-2</v>
      </c>
      <c r="CK231">
        <f t="shared" si="88"/>
        <v>180</v>
      </c>
    </row>
    <row r="232" spans="1:89" ht="15">
      <c r="A232" s="1">
        <v>3689</v>
      </c>
      <c r="B232" s="1" t="s">
        <v>289</v>
      </c>
      <c r="C232" s="1">
        <v>1000</v>
      </c>
      <c r="D232" s="1">
        <v>9206</v>
      </c>
      <c r="E232" s="1">
        <v>1000</v>
      </c>
      <c r="F232" s="1">
        <v>9205</v>
      </c>
      <c r="G232" s="1">
        <v>1930000</v>
      </c>
      <c r="H232" s="1">
        <v>1930000</v>
      </c>
      <c r="I232" s="1">
        <v>0</v>
      </c>
      <c r="J232" s="1">
        <v>1255691</v>
      </c>
      <c r="K232" s="1">
        <v>1255824</v>
      </c>
      <c r="L232" s="1">
        <v>-133</v>
      </c>
      <c r="M232" s="1">
        <v>582588</v>
      </c>
      <c r="N232" s="1">
        <v>582588</v>
      </c>
      <c r="O232" s="1">
        <v>0</v>
      </c>
      <c r="P232" s="1">
        <v>7862335.66</v>
      </c>
      <c r="Q232" s="1">
        <v>7851127.95</v>
      </c>
      <c r="R232" s="1">
        <v>11207.709999999963</v>
      </c>
      <c r="S232" s="1">
        <v>758</v>
      </c>
      <c r="T232" s="1">
        <v>758</v>
      </c>
      <c r="U232" s="1">
        <v>0</v>
      </c>
      <c r="V232" s="1">
        <v>10372.47</v>
      </c>
      <c r="W232" s="1">
        <v>10357.69</v>
      </c>
      <c r="X232" s="1">
        <v>14.779999999998836</v>
      </c>
      <c r="Y232" s="1">
        <v>872400</v>
      </c>
      <c r="Z232" s="1">
        <v>872400</v>
      </c>
      <c r="AA232" s="1">
        <v>0</v>
      </c>
      <c r="AB232" s="1">
        <v>1874175</v>
      </c>
      <c r="AC232" s="1">
        <v>1879599</v>
      </c>
      <c r="AD232" s="1">
        <v>-5424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630391</v>
      </c>
      <c r="AL232" s="1">
        <v>624968</v>
      </c>
      <c r="AM232" s="1">
        <v>5423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-26750</v>
      </c>
      <c r="AU232" s="1">
        <v>-26750</v>
      </c>
      <c r="AV232" s="1">
        <v>0</v>
      </c>
      <c r="AW232" s="1">
        <v>-429</v>
      </c>
      <c r="AX232" s="1">
        <v>0</v>
      </c>
      <c r="AY232" s="1">
        <v>2477195</v>
      </c>
      <c r="AZ232" s="1">
        <v>2477171</v>
      </c>
      <c r="BA232" s="1">
        <v>24</v>
      </c>
      <c r="BB232" s="1" t="s">
        <v>500</v>
      </c>
      <c r="BC232" s="1">
        <v>-217</v>
      </c>
      <c r="BD232" s="1">
        <v>-192</v>
      </c>
      <c r="BE232" s="1">
        <v>25</v>
      </c>
      <c r="BF232" s="1">
        <v>0</v>
      </c>
      <c r="BG232" s="1">
        <v>0</v>
      </c>
      <c r="BH232" s="1">
        <v>0</v>
      </c>
      <c r="BL232">
        <f t="shared" si="67"/>
        <v>2477195</v>
      </c>
      <c r="BM232">
        <f t="shared" si="68"/>
        <v>2477171</v>
      </c>
      <c r="BO232">
        <f t="shared" si="69"/>
        <v>24</v>
      </c>
      <c r="BR232">
        <f t="shared" si="70"/>
        <v>-5424</v>
      </c>
      <c r="BS232">
        <f t="shared" si="71"/>
        <v>0</v>
      </c>
      <c r="BT232">
        <f t="shared" si="72"/>
        <v>0</v>
      </c>
      <c r="BU232">
        <f t="shared" si="73"/>
        <v>5423</v>
      </c>
      <c r="BV232">
        <f t="shared" si="74"/>
        <v>0</v>
      </c>
      <c r="BW232">
        <f t="shared" si="75"/>
        <v>0</v>
      </c>
      <c r="BX232">
        <f t="shared" si="76"/>
        <v>0</v>
      </c>
      <c r="BY232">
        <f t="shared" si="77"/>
        <v>25</v>
      </c>
      <c r="CA232">
        <f t="shared" si="78"/>
        <v>24</v>
      </c>
      <c r="CB232">
        <f t="shared" si="79"/>
        <v>0</v>
      </c>
      <c r="CC232">
        <f t="shared" si="80"/>
        <v>24</v>
      </c>
      <c r="CD232">
        <f t="shared" si="81"/>
        <v>-5424</v>
      </c>
      <c r="CE232">
        <f t="shared" si="82"/>
        <v>0</v>
      </c>
      <c r="CF232">
        <f t="shared" si="83"/>
        <v>0</v>
      </c>
      <c r="CG232">
        <f t="shared" si="84"/>
        <v>5423</v>
      </c>
      <c r="CH232">
        <f t="shared" si="85"/>
        <v>0</v>
      </c>
      <c r="CI232">
        <f t="shared" si="86"/>
        <v>0</v>
      </c>
      <c r="CJ232">
        <f t="shared" si="87"/>
        <v>0</v>
      </c>
      <c r="CK232">
        <f t="shared" si="88"/>
        <v>25</v>
      </c>
    </row>
    <row r="233" spans="1:89" ht="15">
      <c r="A233" s="1">
        <v>3696</v>
      </c>
      <c r="B233" s="1" t="s">
        <v>290</v>
      </c>
      <c r="C233" s="1">
        <v>1000</v>
      </c>
      <c r="D233" s="1">
        <v>9206</v>
      </c>
      <c r="E233" s="1">
        <v>1000</v>
      </c>
      <c r="F233" s="1">
        <v>9205</v>
      </c>
      <c r="G233" s="1">
        <v>1930000</v>
      </c>
      <c r="H233" s="1">
        <v>1930000</v>
      </c>
      <c r="I233" s="1">
        <v>0</v>
      </c>
      <c r="J233" s="1">
        <v>1255691</v>
      </c>
      <c r="K233" s="1">
        <v>1255824</v>
      </c>
      <c r="L233" s="1">
        <v>-133</v>
      </c>
      <c r="M233" s="1">
        <v>582588</v>
      </c>
      <c r="N233" s="1">
        <v>582588</v>
      </c>
      <c r="O233" s="1">
        <v>0</v>
      </c>
      <c r="P233" s="1">
        <v>4500557.14</v>
      </c>
      <c r="Q233" s="1">
        <v>4500557.14</v>
      </c>
      <c r="R233" s="1">
        <v>0</v>
      </c>
      <c r="S233" s="1">
        <v>392</v>
      </c>
      <c r="T233" s="1">
        <v>392</v>
      </c>
      <c r="U233" s="1">
        <v>0</v>
      </c>
      <c r="V233" s="1">
        <v>11481.01</v>
      </c>
      <c r="W233" s="1">
        <v>11481.01</v>
      </c>
      <c r="X233" s="1">
        <v>0</v>
      </c>
      <c r="Y233" s="1">
        <v>478181</v>
      </c>
      <c r="Z233" s="1">
        <v>478181</v>
      </c>
      <c r="AA233" s="1">
        <v>0</v>
      </c>
      <c r="AB233" s="1">
        <v>2446475</v>
      </c>
      <c r="AC233" s="1">
        <v>2446432</v>
      </c>
      <c r="AD233" s="1">
        <v>43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-26130</v>
      </c>
      <c r="AU233" s="1">
        <v>-26130</v>
      </c>
      <c r="AV233" s="1">
        <v>0</v>
      </c>
      <c r="AW233" s="1">
        <v>-130</v>
      </c>
      <c r="AX233" s="1">
        <v>0</v>
      </c>
      <c r="AY233" s="1">
        <v>2420027</v>
      </c>
      <c r="AZ233" s="1">
        <v>2419960</v>
      </c>
      <c r="BA233" s="1">
        <v>67</v>
      </c>
      <c r="BB233" s="1" t="s">
        <v>500</v>
      </c>
      <c r="BC233" s="1">
        <v>-212</v>
      </c>
      <c r="BD233" s="1">
        <v>-188</v>
      </c>
      <c r="BE233" s="1">
        <v>24</v>
      </c>
      <c r="BF233" s="1">
        <v>0</v>
      </c>
      <c r="BG233" s="1">
        <v>0</v>
      </c>
      <c r="BH233" s="1">
        <v>0</v>
      </c>
      <c r="BL233">
        <f t="shared" si="67"/>
        <v>2420027</v>
      </c>
      <c r="BM233">
        <f t="shared" si="68"/>
        <v>2419960</v>
      </c>
      <c r="BO233">
        <f t="shared" si="69"/>
        <v>67</v>
      </c>
      <c r="BR233">
        <f t="shared" si="70"/>
        <v>43</v>
      </c>
      <c r="BS233">
        <f t="shared" si="71"/>
        <v>0</v>
      </c>
      <c r="BT233">
        <f t="shared" si="72"/>
        <v>0</v>
      </c>
      <c r="BU233">
        <f t="shared" si="73"/>
        <v>0</v>
      </c>
      <c r="BV233">
        <f t="shared" si="74"/>
        <v>0</v>
      </c>
      <c r="BW233">
        <f t="shared" si="75"/>
        <v>0</v>
      </c>
      <c r="BX233">
        <f t="shared" si="76"/>
        <v>0</v>
      </c>
      <c r="BY233">
        <f t="shared" si="77"/>
        <v>24</v>
      </c>
      <c r="CA233">
        <f t="shared" si="78"/>
        <v>67</v>
      </c>
      <c r="CB233">
        <f t="shared" si="79"/>
        <v>0</v>
      </c>
      <c r="CC233">
        <f t="shared" si="80"/>
        <v>67</v>
      </c>
      <c r="CD233">
        <f t="shared" si="81"/>
        <v>43</v>
      </c>
      <c r="CE233">
        <f t="shared" si="82"/>
        <v>0</v>
      </c>
      <c r="CF233">
        <f t="shared" si="83"/>
        <v>0</v>
      </c>
      <c r="CG233">
        <f t="shared" si="84"/>
        <v>0</v>
      </c>
      <c r="CH233">
        <f t="shared" si="85"/>
        <v>0</v>
      </c>
      <c r="CI233">
        <f t="shared" si="86"/>
        <v>0</v>
      </c>
      <c r="CJ233">
        <f t="shared" si="87"/>
        <v>0</v>
      </c>
      <c r="CK233">
        <f t="shared" si="88"/>
        <v>24</v>
      </c>
    </row>
    <row r="234" spans="1:89" ht="15">
      <c r="A234" s="1">
        <v>3787</v>
      </c>
      <c r="B234" s="1" t="s">
        <v>291</v>
      </c>
      <c r="C234" s="1">
        <v>1000</v>
      </c>
      <c r="D234" s="1">
        <v>9206</v>
      </c>
      <c r="E234" s="1">
        <v>1000</v>
      </c>
      <c r="F234" s="1">
        <v>9205</v>
      </c>
      <c r="G234" s="1">
        <v>1930000</v>
      </c>
      <c r="H234" s="1">
        <v>1930000</v>
      </c>
      <c r="I234" s="1">
        <v>0</v>
      </c>
      <c r="J234" s="1">
        <v>1255691</v>
      </c>
      <c r="K234" s="1">
        <v>1255824</v>
      </c>
      <c r="L234" s="1">
        <v>-133</v>
      </c>
      <c r="M234" s="1">
        <v>582588</v>
      </c>
      <c r="N234" s="1">
        <v>582588</v>
      </c>
      <c r="O234" s="1">
        <v>0</v>
      </c>
      <c r="P234" s="1">
        <v>20863571.77</v>
      </c>
      <c r="Q234" s="1">
        <v>20863571.77</v>
      </c>
      <c r="R234" s="1">
        <v>0</v>
      </c>
      <c r="S234" s="1">
        <v>2170</v>
      </c>
      <c r="T234" s="1">
        <v>2170</v>
      </c>
      <c r="U234" s="1">
        <v>0</v>
      </c>
      <c r="V234" s="1">
        <v>9614.55</v>
      </c>
      <c r="W234" s="1">
        <v>9614.55</v>
      </c>
      <c r="X234" s="1">
        <v>0</v>
      </c>
      <c r="Y234" s="1">
        <v>471680</v>
      </c>
      <c r="Z234" s="1">
        <v>471680</v>
      </c>
      <c r="AA234" s="1">
        <v>0</v>
      </c>
      <c r="AB234" s="1">
        <v>12926528</v>
      </c>
      <c r="AC234" s="1">
        <v>12926290</v>
      </c>
      <c r="AD234" s="1">
        <v>238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-138064</v>
      </c>
      <c r="AU234" s="1">
        <v>-138062</v>
      </c>
      <c r="AV234" s="1">
        <v>-2</v>
      </c>
      <c r="AW234" s="1">
        <v>-669</v>
      </c>
      <c r="AX234" s="1">
        <v>0</v>
      </c>
      <c r="AY234" s="1">
        <v>12786803</v>
      </c>
      <c r="AZ234" s="1">
        <v>12786439</v>
      </c>
      <c r="BA234" s="1">
        <v>364</v>
      </c>
      <c r="BB234" s="1" t="s">
        <v>500</v>
      </c>
      <c r="BC234" s="1">
        <v>-1120</v>
      </c>
      <c r="BD234" s="1">
        <v>-992</v>
      </c>
      <c r="BE234" s="1">
        <v>128</v>
      </c>
      <c r="BF234" s="1">
        <v>0</v>
      </c>
      <c r="BG234" s="1">
        <v>0</v>
      </c>
      <c r="BH234" s="1">
        <v>0</v>
      </c>
      <c r="BL234">
        <f t="shared" si="67"/>
        <v>12786803</v>
      </c>
      <c r="BM234">
        <f t="shared" si="68"/>
        <v>12786439</v>
      </c>
      <c r="BO234">
        <f t="shared" si="69"/>
        <v>364</v>
      </c>
      <c r="BR234">
        <f t="shared" si="70"/>
        <v>238</v>
      </c>
      <c r="BS234">
        <f t="shared" si="71"/>
        <v>0</v>
      </c>
      <c r="BT234">
        <f t="shared" si="72"/>
        <v>0</v>
      </c>
      <c r="BU234">
        <f t="shared" si="73"/>
        <v>0</v>
      </c>
      <c r="BV234">
        <f t="shared" si="74"/>
        <v>0</v>
      </c>
      <c r="BW234">
        <f t="shared" si="75"/>
        <v>0</v>
      </c>
      <c r="BX234">
        <f t="shared" si="76"/>
        <v>-2</v>
      </c>
      <c r="BY234">
        <f t="shared" si="77"/>
        <v>128</v>
      </c>
      <c r="CA234">
        <f t="shared" si="78"/>
        <v>364</v>
      </c>
      <c r="CB234">
        <f t="shared" si="79"/>
        <v>0</v>
      </c>
      <c r="CC234">
        <f t="shared" si="80"/>
        <v>364</v>
      </c>
      <c r="CD234">
        <f t="shared" si="81"/>
        <v>238</v>
      </c>
      <c r="CE234">
        <f t="shared" si="82"/>
        <v>0</v>
      </c>
      <c r="CF234">
        <f t="shared" si="83"/>
        <v>0</v>
      </c>
      <c r="CG234">
        <f t="shared" si="84"/>
        <v>0</v>
      </c>
      <c r="CH234">
        <f t="shared" si="85"/>
        <v>0</v>
      </c>
      <c r="CI234">
        <f t="shared" si="86"/>
        <v>0</v>
      </c>
      <c r="CJ234">
        <f t="shared" si="87"/>
        <v>-2</v>
      </c>
      <c r="CK234">
        <f t="shared" si="88"/>
        <v>128</v>
      </c>
    </row>
    <row r="235" spans="1:89" ht="15">
      <c r="A235" s="1">
        <v>3794</v>
      </c>
      <c r="B235" s="1" t="s">
        <v>292</v>
      </c>
      <c r="C235" s="1">
        <v>1000</v>
      </c>
      <c r="D235" s="1">
        <v>9206</v>
      </c>
      <c r="E235" s="1">
        <v>1000</v>
      </c>
      <c r="F235" s="1">
        <v>9205</v>
      </c>
      <c r="G235" s="1">
        <v>1930000</v>
      </c>
      <c r="H235" s="1">
        <v>1930000</v>
      </c>
      <c r="I235" s="1">
        <v>0</v>
      </c>
      <c r="J235" s="1">
        <v>1255691</v>
      </c>
      <c r="K235" s="1">
        <v>1255824</v>
      </c>
      <c r="L235" s="1">
        <v>-133</v>
      </c>
      <c r="M235" s="1">
        <v>582588</v>
      </c>
      <c r="N235" s="1">
        <v>582588</v>
      </c>
      <c r="O235" s="1">
        <v>0</v>
      </c>
      <c r="P235" s="1">
        <v>22913167.48</v>
      </c>
      <c r="Q235" s="1">
        <v>22913305.04</v>
      </c>
      <c r="R235" s="1">
        <v>-137.5599999986589</v>
      </c>
      <c r="S235" s="1">
        <v>2293</v>
      </c>
      <c r="T235" s="1">
        <v>2293</v>
      </c>
      <c r="U235" s="1">
        <v>0</v>
      </c>
      <c r="V235" s="1">
        <v>9992.66</v>
      </c>
      <c r="W235" s="1">
        <v>9992.72</v>
      </c>
      <c r="X235" s="1">
        <v>-0.05999999999949068</v>
      </c>
      <c r="Y235" s="1">
        <v>539104</v>
      </c>
      <c r="Z235" s="1">
        <v>539104</v>
      </c>
      <c r="AA235" s="1">
        <v>0</v>
      </c>
      <c r="AB235" s="1">
        <v>12525088</v>
      </c>
      <c r="AC235" s="1">
        <v>12524814</v>
      </c>
      <c r="AD235" s="1">
        <v>274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-133777</v>
      </c>
      <c r="AU235" s="1">
        <v>-133774</v>
      </c>
      <c r="AV235" s="1">
        <v>-3</v>
      </c>
      <c r="AW235" s="1">
        <v>-833</v>
      </c>
      <c r="AX235" s="1">
        <v>0</v>
      </c>
      <c r="AY235" s="1">
        <v>12389517</v>
      </c>
      <c r="AZ235" s="1">
        <v>12389122</v>
      </c>
      <c r="BA235" s="1">
        <v>395</v>
      </c>
      <c r="BB235" s="1" t="s">
        <v>500</v>
      </c>
      <c r="BC235" s="1">
        <v>-1085</v>
      </c>
      <c r="BD235" s="1">
        <v>-961</v>
      </c>
      <c r="BE235" s="1">
        <v>124</v>
      </c>
      <c r="BF235" s="1">
        <v>0</v>
      </c>
      <c r="BG235" s="1">
        <v>0</v>
      </c>
      <c r="BH235" s="1">
        <v>0</v>
      </c>
      <c r="BL235">
        <f t="shared" si="67"/>
        <v>12389517</v>
      </c>
      <c r="BM235">
        <f t="shared" si="68"/>
        <v>12389122</v>
      </c>
      <c r="BO235">
        <f t="shared" si="69"/>
        <v>395</v>
      </c>
      <c r="BR235">
        <f t="shared" si="70"/>
        <v>274</v>
      </c>
      <c r="BS235">
        <f t="shared" si="71"/>
        <v>0</v>
      </c>
      <c r="BT235">
        <f t="shared" si="72"/>
        <v>0</v>
      </c>
      <c r="BU235">
        <f t="shared" si="73"/>
        <v>0</v>
      </c>
      <c r="BV235">
        <f t="shared" si="74"/>
        <v>0</v>
      </c>
      <c r="BW235">
        <f t="shared" si="75"/>
        <v>0</v>
      </c>
      <c r="BX235">
        <f t="shared" si="76"/>
        <v>-3</v>
      </c>
      <c r="BY235">
        <f t="shared" si="77"/>
        <v>124</v>
      </c>
      <c r="CA235">
        <f t="shared" si="78"/>
        <v>395</v>
      </c>
      <c r="CB235">
        <f t="shared" si="79"/>
        <v>0</v>
      </c>
      <c r="CC235">
        <f t="shared" si="80"/>
        <v>395</v>
      </c>
      <c r="CD235">
        <f t="shared" si="81"/>
        <v>274</v>
      </c>
      <c r="CE235">
        <f t="shared" si="82"/>
        <v>0</v>
      </c>
      <c r="CF235">
        <f t="shared" si="83"/>
        <v>0</v>
      </c>
      <c r="CG235">
        <f t="shared" si="84"/>
        <v>0</v>
      </c>
      <c r="CH235">
        <f t="shared" si="85"/>
        <v>0</v>
      </c>
      <c r="CI235">
        <f t="shared" si="86"/>
        <v>0</v>
      </c>
      <c r="CJ235">
        <f t="shared" si="87"/>
        <v>-3</v>
      </c>
      <c r="CK235">
        <f t="shared" si="88"/>
        <v>124</v>
      </c>
    </row>
    <row r="236" spans="1:89" ht="15">
      <c r="A236" s="1">
        <v>3822</v>
      </c>
      <c r="B236" s="1" t="s">
        <v>293</v>
      </c>
      <c r="C236" s="1">
        <v>1000</v>
      </c>
      <c r="D236" s="1">
        <v>9206</v>
      </c>
      <c r="E236" s="1">
        <v>1000</v>
      </c>
      <c r="F236" s="1">
        <v>9205</v>
      </c>
      <c r="G236" s="1">
        <v>1930000</v>
      </c>
      <c r="H236" s="1">
        <v>1930000</v>
      </c>
      <c r="I236" s="1">
        <v>0</v>
      </c>
      <c r="J236" s="1">
        <v>1255691</v>
      </c>
      <c r="K236" s="1">
        <v>1255824</v>
      </c>
      <c r="L236" s="1">
        <v>-133</v>
      </c>
      <c r="M236" s="1">
        <v>582588</v>
      </c>
      <c r="N236" s="1">
        <v>582588</v>
      </c>
      <c r="O236" s="1">
        <v>0</v>
      </c>
      <c r="P236" s="1">
        <v>49996705.67</v>
      </c>
      <c r="Q236" s="1">
        <v>49996705.67</v>
      </c>
      <c r="R236" s="1">
        <v>0</v>
      </c>
      <c r="S236" s="1">
        <v>5051</v>
      </c>
      <c r="T236" s="1">
        <v>5051</v>
      </c>
      <c r="U236" s="1">
        <v>0</v>
      </c>
      <c r="V236" s="1">
        <v>9898.38</v>
      </c>
      <c r="W236" s="1">
        <v>9898.38</v>
      </c>
      <c r="X236" s="1">
        <v>0</v>
      </c>
      <c r="Y236" s="1">
        <v>658229</v>
      </c>
      <c r="Z236" s="1">
        <v>658229</v>
      </c>
      <c r="AA236" s="1">
        <v>0</v>
      </c>
      <c r="AB236" s="1">
        <v>22595613</v>
      </c>
      <c r="AC236" s="1">
        <v>22594849</v>
      </c>
      <c r="AD236" s="1">
        <v>764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-241337</v>
      </c>
      <c r="AU236" s="1">
        <v>-241328</v>
      </c>
      <c r="AV236" s="1">
        <v>-9</v>
      </c>
      <c r="AW236" s="1">
        <v>104339</v>
      </c>
      <c r="AX236" s="1">
        <v>0</v>
      </c>
      <c r="AY236" s="1">
        <v>22456873</v>
      </c>
      <c r="AZ236" s="1">
        <v>22455894</v>
      </c>
      <c r="BA236" s="1">
        <v>979</v>
      </c>
      <c r="BB236" s="1" t="s">
        <v>500</v>
      </c>
      <c r="BC236" s="1">
        <v>-1966</v>
      </c>
      <c r="BD236" s="1">
        <v>-1742</v>
      </c>
      <c r="BE236" s="1">
        <v>224</v>
      </c>
      <c r="BF236" s="1">
        <v>0</v>
      </c>
      <c r="BG236" s="1">
        <v>0</v>
      </c>
      <c r="BH236" s="1">
        <v>0</v>
      </c>
      <c r="BL236">
        <f t="shared" si="67"/>
        <v>22456873</v>
      </c>
      <c r="BM236">
        <f t="shared" si="68"/>
        <v>22455894</v>
      </c>
      <c r="BO236">
        <f t="shared" si="69"/>
        <v>979</v>
      </c>
      <c r="BR236">
        <f t="shared" si="70"/>
        <v>764</v>
      </c>
      <c r="BS236">
        <f t="shared" si="71"/>
        <v>0</v>
      </c>
      <c r="BT236">
        <f t="shared" si="72"/>
        <v>0</v>
      </c>
      <c r="BU236">
        <f t="shared" si="73"/>
        <v>0</v>
      </c>
      <c r="BV236">
        <f t="shared" si="74"/>
        <v>0</v>
      </c>
      <c r="BW236">
        <f t="shared" si="75"/>
        <v>0</v>
      </c>
      <c r="BX236">
        <f t="shared" si="76"/>
        <v>-9</v>
      </c>
      <c r="BY236">
        <f t="shared" si="77"/>
        <v>224</v>
      </c>
      <c r="CA236">
        <f t="shared" si="78"/>
        <v>979</v>
      </c>
      <c r="CB236">
        <f t="shared" si="79"/>
        <v>0</v>
      </c>
      <c r="CC236">
        <f t="shared" si="80"/>
        <v>979</v>
      </c>
      <c r="CD236">
        <f t="shared" si="81"/>
        <v>764</v>
      </c>
      <c r="CE236">
        <f t="shared" si="82"/>
        <v>0</v>
      </c>
      <c r="CF236">
        <f t="shared" si="83"/>
        <v>0</v>
      </c>
      <c r="CG236">
        <f t="shared" si="84"/>
        <v>0</v>
      </c>
      <c r="CH236">
        <f t="shared" si="85"/>
        <v>0</v>
      </c>
      <c r="CI236">
        <f t="shared" si="86"/>
        <v>0</v>
      </c>
      <c r="CJ236">
        <f t="shared" si="87"/>
        <v>-9</v>
      </c>
      <c r="CK236">
        <f t="shared" si="88"/>
        <v>224</v>
      </c>
    </row>
    <row r="237" spans="1:89" ht="15">
      <c r="A237" s="1">
        <v>3857</v>
      </c>
      <c r="B237" s="1" t="s">
        <v>295</v>
      </c>
      <c r="C237" s="1">
        <v>1000</v>
      </c>
      <c r="D237" s="1">
        <v>9206</v>
      </c>
      <c r="E237" s="1">
        <v>1000</v>
      </c>
      <c r="F237" s="1">
        <v>9205</v>
      </c>
      <c r="G237" s="1">
        <v>1930000</v>
      </c>
      <c r="H237" s="1">
        <v>1930000</v>
      </c>
      <c r="I237" s="1">
        <v>0</v>
      </c>
      <c r="J237" s="1">
        <v>1255691</v>
      </c>
      <c r="K237" s="1">
        <v>1255824</v>
      </c>
      <c r="L237" s="1">
        <v>-133</v>
      </c>
      <c r="M237" s="1">
        <v>582588</v>
      </c>
      <c r="N237" s="1">
        <v>582588</v>
      </c>
      <c r="O237" s="1">
        <v>0</v>
      </c>
      <c r="P237" s="1">
        <v>53836752.76</v>
      </c>
      <c r="Q237" s="1">
        <v>53836752.76</v>
      </c>
      <c r="R237" s="1">
        <v>0</v>
      </c>
      <c r="S237" s="1">
        <v>4815</v>
      </c>
      <c r="T237" s="1">
        <v>4815</v>
      </c>
      <c r="U237" s="1">
        <v>0</v>
      </c>
      <c r="V237" s="1">
        <v>11181.05</v>
      </c>
      <c r="W237" s="1">
        <v>11181.05</v>
      </c>
      <c r="X237" s="1">
        <v>0</v>
      </c>
      <c r="Y237" s="1">
        <v>669791</v>
      </c>
      <c r="Z237" s="1">
        <v>669791</v>
      </c>
      <c r="AA237" s="1">
        <v>0</v>
      </c>
      <c r="AB237" s="1">
        <v>20156586</v>
      </c>
      <c r="AC237" s="1">
        <v>20155844</v>
      </c>
      <c r="AD237" s="1">
        <v>742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-215286</v>
      </c>
      <c r="AU237" s="1">
        <v>-215278</v>
      </c>
      <c r="AV237" s="1">
        <v>-8</v>
      </c>
      <c r="AW237" s="1">
        <v>-2431</v>
      </c>
      <c r="AX237" s="1">
        <v>0</v>
      </c>
      <c r="AY237" s="1">
        <v>19937322</v>
      </c>
      <c r="AZ237" s="1">
        <v>19936389</v>
      </c>
      <c r="BA237" s="1">
        <v>933</v>
      </c>
      <c r="BB237" s="1" t="s">
        <v>500</v>
      </c>
      <c r="BC237" s="1">
        <v>-1746</v>
      </c>
      <c r="BD237" s="1">
        <v>-1547</v>
      </c>
      <c r="BE237" s="1">
        <v>199</v>
      </c>
      <c r="BF237" s="1">
        <v>0</v>
      </c>
      <c r="BG237" s="1">
        <v>0</v>
      </c>
      <c r="BH237" s="1">
        <v>0</v>
      </c>
      <c r="BL237">
        <f t="shared" si="67"/>
        <v>19937322</v>
      </c>
      <c r="BM237">
        <f t="shared" si="68"/>
        <v>19936389</v>
      </c>
      <c r="BO237">
        <f t="shared" si="69"/>
        <v>933</v>
      </c>
      <c r="BR237">
        <f t="shared" si="70"/>
        <v>742</v>
      </c>
      <c r="BS237">
        <f t="shared" si="71"/>
        <v>0</v>
      </c>
      <c r="BT237">
        <f t="shared" si="72"/>
        <v>0</v>
      </c>
      <c r="BU237">
        <f t="shared" si="73"/>
        <v>0</v>
      </c>
      <c r="BV237">
        <f t="shared" si="74"/>
        <v>0</v>
      </c>
      <c r="BW237">
        <f t="shared" si="75"/>
        <v>0</v>
      </c>
      <c r="BX237">
        <f t="shared" si="76"/>
        <v>-8</v>
      </c>
      <c r="BY237">
        <f t="shared" si="77"/>
        <v>199</v>
      </c>
      <c r="CA237">
        <f t="shared" si="78"/>
        <v>933</v>
      </c>
      <c r="CB237">
        <f t="shared" si="79"/>
        <v>0</v>
      </c>
      <c r="CC237">
        <f t="shared" si="80"/>
        <v>933</v>
      </c>
      <c r="CD237">
        <f t="shared" si="81"/>
        <v>742</v>
      </c>
      <c r="CE237">
        <f t="shared" si="82"/>
        <v>0</v>
      </c>
      <c r="CF237">
        <f t="shared" si="83"/>
        <v>0</v>
      </c>
      <c r="CG237">
        <f t="shared" si="84"/>
        <v>0</v>
      </c>
      <c r="CH237">
        <f t="shared" si="85"/>
        <v>0</v>
      </c>
      <c r="CI237">
        <f t="shared" si="86"/>
        <v>0</v>
      </c>
      <c r="CJ237">
        <f t="shared" si="87"/>
        <v>-8</v>
      </c>
      <c r="CK237">
        <f t="shared" si="88"/>
        <v>199</v>
      </c>
    </row>
    <row r="238" spans="1:89" ht="15">
      <c r="A238" s="1">
        <v>3871</v>
      </c>
      <c r="B238" s="1" t="s">
        <v>297</v>
      </c>
      <c r="C238" s="1">
        <v>1000</v>
      </c>
      <c r="D238" s="1">
        <v>9206</v>
      </c>
      <c r="E238" s="1">
        <v>1000</v>
      </c>
      <c r="F238" s="1">
        <v>9205</v>
      </c>
      <c r="G238" s="1">
        <v>1930000</v>
      </c>
      <c r="H238" s="1">
        <v>1930000</v>
      </c>
      <c r="I238" s="1">
        <v>0</v>
      </c>
      <c r="J238" s="1">
        <v>1255691</v>
      </c>
      <c r="K238" s="1">
        <v>1255824</v>
      </c>
      <c r="L238" s="1">
        <v>-133</v>
      </c>
      <c r="M238" s="1">
        <v>582588</v>
      </c>
      <c r="N238" s="1">
        <v>582588</v>
      </c>
      <c r="O238" s="1">
        <v>0</v>
      </c>
      <c r="P238" s="1">
        <v>8970220.29</v>
      </c>
      <c r="Q238" s="1">
        <v>8970220.29</v>
      </c>
      <c r="R238" s="1">
        <v>0</v>
      </c>
      <c r="S238" s="1">
        <v>811</v>
      </c>
      <c r="T238" s="1">
        <v>811</v>
      </c>
      <c r="U238" s="1">
        <v>0</v>
      </c>
      <c r="V238" s="1">
        <v>11060.69</v>
      </c>
      <c r="W238" s="1">
        <v>11060.69</v>
      </c>
      <c r="X238" s="1">
        <v>0</v>
      </c>
      <c r="Y238" s="1">
        <v>662066</v>
      </c>
      <c r="Z238" s="1">
        <v>662066</v>
      </c>
      <c r="AA238" s="1">
        <v>0</v>
      </c>
      <c r="AB238" s="1">
        <v>3473761</v>
      </c>
      <c r="AC238" s="1">
        <v>3473638</v>
      </c>
      <c r="AD238" s="1">
        <v>123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576689</v>
      </c>
      <c r="AL238" s="1">
        <v>576811</v>
      </c>
      <c r="AM238" s="1">
        <v>-122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-43261</v>
      </c>
      <c r="AU238" s="1">
        <v>-43262</v>
      </c>
      <c r="AV238" s="1">
        <v>1</v>
      </c>
      <c r="AW238" s="1">
        <v>-334</v>
      </c>
      <c r="AX238" s="1">
        <v>0</v>
      </c>
      <c r="AY238" s="1">
        <v>4006544</v>
      </c>
      <c r="AZ238" s="1">
        <v>4006502</v>
      </c>
      <c r="BA238" s="1">
        <v>42</v>
      </c>
      <c r="BB238" s="1" t="s">
        <v>500</v>
      </c>
      <c r="BC238" s="1">
        <v>-351</v>
      </c>
      <c r="BD238" s="1">
        <v>-311</v>
      </c>
      <c r="BE238" s="1">
        <v>40</v>
      </c>
      <c r="BF238" s="1">
        <v>0</v>
      </c>
      <c r="BG238" s="1">
        <v>0</v>
      </c>
      <c r="BH238" s="1">
        <v>0</v>
      </c>
      <c r="BL238">
        <f t="shared" si="67"/>
        <v>4006544</v>
      </c>
      <c r="BM238">
        <f t="shared" si="68"/>
        <v>4006502</v>
      </c>
      <c r="BO238">
        <f t="shared" si="69"/>
        <v>42</v>
      </c>
      <c r="BR238">
        <f t="shared" si="70"/>
        <v>123</v>
      </c>
      <c r="BS238">
        <f t="shared" si="71"/>
        <v>0</v>
      </c>
      <c r="BT238">
        <f t="shared" si="72"/>
        <v>0</v>
      </c>
      <c r="BU238">
        <f t="shared" si="73"/>
        <v>-122</v>
      </c>
      <c r="BV238">
        <f t="shared" si="74"/>
        <v>0</v>
      </c>
      <c r="BW238">
        <f t="shared" si="75"/>
        <v>0</v>
      </c>
      <c r="BX238">
        <f t="shared" si="76"/>
        <v>1</v>
      </c>
      <c r="BY238">
        <f t="shared" si="77"/>
        <v>40</v>
      </c>
      <c r="CA238">
        <f t="shared" si="78"/>
        <v>42</v>
      </c>
      <c r="CB238">
        <f t="shared" si="79"/>
        <v>0</v>
      </c>
      <c r="CC238">
        <f t="shared" si="80"/>
        <v>42</v>
      </c>
      <c r="CD238">
        <f t="shared" si="81"/>
        <v>123</v>
      </c>
      <c r="CE238">
        <f t="shared" si="82"/>
        <v>0</v>
      </c>
      <c r="CF238">
        <f t="shared" si="83"/>
        <v>0</v>
      </c>
      <c r="CG238">
        <f t="shared" si="84"/>
        <v>-122</v>
      </c>
      <c r="CH238">
        <f t="shared" si="85"/>
        <v>0</v>
      </c>
      <c r="CI238">
        <f t="shared" si="86"/>
        <v>0</v>
      </c>
      <c r="CJ238">
        <f t="shared" si="87"/>
        <v>1</v>
      </c>
      <c r="CK238">
        <f t="shared" si="88"/>
        <v>40</v>
      </c>
    </row>
    <row r="239" spans="1:89" ht="15">
      <c r="A239" s="1">
        <v>3892</v>
      </c>
      <c r="B239" s="1" t="s">
        <v>298</v>
      </c>
      <c r="C239" s="1">
        <v>1000</v>
      </c>
      <c r="D239" s="1">
        <v>9206</v>
      </c>
      <c r="E239" s="1">
        <v>1000</v>
      </c>
      <c r="F239" s="1">
        <v>9205</v>
      </c>
      <c r="G239" s="1">
        <v>1930000</v>
      </c>
      <c r="H239" s="1">
        <v>1930000</v>
      </c>
      <c r="I239" s="1">
        <v>0</v>
      </c>
      <c r="J239" s="1">
        <v>1255691</v>
      </c>
      <c r="K239" s="1">
        <v>1255824</v>
      </c>
      <c r="L239" s="1">
        <v>-133</v>
      </c>
      <c r="M239" s="1">
        <v>582588</v>
      </c>
      <c r="N239" s="1">
        <v>582588</v>
      </c>
      <c r="O239" s="1">
        <v>0</v>
      </c>
      <c r="P239" s="1">
        <v>62931926.53</v>
      </c>
      <c r="Q239" s="1">
        <v>62931926.53</v>
      </c>
      <c r="R239" s="1">
        <v>0</v>
      </c>
      <c r="S239" s="1">
        <v>6491</v>
      </c>
      <c r="T239" s="1">
        <v>6491</v>
      </c>
      <c r="U239" s="1">
        <v>0</v>
      </c>
      <c r="V239" s="1">
        <v>9695.26</v>
      </c>
      <c r="W239" s="1">
        <v>9695.26</v>
      </c>
      <c r="X239" s="1">
        <v>0</v>
      </c>
      <c r="Y239" s="1">
        <v>580370</v>
      </c>
      <c r="Z239" s="1">
        <v>580370</v>
      </c>
      <c r="AA239" s="1">
        <v>0</v>
      </c>
      <c r="AB239" s="1">
        <v>33197615</v>
      </c>
      <c r="AC239" s="1">
        <v>33196749</v>
      </c>
      <c r="AD239" s="1">
        <v>866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-354573</v>
      </c>
      <c r="AU239" s="1">
        <v>-354564</v>
      </c>
      <c r="AV239" s="1">
        <v>-9</v>
      </c>
      <c r="AW239" s="1">
        <v>-2449</v>
      </c>
      <c r="AX239" s="1">
        <v>0</v>
      </c>
      <c r="AY239" s="1">
        <v>32838045</v>
      </c>
      <c r="AZ239" s="1">
        <v>32836861</v>
      </c>
      <c r="BA239" s="1">
        <v>1184</v>
      </c>
      <c r="BB239" s="1" t="s">
        <v>500</v>
      </c>
      <c r="BC239" s="1">
        <v>-2875</v>
      </c>
      <c r="BD239" s="1">
        <v>-2548</v>
      </c>
      <c r="BE239" s="1">
        <v>327</v>
      </c>
      <c r="BF239" s="1">
        <v>0</v>
      </c>
      <c r="BG239" s="1">
        <v>0</v>
      </c>
      <c r="BH239" s="1">
        <v>0</v>
      </c>
      <c r="BL239">
        <f t="shared" si="67"/>
        <v>32838045</v>
      </c>
      <c r="BM239">
        <f t="shared" si="68"/>
        <v>32836861</v>
      </c>
      <c r="BO239">
        <f t="shared" si="69"/>
        <v>1184</v>
      </c>
      <c r="BR239">
        <f t="shared" si="70"/>
        <v>866</v>
      </c>
      <c r="BS239">
        <f t="shared" si="71"/>
        <v>0</v>
      </c>
      <c r="BT239">
        <f t="shared" si="72"/>
        <v>0</v>
      </c>
      <c r="BU239">
        <f t="shared" si="73"/>
        <v>0</v>
      </c>
      <c r="BV239">
        <f t="shared" si="74"/>
        <v>0</v>
      </c>
      <c r="BW239">
        <f t="shared" si="75"/>
        <v>0</v>
      </c>
      <c r="BX239">
        <f t="shared" si="76"/>
        <v>-9</v>
      </c>
      <c r="BY239">
        <f t="shared" si="77"/>
        <v>327</v>
      </c>
      <c r="CA239">
        <f t="shared" si="78"/>
        <v>1184</v>
      </c>
      <c r="CB239">
        <f t="shared" si="79"/>
        <v>0</v>
      </c>
      <c r="CC239">
        <f t="shared" si="80"/>
        <v>1184</v>
      </c>
      <c r="CD239">
        <f t="shared" si="81"/>
        <v>866</v>
      </c>
      <c r="CE239">
        <f t="shared" si="82"/>
        <v>0</v>
      </c>
      <c r="CF239">
        <f t="shared" si="83"/>
        <v>0</v>
      </c>
      <c r="CG239">
        <f t="shared" si="84"/>
        <v>0</v>
      </c>
      <c r="CH239">
        <f t="shared" si="85"/>
        <v>0</v>
      </c>
      <c r="CI239">
        <f t="shared" si="86"/>
        <v>0</v>
      </c>
      <c r="CJ239">
        <f t="shared" si="87"/>
        <v>-9</v>
      </c>
      <c r="CK239">
        <f t="shared" si="88"/>
        <v>327</v>
      </c>
    </row>
    <row r="240" spans="1:89" ht="15">
      <c r="A240" s="1">
        <v>3899</v>
      </c>
      <c r="B240" s="1" t="s">
        <v>299</v>
      </c>
      <c r="C240" s="1">
        <v>1000</v>
      </c>
      <c r="D240" s="1">
        <v>9206</v>
      </c>
      <c r="E240" s="1">
        <v>1000</v>
      </c>
      <c r="F240" s="1">
        <v>9205</v>
      </c>
      <c r="G240" s="1">
        <v>1930000</v>
      </c>
      <c r="H240" s="1">
        <v>1930000</v>
      </c>
      <c r="I240" s="1">
        <v>0</v>
      </c>
      <c r="J240" s="1">
        <v>1255691</v>
      </c>
      <c r="K240" s="1">
        <v>1255824</v>
      </c>
      <c r="L240" s="1">
        <v>-133</v>
      </c>
      <c r="M240" s="1">
        <v>582588</v>
      </c>
      <c r="N240" s="1">
        <v>582588</v>
      </c>
      <c r="O240" s="1">
        <v>0</v>
      </c>
      <c r="P240" s="1">
        <v>9886984.43</v>
      </c>
      <c r="Q240" s="1">
        <v>9886984.43</v>
      </c>
      <c r="R240" s="1">
        <v>0</v>
      </c>
      <c r="S240" s="1">
        <v>1060</v>
      </c>
      <c r="T240" s="1">
        <v>1060</v>
      </c>
      <c r="U240" s="1">
        <v>0</v>
      </c>
      <c r="V240" s="1">
        <v>9327.34</v>
      </c>
      <c r="W240" s="1">
        <v>9327.34</v>
      </c>
      <c r="X240" s="1">
        <v>0</v>
      </c>
      <c r="Y240" s="1">
        <v>431290</v>
      </c>
      <c r="Z240" s="1">
        <v>431290</v>
      </c>
      <c r="AA240" s="1">
        <v>0</v>
      </c>
      <c r="AB240" s="1">
        <v>6567276</v>
      </c>
      <c r="AC240" s="1">
        <v>6567171</v>
      </c>
      <c r="AD240" s="1">
        <v>105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-70143</v>
      </c>
      <c r="AU240" s="1">
        <v>-70142</v>
      </c>
      <c r="AV240" s="1">
        <v>-1</v>
      </c>
      <c r="AW240" s="1">
        <v>1036</v>
      </c>
      <c r="AX240" s="1">
        <v>0</v>
      </c>
      <c r="AY240" s="1">
        <v>6497665</v>
      </c>
      <c r="AZ240" s="1">
        <v>6497496</v>
      </c>
      <c r="BA240" s="1">
        <v>169</v>
      </c>
      <c r="BB240" s="1" t="s">
        <v>500</v>
      </c>
      <c r="BC240" s="1">
        <v>-569</v>
      </c>
      <c r="BD240" s="1">
        <v>-504</v>
      </c>
      <c r="BE240" s="1">
        <v>65</v>
      </c>
      <c r="BF240" s="1">
        <v>0</v>
      </c>
      <c r="BG240" s="1">
        <v>0</v>
      </c>
      <c r="BH240" s="1">
        <v>0</v>
      </c>
      <c r="BL240">
        <f t="shared" si="67"/>
        <v>6497665</v>
      </c>
      <c r="BM240">
        <f t="shared" si="68"/>
        <v>6497496</v>
      </c>
      <c r="BO240">
        <f t="shared" si="69"/>
        <v>169</v>
      </c>
      <c r="BR240">
        <f t="shared" si="70"/>
        <v>105</v>
      </c>
      <c r="BS240">
        <f t="shared" si="71"/>
        <v>0</v>
      </c>
      <c r="BT240">
        <f t="shared" si="72"/>
        <v>0</v>
      </c>
      <c r="BU240">
        <f t="shared" si="73"/>
        <v>0</v>
      </c>
      <c r="BV240">
        <f t="shared" si="74"/>
        <v>0</v>
      </c>
      <c r="BW240">
        <f t="shared" si="75"/>
        <v>0</v>
      </c>
      <c r="BX240">
        <f t="shared" si="76"/>
        <v>-1</v>
      </c>
      <c r="BY240">
        <f t="shared" si="77"/>
        <v>65</v>
      </c>
      <c r="CA240">
        <f t="shared" si="78"/>
        <v>169</v>
      </c>
      <c r="CB240">
        <f t="shared" si="79"/>
        <v>0</v>
      </c>
      <c r="CC240">
        <f t="shared" si="80"/>
        <v>169</v>
      </c>
      <c r="CD240">
        <f t="shared" si="81"/>
        <v>105</v>
      </c>
      <c r="CE240">
        <f t="shared" si="82"/>
        <v>0</v>
      </c>
      <c r="CF240">
        <f t="shared" si="83"/>
        <v>0</v>
      </c>
      <c r="CG240">
        <f t="shared" si="84"/>
        <v>0</v>
      </c>
      <c r="CH240">
        <f t="shared" si="85"/>
        <v>0</v>
      </c>
      <c r="CI240">
        <f t="shared" si="86"/>
        <v>0</v>
      </c>
      <c r="CJ240">
        <f t="shared" si="87"/>
        <v>-1</v>
      </c>
      <c r="CK240">
        <f t="shared" si="88"/>
        <v>65</v>
      </c>
    </row>
    <row r="241" spans="1:89" ht="15">
      <c r="A241" s="1">
        <v>3906</v>
      </c>
      <c r="B241" s="1" t="s">
        <v>300</v>
      </c>
      <c r="C241" s="1">
        <v>1000</v>
      </c>
      <c r="D241" s="1">
        <v>9206</v>
      </c>
      <c r="E241" s="1">
        <v>1000</v>
      </c>
      <c r="F241" s="1">
        <v>9205</v>
      </c>
      <c r="G241" s="1">
        <v>1930000</v>
      </c>
      <c r="H241" s="1">
        <v>1930000</v>
      </c>
      <c r="I241" s="1">
        <v>0</v>
      </c>
      <c r="J241" s="1">
        <v>1255691</v>
      </c>
      <c r="K241" s="1">
        <v>1255824</v>
      </c>
      <c r="L241" s="1">
        <v>-133</v>
      </c>
      <c r="M241" s="1">
        <v>582588</v>
      </c>
      <c r="N241" s="1">
        <v>582588</v>
      </c>
      <c r="O241" s="1">
        <v>0</v>
      </c>
      <c r="P241" s="1">
        <v>14140004.06</v>
      </c>
      <c r="Q241" s="1">
        <v>14140004.06</v>
      </c>
      <c r="R241" s="1">
        <v>0</v>
      </c>
      <c r="S241" s="1">
        <v>1401</v>
      </c>
      <c r="T241" s="1">
        <v>1401</v>
      </c>
      <c r="U241" s="1">
        <v>0</v>
      </c>
      <c r="V241" s="1">
        <v>10092.79</v>
      </c>
      <c r="W241" s="1">
        <v>10092.79</v>
      </c>
      <c r="X241" s="1">
        <v>0</v>
      </c>
      <c r="Y241" s="1">
        <v>826128</v>
      </c>
      <c r="Z241" s="1">
        <v>826128</v>
      </c>
      <c r="AA241" s="1">
        <v>0</v>
      </c>
      <c r="AB241" s="1">
        <v>4214844</v>
      </c>
      <c r="AC241" s="1">
        <v>4214578</v>
      </c>
      <c r="AD241" s="1">
        <v>266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127501</v>
      </c>
      <c r="AL241" s="1">
        <v>127767</v>
      </c>
      <c r="AM241" s="1">
        <v>-266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-46379</v>
      </c>
      <c r="AU241" s="1">
        <v>-46380</v>
      </c>
      <c r="AV241" s="1">
        <v>1</v>
      </c>
      <c r="AW241" s="1">
        <v>-844</v>
      </c>
      <c r="AX241" s="1">
        <v>0</v>
      </c>
      <c r="AY241" s="1">
        <v>4294789</v>
      </c>
      <c r="AZ241" s="1">
        <v>4294745</v>
      </c>
      <c r="BA241" s="1">
        <v>44</v>
      </c>
      <c r="BB241" s="1" t="s">
        <v>500</v>
      </c>
      <c r="BC241" s="1">
        <v>-376</v>
      </c>
      <c r="BD241" s="1">
        <v>-333</v>
      </c>
      <c r="BE241" s="1">
        <v>43</v>
      </c>
      <c r="BF241" s="1">
        <v>0</v>
      </c>
      <c r="BG241" s="1">
        <v>0</v>
      </c>
      <c r="BH241" s="1">
        <v>0</v>
      </c>
      <c r="BL241">
        <f t="shared" si="67"/>
        <v>4294789</v>
      </c>
      <c r="BM241">
        <f t="shared" si="68"/>
        <v>4294745</v>
      </c>
      <c r="BO241">
        <f t="shared" si="69"/>
        <v>44</v>
      </c>
      <c r="BR241">
        <f t="shared" si="70"/>
        <v>266</v>
      </c>
      <c r="BS241">
        <f t="shared" si="71"/>
        <v>0</v>
      </c>
      <c r="BT241">
        <f t="shared" si="72"/>
        <v>0</v>
      </c>
      <c r="BU241">
        <f t="shared" si="73"/>
        <v>-266</v>
      </c>
      <c r="BV241">
        <f t="shared" si="74"/>
        <v>0</v>
      </c>
      <c r="BW241">
        <f t="shared" si="75"/>
        <v>0</v>
      </c>
      <c r="BX241">
        <f t="shared" si="76"/>
        <v>1</v>
      </c>
      <c r="BY241">
        <f t="shared" si="77"/>
        <v>43</v>
      </c>
      <c r="CA241">
        <f t="shared" si="78"/>
        <v>44</v>
      </c>
      <c r="CB241">
        <f t="shared" si="79"/>
        <v>0</v>
      </c>
      <c r="CC241">
        <f t="shared" si="80"/>
        <v>44</v>
      </c>
      <c r="CD241">
        <f t="shared" si="81"/>
        <v>266</v>
      </c>
      <c r="CE241">
        <f t="shared" si="82"/>
        <v>0</v>
      </c>
      <c r="CF241">
        <f t="shared" si="83"/>
        <v>0</v>
      </c>
      <c r="CG241">
        <f t="shared" si="84"/>
        <v>-266</v>
      </c>
      <c r="CH241">
        <f t="shared" si="85"/>
        <v>0</v>
      </c>
      <c r="CI241">
        <f t="shared" si="86"/>
        <v>0</v>
      </c>
      <c r="CJ241">
        <f t="shared" si="87"/>
        <v>1</v>
      </c>
      <c r="CK241">
        <f t="shared" si="88"/>
        <v>43</v>
      </c>
    </row>
    <row r="242" spans="1:89" ht="15">
      <c r="A242" s="1">
        <v>3913</v>
      </c>
      <c r="B242" s="1" t="s">
        <v>301</v>
      </c>
      <c r="C242" s="1">
        <v>1000</v>
      </c>
      <c r="D242" s="1">
        <v>9206</v>
      </c>
      <c r="E242" s="1">
        <v>1000</v>
      </c>
      <c r="F242" s="1">
        <v>9205</v>
      </c>
      <c r="G242" s="1">
        <v>2895000</v>
      </c>
      <c r="H242" s="1">
        <v>2895000</v>
      </c>
      <c r="I242" s="1">
        <v>0</v>
      </c>
      <c r="J242" s="1">
        <v>1883536</v>
      </c>
      <c r="K242" s="1">
        <v>1883736</v>
      </c>
      <c r="L242" s="1">
        <v>-200</v>
      </c>
      <c r="M242" s="1">
        <v>873882</v>
      </c>
      <c r="N242" s="1">
        <v>873882</v>
      </c>
      <c r="O242" s="1">
        <v>0</v>
      </c>
      <c r="P242" s="1">
        <v>2070800.82</v>
      </c>
      <c r="Q242" s="1">
        <v>2070800.82</v>
      </c>
      <c r="R242" s="1">
        <v>0</v>
      </c>
      <c r="S242" s="1">
        <v>216</v>
      </c>
      <c r="T242" s="1">
        <v>216</v>
      </c>
      <c r="U242" s="1">
        <v>0</v>
      </c>
      <c r="V242" s="1">
        <v>9587.04</v>
      </c>
      <c r="W242" s="1">
        <v>9587.04</v>
      </c>
      <c r="X242" s="1">
        <v>0</v>
      </c>
      <c r="Y242" s="1">
        <v>889126</v>
      </c>
      <c r="Z242" s="1">
        <v>889126</v>
      </c>
      <c r="AA242" s="1">
        <v>0</v>
      </c>
      <c r="AB242" s="1">
        <v>1084010</v>
      </c>
      <c r="AC242" s="1">
        <v>1083982</v>
      </c>
      <c r="AD242" s="1">
        <v>28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-11578</v>
      </c>
      <c r="AU242" s="1">
        <v>-11578</v>
      </c>
      <c r="AV242" s="1">
        <v>0</v>
      </c>
      <c r="AW242" s="1">
        <v>-85</v>
      </c>
      <c r="AX242" s="1">
        <v>0</v>
      </c>
      <c r="AY242" s="1">
        <v>1072264</v>
      </c>
      <c r="AZ242" s="1">
        <v>1072225</v>
      </c>
      <c r="BA242" s="1">
        <v>39</v>
      </c>
      <c r="BB242" s="1" t="s">
        <v>501</v>
      </c>
      <c r="BC242" s="1">
        <v>-94</v>
      </c>
      <c r="BD242" s="1">
        <v>-83</v>
      </c>
      <c r="BE242" s="1">
        <v>11</v>
      </c>
      <c r="BF242" s="1">
        <v>0</v>
      </c>
      <c r="BG242" s="1">
        <v>0</v>
      </c>
      <c r="BH242" s="1">
        <v>0</v>
      </c>
      <c r="BL242">
        <f t="shared" si="67"/>
        <v>1072264</v>
      </c>
      <c r="BM242">
        <f t="shared" si="68"/>
        <v>1072225</v>
      </c>
      <c r="BO242">
        <f t="shared" si="69"/>
        <v>39</v>
      </c>
      <c r="BR242">
        <f t="shared" si="70"/>
        <v>28</v>
      </c>
      <c r="BS242">
        <f t="shared" si="71"/>
        <v>0</v>
      </c>
      <c r="BT242">
        <f t="shared" si="72"/>
        <v>0</v>
      </c>
      <c r="BU242">
        <f t="shared" si="73"/>
        <v>0</v>
      </c>
      <c r="BV242">
        <f t="shared" si="74"/>
        <v>0</v>
      </c>
      <c r="BW242">
        <f t="shared" si="75"/>
        <v>0</v>
      </c>
      <c r="BX242">
        <f t="shared" si="76"/>
        <v>0</v>
      </c>
      <c r="BY242">
        <f t="shared" si="77"/>
        <v>11</v>
      </c>
      <c r="CA242">
        <f t="shared" si="78"/>
        <v>39</v>
      </c>
      <c r="CB242">
        <f t="shared" si="79"/>
        <v>0</v>
      </c>
      <c r="CC242">
        <f t="shared" si="80"/>
        <v>39</v>
      </c>
      <c r="CD242">
        <f t="shared" si="81"/>
        <v>28</v>
      </c>
      <c r="CE242">
        <f t="shared" si="82"/>
        <v>0</v>
      </c>
      <c r="CF242">
        <f t="shared" si="83"/>
        <v>0</v>
      </c>
      <c r="CG242">
        <f t="shared" si="84"/>
        <v>0</v>
      </c>
      <c r="CH242">
        <f t="shared" si="85"/>
        <v>0</v>
      </c>
      <c r="CI242">
        <f t="shared" si="86"/>
        <v>0</v>
      </c>
      <c r="CJ242">
        <f t="shared" si="87"/>
        <v>0</v>
      </c>
      <c r="CK242">
        <f t="shared" si="88"/>
        <v>11</v>
      </c>
    </row>
    <row r="243" spans="1:89" ht="15">
      <c r="A243" s="1">
        <v>3920</v>
      </c>
      <c r="B243" s="1" t="s">
        <v>302</v>
      </c>
      <c r="C243" s="1">
        <v>1000</v>
      </c>
      <c r="D243" s="1">
        <v>9206</v>
      </c>
      <c r="E243" s="1">
        <v>1000</v>
      </c>
      <c r="F243" s="1">
        <v>9205</v>
      </c>
      <c r="G243" s="1">
        <v>1930000</v>
      </c>
      <c r="H243" s="1">
        <v>1930000</v>
      </c>
      <c r="I243" s="1">
        <v>0</v>
      </c>
      <c r="J243" s="1">
        <v>1255691</v>
      </c>
      <c r="K243" s="1">
        <v>1255824</v>
      </c>
      <c r="L243" s="1">
        <v>-133</v>
      </c>
      <c r="M243" s="1">
        <v>582588</v>
      </c>
      <c r="N243" s="1">
        <v>582588</v>
      </c>
      <c r="O243" s="1">
        <v>0</v>
      </c>
      <c r="P243" s="1">
        <v>3311671.54</v>
      </c>
      <c r="Q243" s="1">
        <v>3311671.54</v>
      </c>
      <c r="R243" s="1">
        <v>0</v>
      </c>
      <c r="S243" s="1">
        <v>317</v>
      </c>
      <c r="T243" s="1">
        <v>317</v>
      </c>
      <c r="U243" s="1">
        <v>0</v>
      </c>
      <c r="V243" s="1">
        <v>10446.91</v>
      </c>
      <c r="W243" s="1">
        <v>10446.91</v>
      </c>
      <c r="X243" s="1">
        <v>0</v>
      </c>
      <c r="Y243" s="1">
        <v>851805</v>
      </c>
      <c r="Z243" s="1">
        <v>851805</v>
      </c>
      <c r="AA243" s="1">
        <v>0</v>
      </c>
      <c r="AB243" s="1">
        <v>832006</v>
      </c>
      <c r="AC243" s="1">
        <v>831944</v>
      </c>
      <c r="AD243" s="1">
        <v>62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63356</v>
      </c>
      <c r="AL243" s="1">
        <v>63419</v>
      </c>
      <c r="AM243" s="1">
        <v>-63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-9563</v>
      </c>
      <c r="AU243" s="1">
        <v>-9563</v>
      </c>
      <c r="AV243" s="1">
        <v>0</v>
      </c>
      <c r="AW243" s="1">
        <v>-193</v>
      </c>
      <c r="AX243" s="1">
        <v>0</v>
      </c>
      <c r="AY243" s="1">
        <v>885537</v>
      </c>
      <c r="AZ243" s="1">
        <v>885529</v>
      </c>
      <c r="BA243" s="1">
        <v>8</v>
      </c>
      <c r="BB243" s="1" t="s">
        <v>500</v>
      </c>
      <c r="BC243" s="1">
        <v>-78</v>
      </c>
      <c r="BD243" s="1">
        <v>-69</v>
      </c>
      <c r="BE243" s="1">
        <v>9</v>
      </c>
      <c r="BF243" s="1">
        <v>0</v>
      </c>
      <c r="BG243" s="1">
        <v>0</v>
      </c>
      <c r="BH243" s="1">
        <v>0</v>
      </c>
      <c r="BL243">
        <f t="shared" si="67"/>
        <v>885537</v>
      </c>
      <c r="BM243">
        <f t="shared" si="68"/>
        <v>885529</v>
      </c>
      <c r="BO243">
        <f t="shared" si="69"/>
        <v>8</v>
      </c>
      <c r="BR243">
        <f t="shared" si="70"/>
        <v>62</v>
      </c>
      <c r="BS243">
        <f t="shared" si="71"/>
        <v>0</v>
      </c>
      <c r="BT243">
        <f t="shared" si="72"/>
        <v>0</v>
      </c>
      <c r="BU243">
        <f t="shared" si="73"/>
        <v>-63</v>
      </c>
      <c r="BV243">
        <f t="shared" si="74"/>
        <v>0</v>
      </c>
      <c r="BW243">
        <f t="shared" si="75"/>
        <v>0</v>
      </c>
      <c r="BX243">
        <f t="shared" si="76"/>
        <v>0</v>
      </c>
      <c r="BY243">
        <f t="shared" si="77"/>
        <v>9</v>
      </c>
      <c r="CA243">
        <f t="shared" si="78"/>
        <v>8</v>
      </c>
      <c r="CB243">
        <f t="shared" si="79"/>
        <v>0</v>
      </c>
      <c r="CC243">
        <f t="shared" si="80"/>
        <v>8</v>
      </c>
      <c r="CD243">
        <f t="shared" si="81"/>
        <v>62</v>
      </c>
      <c r="CE243">
        <f t="shared" si="82"/>
        <v>0</v>
      </c>
      <c r="CF243">
        <f t="shared" si="83"/>
        <v>0</v>
      </c>
      <c r="CG243">
        <f t="shared" si="84"/>
        <v>-63</v>
      </c>
      <c r="CH243">
        <f t="shared" si="85"/>
        <v>0</v>
      </c>
      <c r="CI243">
        <f t="shared" si="86"/>
        <v>0</v>
      </c>
      <c r="CJ243">
        <f t="shared" si="87"/>
        <v>0</v>
      </c>
      <c r="CK243">
        <f t="shared" si="88"/>
        <v>9</v>
      </c>
    </row>
    <row r="244" spans="1:89" ht="15">
      <c r="A244" s="1">
        <v>3925</v>
      </c>
      <c r="B244" s="1" t="s">
        <v>303</v>
      </c>
      <c r="C244" s="1">
        <v>1000</v>
      </c>
      <c r="D244" s="1">
        <v>9206</v>
      </c>
      <c r="E244" s="1">
        <v>1000</v>
      </c>
      <c r="F244" s="1">
        <v>9205</v>
      </c>
      <c r="G244" s="1">
        <v>1930000</v>
      </c>
      <c r="H244" s="1">
        <v>1930000</v>
      </c>
      <c r="I244" s="1">
        <v>0</v>
      </c>
      <c r="J244" s="1">
        <v>1255691</v>
      </c>
      <c r="K244" s="1">
        <v>1255824</v>
      </c>
      <c r="L244" s="1">
        <v>-133</v>
      </c>
      <c r="M244" s="1">
        <v>582588</v>
      </c>
      <c r="N244" s="1">
        <v>582588</v>
      </c>
      <c r="O244" s="1">
        <v>0</v>
      </c>
      <c r="P244" s="1">
        <v>50659458.03</v>
      </c>
      <c r="Q244" s="1">
        <v>50659458.03</v>
      </c>
      <c r="R244" s="1">
        <v>0</v>
      </c>
      <c r="S244" s="1">
        <v>4664</v>
      </c>
      <c r="T244" s="1">
        <v>4664</v>
      </c>
      <c r="U244" s="1">
        <v>0</v>
      </c>
      <c r="V244" s="1">
        <v>10861.8</v>
      </c>
      <c r="W244" s="1">
        <v>10861.8</v>
      </c>
      <c r="X244" s="1">
        <v>0</v>
      </c>
      <c r="Y244" s="1">
        <v>966032</v>
      </c>
      <c r="Z244" s="1">
        <v>966032</v>
      </c>
      <c r="AA244" s="1">
        <v>0</v>
      </c>
      <c r="AB244" s="1">
        <v>6075271</v>
      </c>
      <c r="AC244" s="1">
        <v>6074235</v>
      </c>
      <c r="AD244" s="1">
        <v>1036</v>
      </c>
      <c r="AE244" s="1">
        <v>0</v>
      </c>
      <c r="AF244" s="1">
        <v>0</v>
      </c>
      <c r="AG244" s="1">
        <v>0</v>
      </c>
      <c r="AH244" s="1">
        <v>407214</v>
      </c>
      <c r="AI244" s="1">
        <v>407214</v>
      </c>
      <c r="AJ244" s="1">
        <v>0</v>
      </c>
      <c r="AK244" s="1">
        <v>1054547</v>
      </c>
      <c r="AL244" s="1">
        <v>1055583</v>
      </c>
      <c r="AM244" s="1">
        <v>-1036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-80500</v>
      </c>
      <c r="AU244" s="1">
        <v>-80500</v>
      </c>
      <c r="AV244" s="1">
        <v>0</v>
      </c>
      <c r="AW244" s="1">
        <v>-3292</v>
      </c>
      <c r="AX244" s="1">
        <v>0</v>
      </c>
      <c r="AY244" s="1">
        <v>7452662</v>
      </c>
      <c r="AZ244" s="1">
        <v>7452587</v>
      </c>
      <c r="BA244" s="1">
        <v>75</v>
      </c>
      <c r="BB244" s="1" t="s">
        <v>500</v>
      </c>
      <c r="BC244" s="1">
        <v>-653</v>
      </c>
      <c r="BD244" s="1">
        <v>-578</v>
      </c>
      <c r="BE244" s="1">
        <v>75</v>
      </c>
      <c r="BF244" s="1">
        <v>0</v>
      </c>
      <c r="BG244" s="1">
        <v>0</v>
      </c>
      <c r="BH244" s="1">
        <v>0</v>
      </c>
      <c r="BL244">
        <f t="shared" si="67"/>
        <v>7452662</v>
      </c>
      <c r="BM244">
        <f t="shared" si="68"/>
        <v>7452587</v>
      </c>
      <c r="BO244">
        <f t="shared" si="69"/>
        <v>75</v>
      </c>
      <c r="BR244">
        <f t="shared" si="70"/>
        <v>1036</v>
      </c>
      <c r="BS244">
        <f t="shared" si="71"/>
        <v>0</v>
      </c>
      <c r="BT244">
        <f t="shared" si="72"/>
        <v>0</v>
      </c>
      <c r="BU244">
        <f t="shared" si="73"/>
        <v>-1036</v>
      </c>
      <c r="BV244">
        <f t="shared" si="74"/>
        <v>0</v>
      </c>
      <c r="BW244">
        <f t="shared" si="75"/>
        <v>0</v>
      </c>
      <c r="BX244">
        <f t="shared" si="76"/>
        <v>0</v>
      </c>
      <c r="BY244">
        <f t="shared" si="77"/>
        <v>75</v>
      </c>
      <c r="CA244">
        <f t="shared" si="78"/>
        <v>75</v>
      </c>
      <c r="CB244">
        <f t="shared" si="79"/>
        <v>0</v>
      </c>
      <c r="CC244">
        <f t="shared" si="80"/>
        <v>75</v>
      </c>
      <c r="CD244">
        <f t="shared" si="81"/>
        <v>1036</v>
      </c>
      <c r="CE244">
        <f t="shared" si="82"/>
        <v>0</v>
      </c>
      <c r="CF244">
        <f t="shared" si="83"/>
        <v>0</v>
      </c>
      <c r="CG244">
        <f t="shared" si="84"/>
        <v>-1036</v>
      </c>
      <c r="CH244">
        <f t="shared" si="85"/>
        <v>0</v>
      </c>
      <c r="CI244">
        <f t="shared" si="86"/>
        <v>0</v>
      </c>
      <c r="CJ244">
        <f t="shared" si="87"/>
        <v>0</v>
      </c>
      <c r="CK244">
        <f t="shared" si="88"/>
        <v>75</v>
      </c>
    </row>
    <row r="245" spans="1:89" ht="15">
      <c r="A245" s="1">
        <v>3934</v>
      </c>
      <c r="B245" s="1" t="s">
        <v>304</v>
      </c>
      <c r="C245" s="1">
        <v>1000</v>
      </c>
      <c r="D245" s="1">
        <v>9206</v>
      </c>
      <c r="E245" s="1">
        <v>1000</v>
      </c>
      <c r="F245" s="1">
        <v>9205</v>
      </c>
      <c r="G245" s="1">
        <v>1930000</v>
      </c>
      <c r="H245" s="1">
        <v>1930000</v>
      </c>
      <c r="I245" s="1">
        <v>0</v>
      </c>
      <c r="J245" s="1">
        <v>1255691</v>
      </c>
      <c r="K245" s="1">
        <v>1255824</v>
      </c>
      <c r="L245" s="1">
        <v>-133</v>
      </c>
      <c r="M245" s="1">
        <v>582588</v>
      </c>
      <c r="N245" s="1">
        <v>582588</v>
      </c>
      <c r="O245" s="1">
        <v>0</v>
      </c>
      <c r="P245" s="1">
        <v>9439433.98</v>
      </c>
      <c r="Q245" s="1">
        <v>9439433.98</v>
      </c>
      <c r="R245" s="1">
        <v>0</v>
      </c>
      <c r="S245" s="1">
        <v>850</v>
      </c>
      <c r="T245" s="1">
        <v>850</v>
      </c>
      <c r="U245" s="1">
        <v>0</v>
      </c>
      <c r="V245" s="1">
        <v>11105.22</v>
      </c>
      <c r="W245" s="1">
        <v>11105.22</v>
      </c>
      <c r="X245" s="1">
        <v>0</v>
      </c>
      <c r="Y245" s="1">
        <v>490958</v>
      </c>
      <c r="Z245" s="1">
        <v>490958</v>
      </c>
      <c r="AA245" s="1">
        <v>0</v>
      </c>
      <c r="AB245" s="1">
        <v>5135603</v>
      </c>
      <c r="AC245" s="1">
        <v>5135507</v>
      </c>
      <c r="AD245" s="1">
        <v>96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-54852</v>
      </c>
      <c r="AU245" s="1">
        <v>-54851</v>
      </c>
      <c r="AV245" s="1">
        <v>-1</v>
      </c>
      <c r="AW245" s="1">
        <v>-297</v>
      </c>
      <c r="AX245" s="1">
        <v>0</v>
      </c>
      <c r="AY245" s="1">
        <v>5080060</v>
      </c>
      <c r="AZ245" s="1">
        <v>5079914</v>
      </c>
      <c r="BA245" s="1">
        <v>146</v>
      </c>
      <c r="BB245" s="1" t="s">
        <v>500</v>
      </c>
      <c r="BC245" s="1">
        <v>-445</v>
      </c>
      <c r="BD245" s="1">
        <v>-394</v>
      </c>
      <c r="BE245" s="1">
        <v>51</v>
      </c>
      <c r="BF245" s="1">
        <v>0</v>
      </c>
      <c r="BG245" s="1">
        <v>0</v>
      </c>
      <c r="BH245" s="1">
        <v>0</v>
      </c>
      <c r="BL245">
        <f t="shared" si="67"/>
        <v>5080060</v>
      </c>
      <c r="BM245">
        <f t="shared" si="68"/>
        <v>5079914</v>
      </c>
      <c r="BO245">
        <f t="shared" si="69"/>
        <v>146</v>
      </c>
      <c r="BR245">
        <f t="shared" si="70"/>
        <v>96</v>
      </c>
      <c r="BS245">
        <f t="shared" si="71"/>
        <v>0</v>
      </c>
      <c r="BT245">
        <f t="shared" si="72"/>
        <v>0</v>
      </c>
      <c r="BU245">
        <f t="shared" si="73"/>
        <v>0</v>
      </c>
      <c r="BV245">
        <f t="shared" si="74"/>
        <v>0</v>
      </c>
      <c r="BW245">
        <f t="shared" si="75"/>
        <v>0</v>
      </c>
      <c r="BX245">
        <f t="shared" si="76"/>
        <v>-1</v>
      </c>
      <c r="BY245">
        <f t="shared" si="77"/>
        <v>51</v>
      </c>
      <c r="CA245">
        <f t="shared" si="78"/>
        <v>146</v>
      </c>
      <c r="CB245">
        <f t="shared" si="79"/>
        <v>0</v>
      </c>
      <c r="CC245">
        <f t="shared" si="80"/>
        <v>146</v>
      </c>
      <c r="CD245">
        <f t="shared" si="81"/>
        <v>96</v>
      </c>
      <c r="CE245">
        <f t="shared" si="82"/>
        <v>0</v>
      </c>
      <c r="CF245">
        <f t="shared" si="83"/>
        <v>0</v>
      </c>
      <c r="CG245">
        <f t="shared" si="84"/>
        <v>0</v>
      </c>
      <c r="CH245">
        <f t="shared" si="85"/>
        <v>0</v>
      </c>
      <c r="CI245">
        <f t="shared" si="86"/>
        <v>0</v>
      </c>
      <c r="CJ245">
        <f t="shared" si="87"/>
        <v>-1</v>
      </c>
      <c r="CK245">
        <f t="shared" si="88"/>
        <v>51</v>
      </c>
    </row>
    <row r="246" spans="1:89" ht="15">
      <c r="A246" s="1">
        <v>3941</v>
      </c>
      <c r="B246" s="1" t="s">
        <v>305</v>
      </c>
      <c r="C246" s="1">
        <v>1000</v>
      </c>
      <c r="D246" s="1">
        <v>9206</v>
      </c>
      <c r="E246" s="1">
        <v>1000</v>
      </c>
      <c r="F246" s="1">
        <v>9205</v>
      </c>
      <c r="G246" s="1">
        <v>1930000</v>
      </c>
      <c r="H246" s="1">
        <v>1930000</v>
      </c>
      <c r="I246" s="1">
        <v>0</v>
      </c>
      <c r="J246" s="1">
        <v>1255691</v>
      </c>
      <c r="K246" s="1">
        <v>1255824</v>
      </c>
      <c r="L246" s="1">
        <v>-133</v>
      </c>
      <c r="M246" s="1">
        <v>582588</v>
      </c>
      <c r="N246" s="1">
        <v>582588</v>
      </c>
      <c r="O246" s="1">
        <v>0</v>
      </c>
      <c r="P246" s="1">
        <v>12078535.74</v>
      </c>
      <c r="Q246" s="1">
        <v>12078535.74</v>
      </c>
      <c r="R246" s="1">
        <v>0</v>
      </c>
      <c r="S246" s="1">
        <v>1227</v>
      </c>
      <c r="T246" s="1">
        <v>1227</v>
      </c>
      <c r="U246" s="1">
        <v>0</v>
      </c>
      <c r="V246" s="1">
        <v>9843.96</v>
      </c>
      <c r="W246" s="1">
        <v>9843.96</v>
      </c>
      <c r="X246" s="1">
        <v>0</v>
      </c>
      <c r="Y246" s="1">
        <v>556790</v>
      </c>
      <c r="Z246" s="1">
        <v>556790</v>
      </c>
      <c r="AA246" s="1">
        <v>0</v>
      </c>
      <c r="AB246" s="1">
        <v>6511820</v>
      </c>
      <c r="AC246" s="1">
        <v>6511662</v>
      </c>
      <c r="AD246" s="1">
        <v>158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-69551</v>
      </c>
      <c r="AU246" s="1">
        <v>-69549</v>
      </c>
      <c r="AV246" s="1">
        <v>-2</v>
      </c>
      <c r="AW246" s="1">
        <v>-469</v>
      </c>
      <c r="AX246" s="1">
        <v>0</v>
      </c>
      <c r="AY246" s="1">
        <v>6441300</v>
      </c>
      <c r="AZ246" s="1">
        <v>6441080</v>
      </c>
      <c r="BA246" s="1">
        <v>220</v>
      </c>
      <c r="BB246" s="1" t="s">
        <v>500</v>
      </c>
      <c r="BC246" s="1">
        <v>-564</v>
      </c>
      <c r="BD246" s="1">
        <v>-500</v>
      </c>
      <c r="BE246" s="1">
        <v>64</v>
      </c>
      <c r="BF246" s="1">
        <v>0</v>
      </c>
      <c r="BG246" s="1">
        <v>0</v>
      </c>
      <c r="BH246" s="1">
        <v>0</v>
      </c>
      <c r="BL246">
        <f t="shared" si="67"/>
        <v>6441300</v>
      </c>
      <c r="BM246">
        <f t="shared" si="68"/>
        <v>6441080</v>
      </c>
      <c r="BO246">
        <f t="shared" si="69"/>
        <v>220</v>
      </c>
      <c r="BR246">
        <f t="shared" si="70"/>
        <v>158</v>
      </c>
      <c r="BS246">
        <f t="shared" si="71"/>
        <v>0</v>
      </c>
      <c r="BT246">
        <f t="shared" si="72"/>
        <v>0</v>
      </c>
      <c r="BU246">
        <f t="shared" si="73"/>
        <v>0</v>
      </c>
      <c r="BV246">
        <f t="shared" si="74"/>
        <v>0</v>
      </c>
      <c r="BW246">
        <f t="shared" si="75"/>
        <v>0</v>
      </c>
      <c r="BX246">
        <f t="shared" si="76"/>
        <v>-2</v>
      </c>
      <c r="BY246">
        <f t="shared" si="77"/>
        <v>64</v>
      </c>
      <c r="CA246">
        <f t="shared" si="78"/>
        <v>220</v>
      </c>
      <c r="CB246">
        <f t="shared" si="79"/>
        <v>0</v>
      </c>
      <c r="CC246">
        <f t="shared" si="80"/>
        <v>220</v>
      </c>
      <c r="CD246">
        <f t="shared" si="81"/>
        <v>158</v>
      </c>
      <c r="CE246">
        <f t="shared" si="82"/>
        <v>0</v>
      </c>
      <c r="CF246">
        <f t="shared" si="83"/>
        <v>0</v>
      </c>
      <c r="CG246">
        <f t="shared" si="84"/>
        <v>0</v>
      </c>
      <c r="CH246">
        <f t="shared" si="85"/>
        <v>0</v>
      </c>
      <c r="CI246">
        <f t="shared" si="86"/>
        <v>0</v>
      </c>
      <c r="CJ246">
        <f t="shared" si="87"/>
        <v>-2</v>
      </c>
      <c r="CK246">
        <f t="shared" si="88"/>
        <v>64</v>
      </c>
    </row>
    <row r="247" spans="1:89" ht="15">
      <c r="A247" s="1">
        <v>3948</v>
      </c>
      <c r="B247" s="1" t="s">
        <v>306</v>
      </c>
      <c r="C247" s="1">
        <v>1000</v>
      </c>
      <c r="D247" s="1">
        <v>9206</v>
      </c>
      <c r="E247" s="1">
        <v>1000</v>
      </c>
      <c r="F247" s="1">
        <v>9205</v>
      </c>
      <c r="G247" s="1">
        <v>1930000</v>
      </c>
      <c r="H247" s="1">
        <v>1930000</v>
      </c>
      <c r="I247" s="1">
        <v>0</v>
      </c>
      <c r="J247" s="1">
        <v>1255691</v>
      </c>
      <c r="K247" s="1">
        <v>1255824</v>
      </c>
      <c r="L247" s="1">
        <v>-133</v>
      </c>
      <c r="M247" s="1">
        <v>582588</v>
      </c>
      <c r="N247" s="1">
        <v>582588</v>
      </c>
      <c r="O247" s="1">
        <v>0</v>
      </c>
      <c r="P247" s="1">
        <v>6801055.32</v>
      </c>
      <c r="Q247" s="1">
        <v>6801055.32</v>
      </c>
      <c r="R247" s="1">
        <v>0</v>
      </c>
      <c r="S247" s="1">
        <v>654</v>
      </c>
      <c r="T247" s="1">
        <v>654</v>
      </c>
      <c r="U247" s="1">
        <v>0</v>
      </c>
      <c r="V247" s="1">
        <v>10399.17</v>
      </c>
      <c r="W247" s="1">
        <v>10399.17</v>
      </c>
      <c r="X247" s="1">
        <v>0</v>
      </c>
      <c r="Y247" s="1">
        <v>625250</v>
      </c>
      <c r="Z247" s="1">
        <v>625250</v>
      </c>
      <c r="AA247" s="1">
        <v>0</v>
      </c>
      <c r="AB247" s="1">
        <v>3079440</v>
      </c>
      <c r="AC247" s="1">
        <v>3079346</v>
      </c>
      <c r="AD247" s="1">
        <v>94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-32891</v>
      </c>
      <c r="AU247" s="1">
        <v>-32890</v>
      </c>
      <c r="AV247" s="1">
        <v>-1</v>
      </c>
      <c r="AW247" s="1">
        <v>-295</v>
      </c>
      <c r="AX247" s="1">
        <v>0</v>
      </c>
      <c r="AY247" s="1">
        <v>3046018</v>
      </c>
      <c r="AZ247" s="1">
        <v>3045894</v>
      </c>
      <c r="BA247" s="1">
        <v>124</v>
      </c>
      <c r="BB247" s="1" t="s">
        <v>500</v>
      </c>
      <c r="BC247" s="1">
        <v>-267</v>
      </c>
      <c r="BD247" s="1">
        <v>-236</v>
      </c>
      <c r="BE247" s="1">
        <v>31</v>
      </c>
      <c r="BF247" s="1">
        <v>0</v>
      </c>
      <c r="BG247" s="1">
        <v>0</v>
      </c>
      <c r="BH247" s="1">
        <v>0</v>
      </c>
      <c r="BL247">
        <f t="shared" si="67"/>
        <v>3046018</v>
      </c>
      <c r="BM247">
        <f t="shared" si="68"/>
        <v>3045894</v>
      </c>
      <c r="BO247">
        <f t="shared" si="69"/>
        <v>124</v>
      </c>
      <c r="BR247">
        <f t="shared" si="70"/>
        <v>94</v>
      </c>
      <c r="BS247">
        <f t="shared" si="71"/>
        <v>0</v>
      </c>
      <c r="BT247">
        <f t="shared" si="72"/>
        <v>0</v>
      </c>
      <c r="BU247">
        <f t="shared" si="73"/>
        <v>0</v>
      </c>
      <c r="BV247">
        <f t="shared" si="74"/>
        <v>0</v>
      </c>
      <c r="BW247">
        <f t="shared" si="75"/>
        <v>0</v>
      </c>
      <c r="BX247">
        <f t="shared" si="76"/>
        <v>-1</v>
      </c>
      <c r="BY247">
        <f t="shared" si="77"/>
        <v>31</v>
      </c>
      <c r="CA247">
        <f t="shared" si="78"/>
        <v>124</v>
      </c>
      <c r="CB247">
        <f t="shared" si="79"/>
        <v>0</v>
      </c>
      <c r="CC247">
        <f t="shared" si="80"/>
        <v>124</v>
      </c>
      <c r="CD247">
        <f t="shared" si="81"/>
        <v>94</v>
      </c>
      <c r="CE247">
        <f t="shared" si="82"/>
        <v>0</v>
      </c>
      <c r="CF247">
        <f t="shared" si="83"/>
        <v>0</v>
      </c>
      <c r="CG247">
        <f t="shared" si="84"/>
        <v>0</v>
      </c>
      <c r="CH247">
        <f t="shared" si="85"/>
        <v>0</v>
      </c>
      <c r="CI247">
        <f t="shared" si="86"/>
        <v>0</v>
      </c>
      <c r="CJ247">
        <f t="shared" si="87"/>
        <v>-1</v>
      </c>
      <c r="CK247">
        <f t="shared" si="88"/>
        <v>31</v>
      </c>
    </row>
    <row r="248" spans="1:89" ht="15">
      <c r="A248" s="1">
        <v>3955</v>
      </c>
      <c r="B248" s="1" t="s">
        <v>307</v>
      </c>
      <c r="C248" s="1">
        <v>1000</v>
      </c>
      <c r="D248" s="1">
        <v>9206</v>
      </c>
      <c r="E248" s="1">
        <v>1000</v>
      </c>
      <c r="F248" s="1">
        <v>9205</v>
      </c>
      <c r="G248" s="1">
        <v>1930000</v>
      </c>
      <c r="H248" s="1">
        <v>1930000</v>
      </c>
      <c r="I248" s="1">
        <v>0</v>
      </c>
      <c r="J248" s="1">
        <v>1255691</v>
      </c>
      <c r="K248" s="1">
        <v>1255824</v>
      </c>
      <c r="L248" s="1">
        <v>-133</v>
      </c>
      <c r="M248" s="1">
        <v>582588</v>
      </c>
      <c r="N248" s="1">
        <v>582588</v>
      </c>
      <c r="O248" s="1">
        <v>0</v>
      </c>
      <c r="P248" s="1">
        <v>24362868.64</v>
      </c>
      <c r="Q248" s="1">
        <v>24362868.64</v>
      </c>
      <c r="R248" s="1">
        <v>0</v>
      </c>
      <c r="S248" s="1">
        <v>2463</v>
      </c>
      <c r="T248" s="1">
        <v>2463</v>
      </c>
      <c r="U248" s="1">
        <v>0</v>
      </c>
      <c r="V248" s="1">
        <v>9891.54</v>
      </c>
      <c r="W248" s="1">
        <v>9891.54</v>
      </c>
      <c r="X248" s="1">
        <v>0</v>
      </c>
      <c r="Y248" s="1">
        <v>418170</v>
      </c>
      <c r="Z248" s="1">
        <v>418170</v>
      </c>
      <c r="AA248" s="1">
        <v>0</v>
      </c>
      <c r="AB248" s="1">
        <v>15886442</v>
      </c>
      <c r="AC248" s="1">
        <v>15886205</v>
      </c>
      <c r="AD248" s="1">
        <v>237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-169678</v>
      </c>
      <c r="AU248" s="1">
        <v>-169676</v>
      </c>
      <c r="AV248" s="1">
        <v>-2</v>
      </c>
      <c r="AW248" s="1">
        <v>-669</v>
      </c>
      <c r="AX248" s="1">
        <v>0</v>
      </c>
      <c r="AY248" s="1">
        <v>15714876</v>
      </c>
      <c r="AZ248" s="1">
        <v>15714484</v>
      </c>
      <c r="BA248" s="1">
        <v>392</v>
      </c>
      <c r="BB248" s="1" t="s">
        <v>500</v>
      </c>
      <c r="BC248" s="1">
        <v>-1376</v>
      </c>
      <c r="BD248" s="1">
        <v>-1219</v>
      </c>
      <c r="BE248" s="1">
        <v>157</v>
      </c>
      <c r="BF248" s="1">
        <v>0</v>
      </c>
      <c r="BG248" s="1">
        <v>0</v>
      </c>
      <c r="BH248" s="1">
        <v>0</v>
      </c>
      <c r="BL248">
        <f t="shared" si="67"/>
        <v>15714876</v>
      </c>
      <c r="BM248">
        <f t="shared" si="68"/>
        <v>15714484</v>
      </c>
      <c r="BO248">
        <f t="shared" si="69"/>
        <v>392</v>
      </c>
      <c r="BR248">
        <f t="shared" si="70"/>
        <v>237</v>
      </c>
      <c r="BS248">
        <f t="shared" si="71"/>
        <v>0</v>
      </c>
      <c r="BT248">
        <f t="shared" si="72"/>
        <v>0</v>
      </c>
      <c r="BU248">
        <f t="shared" si="73"/>
        <v>0</v>
      </c>
      <c r="BV248">
        <f t="shared" si="74"/>
        <v>0</v>
      </c>
      <c r="BW248">
        <f t="shared" si="75"/>
        <v>0</v>
      </c>
      <c r="BX248">
        <f t="shared" si="76"/>
        <v>-2</v>
      </c>
      <c r="BY248">
        <f t="shared" si="77"/>
        <v>157</v>
      </c>
      <c r="CA248">
        <f t="shared" si="78"/>
        <v>392</v>
      </c>
      <c r="CB248">
        <f t="shared" si="79"/>
        <v>0</v>
      </c>
      <c r="CC248">
        <f t="shared" si="80"/>
        <v>392</v>
      </c>
      <c r="CD248">
        <f t="shared" si="81"/>
        <v>237</v>
      </c>
      <c r="CE248">
        <f t="shared" si="82"/>
        <v>0</v>
      </c>
      <c r="CF248">
        <f t="shared" si="83"/>
        <v>0</v>
      </c>
      <c r="CG248">
        <f t="shared" si="84"/>
        <v>0</v>
      </c>
      <c r="CH248">
        <f t="shared" si="85"/>
        <v>0</v>
      </c>
      <c r="CI248">
        <f t="shared" si="86"/>
        <v>0</v>
      </c>
      <c r="CJ248">
        <f t="shared" si="87"/>
        <v>-2</v>
      </c>
      <c r="CK248">
        <f t="shared" si="88"/>
        <v>157</v>
      </c>
    </row>
    <row r="249" spans="1:89" ht="15">
      <c r="A249" s="1">
        <v>3962</v>
      </c>
      <c r="B249" s="1" t="s">
        <v>308</v>
      </c>
      <c r="C249" s="1">
        <v>1000</v>
      </c>
      <c r="D249" s="1">
        <v>9206</v>
      </c>
      <c r="E249" s="1">
        <v>1000</v>
      </c>
      <c r="F249" s="1">
        <v>9205</v>
      </c>
      <c r="G249" s="1">
        <v>1930000</v>
      </c>
      <c r="H249" s="1">
        <v>1930000</v>
      </c>
      <c r="I249" s="1">
        <v>0</v>
      </c>
      <c r="J249" s="1">
        <v>1255691</v>
      </c>
      <c r="K249" s="1">
        <v>1255824</v>
      </c>
      <c r="L249" s="1">
        <v>-133</v>
      </c>
      <c r="M249" s="1">
        <v>582588</v>
      </c>
      <c r="N249" s="1">
        <v>582588</v>
      </c>
      <c r="O249" s="1">
        <v>0</v>
      </c>
      <c r="P249" s="1">
        <v>29289450.16</v>
      </c>
      <c r="Q249" s="1">
        <v>29289450.16</v>
      </c>
      <c r="R249" s="1">
        <v>0</v>
      </c>
      <c r="S249" s="1">
        <v>2959</v>
      </c>
      <c r="T249" s="1">
        <v>2959</v>
      </c>
      <c r="U249" s="1">
        <v>0</v>
      </c>
      <c r="V249" s="1">
        <v>9898.43</v>
      </c>
      <c r="W249" s="1">
        <v>9898.43</v>
      </c>
      <c r="X249" s="1">
        <v>0</v>
      </c>
      <c r="Y249" s="1">
        <v>485048</v>
      </c>
      <c r="Z249" s="1">
        <v>485048</v>
      </c>
      <c r="AA249" s="1">
        <v>0</v>
      </c>
      <c r="AB249" s="1">
        <v>17460459</v>
      </c>
      <c r="AC249" s="1">
        <v>17460129</v>
      </c>
      <c r="AD249" s="1">
        <v>330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-186490</v>
      </c>
      <c r="AU249" s="1">
        <v>-186486</v>
      </c>
      <c r="AV249" s="1">
        <v>-4</v>
      </c>
      <c r="AW249" s="1">
        <v>-911</v>
      </c>
      <c r="AX249" s="1">
        <v>0</v>
      </c>
      <c r="AY249" s="1">
        <v>17271718</v>
      </c>
      <c r="AZ249" s="1">
        <v>17271220</v>
      </c>
      <c r="BA249" s="1">
        <v>498</v>
      </c>
      <c r="BB249" s="1" t="s">
        <v>500</v>
      </c>
      <c r="BC249" s="1">
        <v>-1512</v>
      </c>
      <c r="BD249" s="1">
        <v>-1340</v>
      </c>
      <c r="BE249" s="1">
        <v>172</v>
      </c>
      <c r="BF249" s="1">
        <v>0</v>
      </c>
      <c r="BG249" s="1">
        <v>0</v>
      </c>
      <c r="BH249" s="1">
        <v>0</v>
      </c>
      <c r="BL249">
        <f t="shared" si="67"/>
        <v>17271718</v>
      </c>
      <c r="BM249">
        <f t="shared" si="68"/>
        <v>17271220</v>
      </c>
      <c r="BO249">
        <f t="shared" si="69"/>
        <v>498</v>
      </c>
      <c r="BR249">
        <f t="shared" si="70"/>
        <v>330</v>
      </c>
      <c r="BS249">
        <f t="shared" si="71"/>
        <v>0</v>
      </c>
      <c r="BT249">
        <f t="shared" si="72"/>
        <v>0</v>
      </c>
      <c r="BU249">
        <f t="shared" si="73"/>
        <v>0</v>
      </c>
      <c r="BV249">
        <f t="shared" si="74"/>
        <v>0</v>
      </c>
      <c r="BW249">
        <f t="shared" si="75"/>
        <v>0</v>
      </c>
      <c r="BX249">
        <f t="shared" si="76"/>
        <v>-4</v>
      </c>
      <c r="BY249">
        <f t="shared" si="77"/>
        <v>172</v>
      </c>
      <c r="CA249">
        <f t="shared" si="78"/>
        <v>498</v>
      </c>
      <c r="CB249">
        <f t="shared" si="79"/>
        <v>0</v>
      </c>
      <c r="CC249">
        <f t="shared" si="80"/>
        <v>498</v>
      </c>
      <c r="CD249">
        <f t="shared" si="81"/>
        <v>330</v>
      </c>
      <c r="CE249">
        <f t="shared" si="82"/>
        <v>0</v>
      </c>
      <c r="CF249">
        <f t="shared" si="83"/>
        <v>0</v>
      </c>
      <c r="CG249">
        <f t="shared" si="84"/>
        <v>0</v>
      </c>
      <c r="CH249">
        <f t="shared" si="85"/>
        <v>0</v>
      </c>
      <c r="CI249">
        <f t="shared" si="86"/>
        <v>0</v>
      </c>
      <c r="CJ249">
        <f t="shared" si="87"/>
        <v>-4</v>
      </c>
      <c r="CK249">
        <f t="shared" si="88"/>
        <v>172</v>
      </c>
    </row>
    <row r="250" spans="1:89" ht="15">
      <c r="A250" s="1">
        <v>3969</v>
      </c>
      <c r="B250" s="1" t="s">
        <v>309</v>
      </c>
      <c r="C250" s="1">
        <v>1000</v>
      </c>
      <c r="D250" s="1">
        <v>9206</v>
      </c>
      <c r="E250" s="1">
        <v>1000</v>
      </c>
      <c r="F250" s="1">
        <v>9205</v>
      </c>
      <c r="G250" s="1">
        <v>1930000</v>
      </c>
      <c r="H250" s="1">
        <v>1930000</v>
      </c>
      <c r="I250" s="1">
        <v>0</v>
      </c>
      <c r="J250" s="1">
        <v>1255691</v>
      </c>
      <c r="K250" s="1">
        <v>1255824</v>
      </c>
      <c r="L250" s="1">
        <v>-133</v>
      </c>
      <c r="M250" s="1">
        <v>582588</v>
      </c>
      <c r="N250" s="1">
        <v>582588</v>
      </c>
      <c r="O250" s="1">
        <v>0</v>
      </c>
      <c r="P250" s="1">
        <v>5001352.74</v>
      </c>
      <c r="Q250" s="1">
        <v>5001352.74</v>
      </c>
      <c r="R250" s="1">
        <v>0</v>
      </c>
      <c r="S250" s="1">
        <v>417</v>
      </c>
      <c r="T250" s="1">
        <v>417</v>
      </c>
      <c r="U250" s="1">
        <v>0</v>
      </c>
      <c r="V250" s="1">
        <v>11993.65</v>
      </c>
      <c r="W250" s="1">
        <v>11993.65</v>
      </c>
      <c r="X250" s="1">
        <v>0</v>
      </c>
      <c r="Y250" s="1">
        <v>352808</v>
      </c>
      <c r="Z250" s="1">
        <v>352808</v>
      </c>
      <c r="AA250" s="1">
        <v>0</v>
      </c>
      <c r="AB250" s="1">
        <v>3259714</v>
      </c>
      <c r="AC250" s="1">
        <v>3259679</v>
      </c>
      <c r="AD250" s="1">
        <v>35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-34816</v>
      </c>
      <c r="AU250" s="1">
        <v>-34816</v>
      </c>
      <c r="AV250" s="1">
        <v>0</v>
      </c>
      <c r="AW250" s="1">
        <v>-110</v>
      </c>
      <c r="AX250" s="1">
        <v>0</v>
      </c>
      <c r="AY250" s="1">
        <v>3224538</v>
      </c>
      <c r="AZ250" s="1">
        <v>3224471</v>
      </c>
      <c r="BA250" s="1">
        <v>67</v>
      </c>
      <c r="BB250" s="1" t="s">
        <v>500</v>
      </c>
      <c r="BC250" s="1">
        <v>-282</v>
      </c>
      <c r="BD250" s="1">
        <v>-250</v>
      </c>
      <c r="BE250" s="1">
        <v>32</v>
      </c>
      <c r="BF250" s="1">
        <v>0</v>
      </c>
      <c r="BG250" s="1">
        <v>0</v>
      </c>
      <c r="BH250" s="1">
        <v>0</v>
      </c>
      <c r="BL250">
        <f t="shared" si="67"/>
        <v>3224538</v>
      </c>
      <c r="BM250">
        <f t="shared" si="68"/>
        <v>3224471</v>
      </c>
      <c r="BO250">
        <f t="shared" si="69"/>
        <v>67</v>
      </c>
      <c r="BR250">
        <f t="shared" si="70"/>
        <v>35</v>
      </c>
      <c r="BS250">
        <f t="shared" si="71"/>
        <v>0</v>
      </c>
      <c r="BT250">
        <f t="shared" si="72"/>
        <v>0</v>
      </c>
      <c r="BU250">
        <f t="shared" si="73"/>
        <v>0</v>
      </c>
      <c r="BV250">
        <f t="shared" si="74"/>
        <v>0</v>
      </c>
      <c r="BW250">
        <f t="shared" si="75"/>
        <v>0</v>
      </c>
      <c r="BX250">
        <f t="shared" si="76"/>
        <v>0</v>
      </c>
      <c r="BY250">
        <f t="shared" si="77"/>
        <v>32</v>
      </c>
      <c r="CA250">
        <f t="shared" si="78"/>
        <v>67</v>
      </c>
      <c r="CB250">
        <f t="shared" si="79"/>
        <v>0</v>
      </c>
      <c r="CC250">
        <f t="shared" si="80"/>
        <v>67</v>
      </c>
      <c r="CD250">
        <f t="shared" si="81"/>
        <v>35</v>
      </c>
      <c r="CE250">
        <f t="shared" si="82"/>
        <v>0</v>
      </c>
      <c r="CF250">
        <f t="shared" si="83"/>
        <v>0</v>
      </c>
      <c r="CG250">
        <f t="shared" si="84"/>
        <v>0</v>
      </c>
      <c r="CH250">
        <f t="shared" si="85"/>
        <v>0</v>
      </c>
      <c r="CI250">
        <f t="shared" si="86"/>
        <v>0</v>
      </c>
      <c r="CJ250">
        <f t="shared" si="87"/>
        <v>0</v>
      </c>
      <c r="CK250">
        <f t="shared" si="88"/>
        <v>32</v>
      </c>
    </row>
    <row r="251" spans="1:89" ht="15">
      <c r="A251" s="1">
        <v>2177</v>
      </c>
      <c r="B251" s="1" t="s">
        <v>181</v>
      </c>
      <c r="C251" s="1">
        <v>1000</v>
      </c>
      <c r="D251" s="1">
        <v>9206</v>
      </c>
      <c r="E251" s="1">
        <v>1000</v>
      </c>
      <c r="F251" s="1">
        <v>9205</v>
      </c>
      <c r="G251" s="1">
        <v>5790000</v>
      </c>
      <c r="H251" s="1">
        <v>5790000</v>
      </c>
      <c r="I251" s="1">
        <v>0</v>
      </c>
      <c r="J251" s="1">
        <v>3767073</v>
      </c>
      <c r="K251" s="1">
        <v>3767472</v>
      </c>
      <c r="L251" s="1">
        <v>-399</v>
      </c>
      <c r="M251" s="1">
        <v>1747764</v>
      </c>
      <c r="N251" s="1">
        <v>1747764</v>
      </c>
      <c r="O251" s="1">
        <v>0</v>
      </c>
      <c r="P251" s="1">
        <v>15745040.99</v>
      </c>
      <c r="Q251" s="1">
        <v>15745040.99</v>
      </c>
      <c r="R251" s="1">
        <v>0</v>
      </c>
      <c r="S251" s="1">
        <v>1098</v>
      </c>
      <c r="T251" s="1">
        <v>1098</v>
      </c>
      <c r="U251" s="1">
        <v>0</v>
      </c>
      <c r="V251" s="1">
        <v>14339.75</v>
      </c>
      <c r="W251" s="1">
        <v>14339.75</v>
      </c>
      <c r="X251" s="1">
        <v>0</v>
      </c>
      <c r="Y251" s="1">
        <v>3916824</v>
      </c>
      <c r="Z251" s="1">
        <v>3916824</v>
      </c>
      <c r="AA251" s="1">
        <v>0</v>
      </c>
      <c r="AB251" s="1">
        <v>355221</v>
      </c>
      <c r="AC251" s="1">
        <v>355221</v>
      </c>
      <c r="AD251" s="1">
        <v>0</v>
      </c>
      <c r="AE251" s="1">
        <v>0</v>
      </c>
      <c r="AF251" s="1">
        <v>0</v>
      </c>
      <c r="AG251" s="1">
        <v>0</v>
      </c>
      <c r="AH251" s="1">
        <v>1399366</v>
      </c>
      <c r="AI251" s="1">
        <v>1399366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-18740</v>
      </c>
      <c r="AU251" s="1">
        <v>-18740</v>
      </c>
      <c r="AV251" s="1">
        <v>0</v>
      </c>
      <c r="AW251" s="1">
        <v>0</v>
      </c>
      <c r="AX251" s="1">
        <v>0</v>
      </c>
      <c r="AY251" s="1">
        <v>1735712</v>
      </c>
      <c r="AZ251" s="1">
        <v>1735695</v>
      </c>
      <c r="BA251" s="1">
        <v>17</v>
      </c>
      <c r="BB251" s="1" t="s">
        <v>502</v>
      </c>
      <c r="BC251" s="1">
        <v>-152</v>
      </c>
      <c r="BD251" s="1">
        <v>-135</v>
      </c>
      <c r="BE251" s="1">
        <v>17</v>
      </c>
      <c r="BF251" s="1">
        <v>0</v>
      </c>
      <c r="BG251" s="1">
        <v>0</v>
      </c>
      <c r="BH251" s="1">
        <v>0</v>
      </c>
      <c r="BL251">
        <f t="shared" si="67"/>
        <v>1735712</v>
      </c>
      <c r="BM251">
        <f t="shared" si="68"/>
        <v>1735695</v>
      </c>
      <c r="BO251">
        <f t="shared" si="69"/>
        <v>17</v>
      </c>
      <c r="BR251">
        <f t="shared" si="70"/>
        <v>0</v>
      </c>
      <c r="BS251">
        <f t="shared" si="71"/>
        <v>0</v>
      </c>
      <c r="BT251">
        <f t="shared" si="72"/>
        <v>0</v>
      </c>
      <c r="BU251">
        <f t="shared" si="73"/>
        <v>0</v>
      </c>
      <c r="BV251">
        <f t="shared" si="74"/>
        <v>0</v>
      </c>
      <c r="BW251">
        <f t="shared" si="75"/>
        <v>0</v>
      </c>
      <c r="BX251">
        <f t="shared" si="76"/>
        <v>0</v>
      </c>
      <c r="BY251">
        <f t="shared" si="77"/>
        <v>17</v>
      </c>
      <c r="CA251">
        <f t="shared" si="78"/>
        <v>17</v>
      </c>
      <c r="CB251">
        <f t="shared" si="79"/>
        <v>0</v>
      </c>
      <c r="CC251">
        <f t="shared" si="80"/>
        <v>17</v>
      </c>
      <c r="CD251">
        <f t="shared" si="81"/>
        <v>0</v>
      </c>
      <c r="CE251">
        <f t="shared" si="82"/>
        <v>0</v>
      </c>
      <c r="CF251">
        <f t="shared" si="83"/>
        <v>0</v>
      </c>
      <c r="CG251">
        <f t="shared" si="84"/>
        <v>0</v>
      </c>
      <c r="CH251">
        <f t="shared" si="85"/>
        <v>0</v>
      </c>
      <c r="CI251">
        <f t="shared" si="86"/>
        <v>0</v>
      </c>
      <c r="CJ251">
        <f t="shared" si="87"/>
        <v>0</v>
      </c>
      <c r="CK251">
        <f t="shared" si="88"/>
        <v>17</v>
      </c>
    </row>
    <row r="252" spans="1:89" ht="15">
      <c r="A252" s="1">
        <v>3976</v>
      </c>
      <c r="B252" s="1" t="s">
        <v>310</v>
      </c>
      <c r="C252" s="1">
        <v>1000</v>
      </c>
      <c r="D252" s="1">
        <v>9206</v>
      </c>
      <c r="E252" s="1">
        <v>1000</v>
      </c>
      <c r="F252" s="1">
        <v>9205</v>
      </c>
      <c r="G252" s="1">
        <v>1930000</v>
      </c>
      <c r="H252" s="1">
        <v>1930000</v>
      </c>
      <c r="I252" s="1">
        <v>0</v>
      </c>
      <c r="J252" s="1">
        <v>1255691</v>
      </c>
      <c r="K252" s="1">
        <v>1255824</v>
      </c>
      <c r="L252" s="1">
        <v>-133</v>
      </c>
      <c r="M252" s="1">
        <v>582588</v>
      </c>
      <c r="N252" s="1">
        <v>582588</v>
      </c>
      <c r="O252" s="1">
        <v>0</v>
      </c>
      <c r="P252" s="1">
        <v>733072.88</v>
      </c>
      <c r="Q252" s="1">
        <v>733072.88</v>
      </c>
      <c r="R252" s="1">
        <v>0</v>
      </c>
      <c r="S252" s="1">
        <v>71</v>
      </c>
      <c r="T252" s="1">
        <v>71</v>
      </c>
      <c r="U252" s="1">
        <v>0</v>
      </c>
      <c r="V252" s="1">
        <v>10324.97</v>
      </c>
      <c r="W252" s="1">
        <v>10324.97</v>
      </c>
      <c r="X252" s="1">
        <v>0</v>
      </c>
      <c r="Y252" s="1">
        <v>1219</v>
      </c>
      <c r="Z252" s="1">
        <v>1219</v>
      </c>
      <c r="AA252" s="1">
        <v>0</v>
      </c>
      <c r="AB252" s="1">
        <v>732296</v>
      </c>
      <c r="AC252" s="1">
        <v>732296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-7821</v>
      </c>
      <c r="AU252" s="1">
        <v>-7821</v>
      </c>
      <c r="AV252" s="1">
        <v>0</v>
      </c>
      <c r="AW252" s="1">
        <v>0</v>
      </c>
      <c r="AX252" s="1">
        <v>0</v>
      </c>
      <c r="AY252" s="1">
        <v>724419</v>
      </c>
      <c r="AZ252" s="1">
        <v>724412</v>
      </c>
      <c r="BA252" s="1">
        <v>7</v>
      </c>
      <c r="BB252" s="1" t="s">
        <v>500</v>
      </c>
      <c r="BC252" s="1">
        <v>-63</v>
      </c>
      <c r="BD252" s="1">
        <v>-56</v>
      </c>
      <c r="BE252" s="1">
        <v>7</v>
      </c>
      <c r="BF252" s="1">
        <v>0</v>
      </c>
      <c r="BG252" s="1">
        <v>0</v>
      </c>
      <c r="BH252" s="1">
        <v>0</v>
      </c>
      <c r="BL252">
        <f t="shared" si="67"/>
        <v>724419</v>
      </c>
      <c r="BM252">
        <f t="shared" si="68"/>
        <v>724412</v>
      </c>
      <c r="BO252">
        <f t="shared" si="69"/>
        <v>7</v>
      </c>
      <c r="BR252">
        <f t="shared" si="70"/>
        <v>0</v>
      </c>
      <c r="BS252">
        <f t="shared" si="71"/>
        <v>0</v>
      </c>
      <c r="BT252">
        <f t="shared" si="72"/>
        <v>0</v>
      </c>
      <c r="BU252">
        <f t="shared" si="73"/>
        <v>0</v>
      </c>
      <c r="BV252">
        <f t="shared" si="74"/>
        <v>0</v>
      </c>
      <c r="BW252">
        <f t="shared" si="75"/>
        <v>0</v>
      </c>
      <c r="BX252">
        <f t="shared" si="76"/>
        <v>0</v>
      </c>
      <c r="BY252">
        <f t="shared" si="77"/>
        <v>7</v>
      </c>
      <c r="CA252">
        <f t="shared" si="78"/>
        <v>7</v>
      </c>
      <c r="CB252">
        <f t="shared" si="79"/>
        <v>0</v>
      </c>
      <c r="CC252">
        <f t="shared" si="80"/>
        <v>7</v>
      </c>
      <c r="CD252">
        <f t="shared" si="81"/>
        <v>0</v>
      </c>
      <c r="CE252">
        <f t="shared" si="82"/>
        <v>0</v>
      </c>
      <c r="CF252">
        <f t="shared" si="83"/>
        <v>0</v>
      </c>
      <c r="CG252">
        <f t="shared" si="84"/>
        <v>0</v>
      </c>
      <c r="CH252">
        <f t="shared" si="85"/>
        <v>0</v>
      </c>
      <c r="CI252">
        <f t="shared" si="86"/>
        <v>0</v>
      </c>
      <c r="CJ252">
        <f t="shared" si="87"/>
        <v>0</v>
      </c>
      <c r="CK252">
        <f t="shared" si="88"/>
        <v>7</v>
      </c>
    </row>
    <row r="253" spans="1:89" ht="15">
      <c r="A253" s="1">
        <v>4690</v>
      </c>
      <c r="B253" s="1" t="s">
        <v>360</v>
      </c>
      <c r="C253" s="1">
        <v>1000</v>
      </c>
      <c r="D253" s="1">
        <v>9206</v>
      </c>
      <c r="E253" s="1">
        <v>1000</v>
      </c>
      <c r="F253" s="1">
        <v>9205</v>
      </c>
      <c r="G253" s="1">
        <v>2895000</v>
      </c>
      <c r="H253" s="1">
        <v>2895000</v>
      </c>
      <c r="I253" s="1">
        <v>0</v>
      </c>
      <c r="J253" s="1">
        <v>1883536</v>
      </c>
      <c r="K253" s="1">
        <v>1883736</v>
      </c>
      <c r="L253" s="1">
        <v>-200</v>
      </c>
      <c r="M253" s="1">
        <v>873882</v>
      </c>
      <c r="N253" s="1">
        <v>873882</v>
      </c>
      <c r="O253" s="1">
        <v>0</v>
      </c>
      <c r="P253" s="1">
        <v>2020775.74</v>
      </c>
      <c r="Q253" s="1">
        <v>2020775.74</v>
      </c>
      <c r="R253" s="1">
        <v>0</v>
      </c>
      <c r="S253" s="1">
        <v>224</v>
      </c>
      <c r="T253" s="1">
        <v>224</v>
      </c>
      <c r="U253" s="1">
        <v>0</v>
      </c>
      <c r="V253" s="1">
        <v>9021.32</v>
      </c>
      <c r="W253" s="1">
        <v>9021.32</v>
      </c>
      <c r="X253" s="1">
        <v>0</v>
      </c>
      <c r="Y253" s="1">
        <v>970288</v>
      </c>
      <c r="Z253" s="1">
        <v>970288</v>
      </c>
      <c r="AA253" s="1">
        <v>0</v>
      </c>
      <c r="AB253" s="1">
        <v>1020104</v>
      </c>
      <c r="AC253" s="1">
        <v>1020203</v>
      </c>
      <c r="AD253" s="1">
        <v>-99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9009</v>
      </c>
      <c r="AL253" s="1">
        <v>8910</v>
      </c>
      <c r="AM253" s="1">
        <v>99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-10991</v>
      </c>
      <c r="AU253" s="1">
        <v>-10991</v>
      </c>
      <c r="AV253" s="1">
        <v>0</v>
      </c>
      <c r="AW253" s="1">
        <v>-96</v>
      </c>
      <c r="AX253" s="1">
        <v>0</v>
      </c>
      <c r="AY253" s="1">
        <v>1017947</v>
      </c>
      <c r="AZ253" s="1">
        <v>1017937</v>
      </c>
      <c r="BA253" s="1">
        <v>10</v>
      </c>
      <c r="BB253" s="1" t="s">
        <v>501</v>
      </c>
      <c r="BC253" s="1">
        <v>-89</v>
      </c>
      <c r="BD253" s="1">
        <v>-79</v>
      </c>
      <c r="BE253" s="1">
        <v>10</v>
      </c>
      <c r="BF253" s="1">
        <v>0</v>
      </c>
      <c r="BG253" s="1">
        <v>0</v>
      </c>
      <c r="BH253" s="1">
        <v>0</v>
      </c>
      <c r="BL253">
        <f t="shared" si="67"/>
        <v>1017947</v>
      </c>
      <c r="BM253">
        <f t="shared" si="68"/>
        <v>1017937</v>
      </c>
      <c r="BO253">
        <f t="shared" si="69"/>
        <v>10</v>
      </c>
      <c r="BR253">
        <f t="shared" si="70"/>
        <v>-99</v>
      </c>
      <c r="BS253">
        <f t="shared" si="71"/>
        <v>0</v>
      </c>
      <c r="BT253">
        <f t="shared" si="72"/>
        <v>0</v>
      </c>
      <c r="BU253">
        <f t="shared" si="73"/>
        <v>99</v>
      </c>
      <c r="BV253">
        <f t="shared" si="74"/>
        <v>0</v>
      </c>
      <c r="BW253">
        <f t="shared" si="75"/>
        <v>0</v>
      </c>
      <c r="BX253">
        <f t="shared" si="76"/>
        <v>0</v>
      </c>
      <c r="BY253">
        <f t="shared" si="77"/>
        <v>10</v>
      </c>
      <c r="CA253">
        <f t="shared" si="78"/>
        <v>10</v>
      </c>
      <c r="CB253">
        <f t="shared" si="79"/>
        <v>0</v>
      </c>
      <c r="CC253">
        <f t="shared" si="80"/>
        <v>10</v>
      </c>
      <c r="CD253">
        <f t="shared" si="81"/>
        <v>-99</v>
      </c>
      <c r="CE253">
        <f t="shared" si="82"/>
        <v>0</v>
      </c>
      <c r="CF253">
        <f t="shared" si="83"/>
        <v>0</v>
      </c>
      <c r="CG253">
        <f t="shared" si="84"/>
        <v>99</v>
      </c>
      <c r="CH253">
        <f t="shared" si="85"/>
        <v>0</v>
      </c>
      <c r="CI253">
        <f t="shared" si="86"/>
        <v>0</v>
      </c>
      <c r="CJ253">
        <f t="shared" si="87"/>
        <v>0</v>
      </c>
      <c r="CK253">
        <f t="shared" si="88"/>
        <v>10</v>
      </c>
    </row>
    <row r="254" spans="1:89" ht="15">
      <c r="A254" s="1">
        <v>2016</v>
      </c>
      <c r="B254" s="1" t="s">
        <v>173</v>
      </c>
      <c r="C254" s="1">
        <v>1000</v>
      </c>
      <c r="D254" s="1">
        <v>9206</v>
      </c>
      <c r="E254" s="1">
        <v>1000</v>
      </c>
      <c r="F254" s="1">
        <v>9205</v>
      </c>
      <c r="G254" s="1">
        <v>1930000</v>
      </c>
      <c r="H254" s="1">
        <v>1930000</v>
      </c>
      <c r="I254" s="1">
        <v>0</v>
      </c>
      <c r="J254" s="1">
        <v>1255691</v>
      </c>
      <c r="K254" s="1">
        <v>1255824</v>
      </c>
      <c r="L254" s="1">
        <v>-133</v>
      </c>
      <c r="M254" s="1">
        <v>582588</v>
      </c>
      <c r="N254" s="1">
        <v>582588</v>
      </c>
      <c r="O254" s="1">
        <v>0</v>
      </c>
      <c r="P254" s="1">
        <v>4828109.85</v>
      </c>
      <c r="Q254" s="1">
        <v>4828109.85</v>
      </c>
      <c r="R254" s="1">
        <v>0</v>
      </c>
      <c r="S254" s="1">
        <v>480</v>
      </c>
      <c r="T254" s="1">
        <v>480</v>
      </c>
      <c r="U254" s="1">
        <v>0</v>
      </c>
      <c r="V254" s="1">
        <v>10058.56</v>
      </c>
      <c r="W254" s="1">
        <v>10058.56</v>
      </c>
      <c r="X254" s="1">
        <v>0</v>
      </c>
      <c r="Y254" s="1">
        <v>402988</v>
      </c>
      <c r="Z254" s="1">
        <v>402988</v>
      </c>
      <c r="AA254" s="1">
        <v>0</v>
      </c>
      <c r="AB254" s="1">
        <v>3180709</v>
      </c>
      <c r="AC254" s="1">
        <v>3180664</v>
      </c>
      <c r="AD254" s="1">
        <v>45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-33972</v>
      </c>
      <c r="AU254" s="1">
        <v>-33972</v>
      </c>
      <c r="AV254" s="1">
        <v>0</v>
      </c>
      <c r="AW254" s="1">
        <v>-147</v>
      </c>
      <c r="AX254" s="1">
        <v>0</v>
      </c>
      <c r="AY254" s="1">
        <v>3146346</v>
      </c>
      <c r="AZ254" s="1">
        <v>3146269</v>
      </c>
      <c r="BA254" s="1">
        <v>77</v>
      </c>
      <c r="BB254" s="1" t="s">
        <v>500</v>
      </c>
      <c r="BC254" s="1">
        <v>-276</v>
      </c>
      <c r="BD254" s="1">
        <v>-244</v>
      </c>
      <c r="BE254" s="1">
        <v>32</v>
      </c>
      <c r="BF254" s="1">
        <v>0</v>
      </c>
      <c r="BG254" s="1">
        <v>0</v>
      </c>
      <c r="BH254" s="1">
        <v>0</v>
      </c>
      <c r="BL254">
        <f t="shared" si="67"/>
        <v>3146346</v>
      </c>
      <c r="BM254">
        <f t="shared" si="68"/>
        <v>3146269</v>
      </c>
      <c r="BO254">
        <f t="shared" si="69"/>
        <v>77</v>
      </c>
      <c r="BR254">
        <f t="shared" si="70"/>
        <v>45</v>
      </c>
      <c r="BS254">
        <f t="shared" si="71"/>
        <v>0</v>
      </c>
      <c r="BT254">
        <f t="shared" si="72"/>
        <v>0</v>
      </c>
      <c r="BU254">
        <f t="shared" si="73"/>
        <v>0</v>
      </c>
      <c r="BV254">
        <f t="shared" si="74"/>
        <v>0</v>
      </c>
      <c r="BW254">
        <f t="shared" si="75"/>
        <v>0</v>
      </c>
      <c r="BX254">
        <f t="shared" si="76"/>
        <v>0</v>
      </c>
      <c r="BY254">
        <f t="shared" si="77"/>
        <v>32</v>
      </c>
      <c r="CA254">
        <f t="shared" si="78"/>
        <v>77</v>
      </c>
      <c r="CB254">
        <f t="shared" si="79"/>
        <v>0</v>
      </c>
      <c r="CC254">
        <f t="shared" si="80"/>
        <v>77</v>
      </c>
      <c r="CD254">
        <f t="shared" si="81"/>
        <v>45</v>
      </c>
      <c r="CE254">
        <f t="shared" si="82"/>
        <v>0</v>
      </c>
      <c r="CF254">
        <f t="shared" si="83"/>
        <v>0</v>
      </c>
      <c r="CG254">
        <f t="shared" si="84"/>
        <v>0</v>
      </c>
      <c r="CH254">
        <f t="shared" si="85"/>
        <v>0</v>
      </c>
      <c r="CI254">
        <f t="shared" si="86"/>
        <v>0</v>
      </c>
      <c r="CJ254">
        <f t="shared" si="87"/>
        <v>0</v>
      </c>
      <c r="CK254">
        <f t="shared" si="88"/>
        <v>32</v>
      </c>
    </row>
    <row r="255" spans="1:89" ht="15">
      <c r="A255" s="1">
        <v>3983</v>
      </c>
      <c r="B255" s="1" t="s">
        <v>311</v>
      </c>
      <c r="C255" s="1">
        <v>1000</v>
      </c>
      <c r="D255" s="1">
        <v>9206</v>
      </c>
      <c r="E255" s="1">
        <v>1000</v>
      </c>
      <c r="F255" s="1">
        <v>9205</v>
      </c>
      <c r="G255" s="1">
        <v>1930000</v>
      </c>
      <c r="H255" s="1">
        <v>1930000</v>
      </c>
      <c r="I255" s="1">
        <v>0</v>
      </c>
      <c r="J255" s="1">
        <v>1255691</v>
      </c>
      <c r="K255" s="1">
        <v>1255824</v>
      </c>
      <c r="L255" s="1">
        <v>-133</v>
      </c>
      <c r="M255" s="1">
        <v>582588</v>
      </c>
      <c r="N255" s="1">
        <v>582588</v>
      </c>
      <c r="O255" s="1">
        <v>0</v>
      </c>
      <c r="P255" s="1">
        <v>13234664.41</v>
      </c>
      <c r="Q255" s="1">
        <v>13234664.41</v>
      </c>
      <c r="R255" s="1">
        <v>0</v>
      </c>
      <c r="S255" s="1">
        <v>1278</v>
      </c>
      <c r="T255" s="1">
        <v>1278</v>
      </c>
      <c r="U255" s="1">
        <v>0</v>
      </c>
      <c r="V255" s="1">
        <v>10355.76</v>
      </c>
      <c r="W255" s="1">
        <v>10355.76</v>
      </c>
      <c r="X255" s="1">
        <v>0</v>
      </c>
      <c r="Y255" s="1">
        <v>385375</v>
      </c>
      <c r="Z255" s="1">
        <v>385375</v>
      </c>
      <c r="AA255" s="1">
        <v>0</v>
      </c>
      <c r="AB255" s="1">
        <v>8788917</v>
      </c>
      <c r="AC255" s="1">
        <v>8788804</v>
      </c>
      <c r="AD255" s="1">
        <v>113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-93872</v>
      </c>
      <c r="AU255" s="1">
        <v>-93870</v>
      </c>
      <c r="AV255" s="1">
        <v>-2</v>
      </c>
      <c r="AW255" s="1">
        <v>-333</v>
      </c>
      <c r="AX255" s="1">
        <v>0</v>
      </c>
      <c r="AY255" s="1">
        <v>8694037</v>
      </c>
      <c r="AZ255" s="1">
        <v>8693840</v>
      </c>
      <c r="BA255" s="1">
        <v>197</v>
      </c>
      <c r="BB255" s="1" t="s">
        <v>500</v>
      </c>
      <c r="BC255" s="1">
        <v>-761</v>
      </c>
      <c r="BD255" s="1">
        <v>-675</v>
      </c>
      <c r="BE255" s="1">
        <v>86</v>
      </c>
      <c r="BF255" s="1">
        <v>0</v>
      </c>
      <c r="BG255" s="1">
        <v>0</v>
      </c>
      <c r="BH255" s="1">
        <v>0</v>
      </c>
      <c r="BL255">
        <f t="shared" si="67"/>
        <v>8694037</v>
      </c>
      <c r="BM255">
        <f t="shared" si="68"/>
        <v>8693840</v>
      </c>
      <c r="BO255">
        <f t="shared" si="69"/>
        <v>197</v>
      </c>
      <c r="BR255">
        <f t="shared" si="70"/>
        <v>113</v>
      </c>
      <c r="BS255">
        <f t="shared" si="71"/>
        <v>0</v>
      </c>
      <c r="BT255">
        <f t="shared" si="72"/>
        <v>0</v>
      </c>
      <c r="BU255">
        <f t="shared" si="73"/>
        <v>0</v>
      </c>
      <c r="BV255">
        <f t="shared" si="74"/>
        <v>0</v>
      </c>
      <c r="BW255">
        <f t="shared" si="75"/>
        <v>0</v>
      </c>
      <c r="BX255">
        <f t="shared" si="76"/>
        <v>-2</v>
      </c>
      <c r="BY255">
        <f t="shared" si="77"/>
        <v>86</v>
      </c>
      <c r="CA255">
        <f t="shared" si="78"/>
        <v>197</v>
      </c>
      <c r="CB255">
        <f t="shared" si="79"/>
        <v>0</v>
      </c>
      <c r="CC255">
        <f t="shared" si="80"/>
        <v>197</v>
      </c>
      <c r="CD255">
        <f t="shared" si="81"/>
        <v>113</v>
      </c>
      <c r="CE255">
        <f t="shared" si="82"/>
        <v>0</v>
      </c>
      <c r="CF255">
        <f t="shared" si="83"/>
        <v>0</v>
      </c>
      <c r="CG255">
        <f t="shared" si="84"/>
        <v>0</v>
      </c>
      <c r="CH255">
        <f t="shared" si="85"/>
        <v>0</v>
      </c>
      <c r="CI255">
        <f t="shared" si="86"/>
        <v>0</v>
      </c>
      <c r="CJ255">
        <f t="shared" si="87"/>
        <v>-2</v>
      </c>
      <c r="CK255">
        <f t="shared" si="88"/>
        <v>86</v>
      </c>
    </row>
    <row r="256" spans="1:89" ht="15">
      <c r="A256" s="1">
        <v>3514</v>
      </c>
      <c r="B256" s="1" t="s">
        <v>275</v>
      </c>
      <c r="C256" s="1">
        <v>1000</v>
      </c>
      <c r="D256" s="1">
        <v>9206</v>
      </c>
      <c r="E256" s="1">
        <v>1000</v>
      </c>
      <c r="F256" s="1">
        <v>9205</v>
      </c>
      <c r="G256" s="1">
        <v>2895000</v>
      </c>
      <c r="H256" s="1">
        <v>2895000</v>
      </c>
      <c r="I256" s="1">
        <v>0</v>
      </c>
      <c r="J256" s="1">
        <v>1883536</v>
      </c>
      <c r="K256" s="1">
        <v>1883736</v>
      </c>
      <c r="L256" s="1">
        <v>-200</v>
      </c>
      <c r="M256" s="1">
        <v>873882</v>
      </c>
      <c r="N256" s="1">
        <v>873882</v>
      </c>
      <c r="O256" s="1">
        <v>0</v>
      </c>
      <c r="P256" s="1">
        <v>3745183.71</v>
      </c>
      <c r="Q256" s="1">
        <v>3745183.71</v>
      </c>
      <c r="R256" s="1">
        <v>0</v>
      </c>
      <c r="S256" s="1">
        <v>363</v>
      </c>
      <c r="T256" s="1">
        <v>363</v>
      </c>
      <c r="U256" s="1">
        <v>0</v>
      </c>
      <c r="V256" s="1">
        <v>10317.31</v>
      </c>
      <c r="W256" s="1">
        <v>10317.31</v>
      </c>
      <c r="X256" s="1">
        <v>0</v>
      </c>
      <c r="Y256" s="1">
        <v>1316303</v>
      </c>
      <c r="Z256" s="1">
        <v>1316303</v>
      </c>
      <c r="AA256" s="1">
        <v>0</v>
      </c>
      <c r="AB256" s="1">
        <v>890785</v>
      </c>
      <c r="AC256" s="1">
        <v>890713</v>
      </c>
      <c r="AD256" s="1">
        <v>72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-9514</v>
      </c>
      <c r="AU256" s="1">
        <v>-9513</v>
      </c>
      <c r="AV256" s="1">
        <v>-1</v>
      </c>
      <c r="AW256" s="1">
        <v>-233</v>
      </c>
      <c r="AX256" s="1">
        <v>0</v>
      </c>
      <c r="AY256" s="1">
        <v>904662</v>
      </c>
      <c r="AZ256" s="1">
        <v>904533</v>
      </c>
      <c r="BA256" s="1">
        <v>129</v>
      </c>
      <c r="BB256" s="1" t="s">
        <v>501</v>
      </c>
      <c r="BC256" s="1">
        <v>23566</v>
      </c>
      <c r="BD256" s="1">
        <v>23624</v>
      </c>
      <c r="BE256" s="1">
        <v>58</v>
      </c>
      <c r="BF256" s="1">
        <v>0</v>
      </c>
      <c r="BG256" s="1">
        <v>0</v>
      </c>
      <c r="BH256" s="1">
        <v>0</v>
      </c>
      <c r="BL256">
        <f t="shared" si="67"/>
        <v>904662</v>
      </c>
      <c r="BM256">
        <f t="shared" si="68"/>
        <v>904533</v>
      </c>
      <c r="BO256">
        <f t="shared" si="69"/>
        <v>129</v>
      </c>
      <c r="BR256">
        <f t="shared" si="70"/>
        <v>72</v>
      </c>
      <c r="BS256">
        <f t="shared" si="71"/>
        <v>0</v>
      </c>
      <c r="BT256">
        <f t="shared" si="72"/>
        <v>0</v>
      </c>
      <c r="BU256">
        <f t="shared" si="73"/>
        <v>0</v>
      </c>
      <c r="BV256">
        <f t="shared" si="74"/>
        <v>0</v>
      </c>
      <c r="BW256">
        <f t="shared" si="75"/>
        <v>0</v>
      </c>
      <c r="BX256">
        <f t="shared" si="76"/>
        <v>-1</v>
      </c>
      <c r="BY256">
        <f t="shared" si="77"/>
        <v>58</v>
      </c>
      <c r="CA256">
        <f t="shared" si="78"/>
        <v>129</v>
      </c>
      <c r="CB256">
        <f t="shared" si="79"/>
        <v>0</v>
      </c>
      <c r="CC256">
        <f t="shared" si="80"/>
        <v>129</v>
      </c>
      <c r="CD256">
        <f t="shared" si="81"/>
        <v>72</v>
      </c>
      <c r="CE256">
        <f t="shared" si="82"/>
        <v>0</v>
      </c>
      <c r="CF256">
        <f t="shared" si="83"/>
        <v>0</v>
      </c>
      <c r="CG256">
        <f t="shared" si="84"/>
        <v>0</v>
      </c>
      <c r="CH256">
        <f t="shared" si="85"/>
        <v>0</v>
      </c>
      <c r="CI256">
        <f t="shared" si="86"/>
        <v>0</v>
      </c>
      <c r="CJ256">
        <f t="shared" si="87"/>
        <v>-1</v>
      </c>
      <c r="CK256">
        <f t="shared" si="88"/>
        <v>58</v>
      </c>
    </row>
    <row r="257" spans="1:89" ht="15">
      <c r="A257" s="1">
        <v>616</v>
      </c>
      <c r="B257" s="1" t="s">
        <v>92</v>
      </c>
      <c r="C257" s="1">
        <v>1000</v>
      </c>
      <c r="D257" s="1">
        <v>9206</v>
      </c>
      <c r="E257" s="1">
        <v>1000</v>
      </c>
      <c r="F257" s="1">
        <v>9205</v>
      </c>
      <c r="G257" s="1">
        <v>2895000</v>
      </c>
      <c r="H257" s="1">
        <v>2895000</v>
      </c>
      <c r="I257" s="1">
        <v>0</v>
      </c>
      <c r="J257" s="1">
        <v>1883536</v>
      </c>
      <c r="K257" s="1">
        <v>1883736</v>
      </c>
      <c r="L257" s="1">
        <v>-200</v>
      </c>
      <c r="M257" s="1">
        <v>873882</v>
      </c>
      <c r="N257" s="1">
        <v>873882</v>
      </c>
      <c r="O257" s="1">
        <v>0</v>
      </c>
      <c r="P257" s="1">
        <v>3278501.27</v>
      </c>
      <c r="Q257" s="1">
        <v>3278501.27</v>
      </c>
      <c r="R257" s="1">
        <v>0</v>
      </c>
      <c r="S257" s="1">
        <v>185</v>
      </c>
      <c r="T257" s="1">
        <v>185</v>
      </c>
      <c r="U257" s="1">
        <v>0</v>
      </c>
      <c r="V257" s="1">
        <v>17721.63</v>
      </c>
      <c r="W257" s="1">
        <v>17721.63</v>
      </c>
      <c r="X257" s="1">
        <v>0</v>
      </c>
      <c r="Y257" s="1">
        <v>11986496</v>
      </c>
      <c r="Z257" s="1">
        <v>11986496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 t="s">
        <v>501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L257">
        <f t="shared" si="67"/>
        <v>0</v>
      </c>
      <c r="BM257">
        <f t="shared" si="68"/>
        <v>0</v>
      </c>
      <c r="BO257">
        <f t="shared" si="69"/>
        <v>0</v>
      </c>
      <c r="BR257">
        <f t="shared" si="70"/>
        <v>0</v>
      </c>
      <c r="BS257">
        <f t="shared" si="71"/>
        <v>0</v>
      </c>
      <c r="BT257">
        <f t="shared" si="72"/>
        <v>0</v>
      </c>
      <c r="BU257">
        <f t="shared" si="73"/>
        <v>0</v>
      </c>
      <c r="BV257">
        <f t="shared" si="74"/>
        <v>0</v>
      </c>
      <c r="BW257">
        <f t="shared" si="75"/>
        <v>0</v>
      </c>
      <c r="BX257">
        <f t="shared" si="76"/>
        <v>0</v>
      </c>
      <c r="BY257">
        <f t="shared" si="77"/>
        <v>0</v>
      </c>
      <c r="CA257">
        <f t="shared" si="78"/>
        <v>0</v>
      </c>
      <c r="CB257">
        <f t="shared" si="79"/>
        <v>0</v>
      </c>
      <c r="CC257">
        <f t="shared" si="80"/>
        <v>0</v>
      </c>
      <c r="CD257">
        <f t="shared" si="81"/>
        <v>0</v>
      </c>
      <c r="CE257">
        <f t="shared" si="82"/>
        <v>0</v>
      </c>
      <c r="CF257">
        <f t="shared" si="83"/>
        <v>0</v>
      </c>
      <c r="CG257">
        <f t="shared" si="84"/>
        <v>0</v>
      </c>
      <c r="CH257">
        <f t="shared" si="85"/>
        <v>0</v>
      </c>
      <c r="CI257">
        <f t="shared" si="86"/>
        <v>0</v>
      </c>
      <c r="CJ257">
        <f t="shared" si="87"/>
        <v>0</v>
      </c>
      <c r="CK257">
        <f t="shared" si="88"/>
        <v>0</v>
      </c>
    </row>
    <row r="258" spans="1:89" ht="15">
      <c r="A258" s="1">
        <v>1945</v>
      </c>
      <c r="B258" s="1" t="s">
        <v>170</v>
      </c>
      <c r="C258" s="1">
        <v>1000</v>
      </c>
      <c r="D258" s="1">
        <v>9206</v>
      </c>
      <c r="E258" s="1">
        <v>1000</v>
      </c>
      <c r="F258" s="1">
        <v>9205</v>
      </c>
      <c r="G258" s="1">
        <v>1930000</v>
      </c>
      <c r="H258" s="1">
        <v>1930000</v>
      </c>
      <c r="I258" s="1">
        <v>0</v>
      </c>
      <c r="J258" s="1">
        <v>1255691</v>
      </c>
      <c r="K258" s="1">
        <v>1255824</v>
      </c>
      <c r="L258" s="1">
        <v>-133</v>
      </c>
      <c r="M258" s="1">
        <v>582588</v>
      </c>
      <c r="N258" s="1">
        <v>582588</v>
      </c>
      <c r="O258" s="1">
        <v>0</v>
      </c>
      <c r="P258" s="1">
        <v>8842581.22</v>
      </c>
      <c r="Q258" s="1">
        <v>8717517.16</v>
      </c>
      <c r="R258" s="1">
        <v>125064.06000000052</v>
      </c>
      <c r="S258" s="1">
        <v>872</v>
      </c>
      <c r="T258" s="1">
        <v>872</v>
      </c>
      <c r="U258" s="1">
        <v>0</v>
      </c>
      <c r="V258" s="1">
        <v>10140.57</v>
      </c>
      <c r="W258" s="1">
        <v>9997.15</v>
      </c>
      <c r="X258" s="1">
        <v>143.42000000000007</v>
      </c>
      <c r="Y258" s="1">
        <v>727140</v>
      </c>
      <c r="Z258" s="1">
        <v>727140</v>
      </c>
      <c r="AA258" s="1">
        <v>0</v>
      </c>
      <c r="AB258" s="1">
        <v>3353238</v>
      </c>
      <c r="AC258" s="1">
        <v>3384125</v>
      </c>
      <c r="AD258" s="1">
        <v>-30887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-35815</v>
      </c>
      <c r="AU258" s="1">
        <v>-36145</v>
      </c>
      <c r="AV258" s="1">
        <v>330</v>
      </c>
      <c r="AW258" s="1">
        <v>2517</v>
      </c>
      <c r="AX258" s="1">
        <v>0</v>
      </c>
      <c r="AY258" s="1">
        <v>3319682</v>
      </c>
      <c r="AZ258" s="1">
        <v>3350204</v>
      </c>
      <c r="BA258" s="1">
        <v>-30522</v>
      </c>
      <c r="BB258" s="1" t="s">
        <v>500</v>
      </c>
      <c r="BC258" s="1">
        <v>-293</v>
      </c>
      <c r="BD258" s="1">
        <v>-258</v>
      </c>
      <c r="BE258" s="1">
        <v>35</v>
      </c>
      <c r="BF258" s="1">
        <v>0</v>
      </c>
      <c r="BG258" s="1">
        <v>0</v>
      </c>
      <c r="BH258" s="1">
        <v>0</v>
      </c>
      <c r="BL258">
        <f t="shared" si="67"/>
        <v>3319682</v>
      </c>
      <c r="BM258">
        <f t="shared" si="68"/>
        <v>3350204</v>
      </c>
      <c r="BO258">
        <f t="shared" si="69"/>
        <v>-30522</v>
      </c>
      <c r="BR258">
        <f t="shared" si="70"/>
        <v>-30887</v>
      </c>
      <c r="BS258">
        <f t="shared" si="71"/>
        <v>0</v>
      </c>
      <c r="BT258">
        <f t="shared" si="72"/>
        <v>0</v>
      </c>
      <c r="BU258">
        <f t="shared" si="73"/>
        <v>0</v>
      </c>
      <c r="BV258">
        <f t="shared" si="74"/>
        <v>0</v>
      </c>
      <c r="BW258">
        <f t="shared" si="75"/>
        <v>0</v>
      </c>
      <c r="BX258">
        <f t="shared" si="76"/>
        <v>330</v>
      </c>
      <c r="BY258">
        <f t="shared" si="77"/>
        <v>35</v>
      </c>
      <c r="CA258">
        <f t="shared" si="78"/>
        <v>-30522</v>
      </c>
      <c r="CB258">
        <f t="shared" si="79"/>
        <v>0</v>
      </c>
      <c r="CC258">
        <f t="shared" si="80"/>
        <v>-30522</v>
      </c>
      <c r="CD258">
        <f t="shared" si="81"/>
        <v>-30887</v>
      </c>
      <c r="CE258">
        <f t="shared" si="82"/>
        <v>0</v>
      </c>
      <c r="CF258">
        <f t="shared" si="83"/>
        <v>0</v>
      </c>
      <c r="CG258">
        <f t="shared" si="84"/>
        <v>0</v>
      </c>
      <c r="CH258">
        <f t="shared" si="85"/>
        <v>0</v>
      </c>
      <c r="CI258">
        <f t="shared" si="86"/>
        <v>0</v>
      </c>
      <c r="CJ258">
        <f t="shared" si="87"/>
        <v>330</v>
      </c>
      <c r="CK258">
        <f t="shared" si="88"/>
        <v>35</v>
      </c>
    </row>
    <row r="259" spans="1:89" ht="15">
      <c r="A259" s="1">
        <v>1526</v>
      </c>
      <c r="B259" s="1" t="s">
        <v>143</v>
      </c>
      <c r="C259" s="1">
        <v>1000</v>
      </c>
      <c r="D259" s="1">
        <v>9206</v>
      </c>
      <c r="E259" s="1">
        <v>1000</v>
      </c>
      <c r="F259" s="1">
        <v>9205</v>
      </c>
      <c r="G259" s="1">
        <v>1930000</v>
      </c>
      <c r="H259" s="1">
        <v>1930000</v>
      </c>
      <c r="I259" s="1">
        <v>0</v>
      </c>
      <c r="J259" s="1">
        <v>1255691</v>
      </c>
      <c r="K259" s="1">
        <v>1255824</v>
      </c>
      <c r="L259" s="1">
        <v>-133</v>
      </c>
      <c r="M259" s="1">
        <v>582588</v>
      </c>
      <c r="N259" s="1">
        <v>582588</v>
      </c>
      <c r="O259" s="1">
        <v>0</v>
      </c>
      <c r="P259" s="1">
        <v>19271754.98</v>
      </c>
      <c r="Q259" s="1">
        <v>19271754.98</v>
      </c>
      <c r="R259" s="1">
        <v>0</v>
      </c>
      <c r="S259" s="1">
        <v>1403</v>
      </c>
      <c r="T259" s="1">
        <v>1403</v>
      </c>
      <c r="U259" s="1">
        <v>0</v>
      </c>
      <c r="V259" s="1">
        <v>13736.1</v>
      </c>
      <c r="W259" s="1">
        <v>13736.1</v>
      </c>
      <c r="X259" s="1">
        <v>0</v>
      </c>
      <c r="Y259" s="1">
        <v>2678663</v>
      </c>
      <c r="Z259" s="1">
        <v>2678663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200158</v>
      </c>
      <c r="AL259" s="1">
        <v>200158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-2138</v>
      </c>
      <c r="AU259" s="1">
        <v>-2138</v>
      </c>
      <c r="AV259" s="1">
        <v>0</v>
      </c>
      <c r="AW259" s="1">
        <v>0</v>
      </c>
      <c r="AX259" s="1">
        <v>0</v>
      </c>
      <c r="AY259" s="1">
        <v>198005</v>
      </c>
      <c r="AZ259" s="1">
        <v>198003</v>
      </c>
      <c r="BA259" s="1">
        <v>2</v>
      </c>
      <c r="BB259" s="1" t="s">
        <v>500</v>
      </c>
      <c r="BC259" s="1">
        <v>-17</v>
      </c>
      <c r="BD259" s="1">
        <v>-15</v>
      </c>
      <c r="BE259" s="1">
        <v>2</v>
      </c>
      <c r="BF259" s="1">
        <v>0</v>
      </c>
      <c r="BG259" s="1">
        <v>0</v>
      </c>
      <c r="BH259" s="1">
        <v>0</v>
      </c>
      <c r="BL259">
        <f t="shared" si="67"/>
        <v>198005</v>
      </c>
      <c r="BM259">
        <f t="shared" si="68"/>
        <v>198003</v>
      </c>
      <c r="BO259">
        <f t="shared" si="69"/>
        <v>2</v>
      </c>
      <c r="BR259">
        <f t="shared" si="70"/>
        <v>0</v>
      </c>
      <c r="BS259">
        <f t="shared" si="71"/>
        <v>0</v>
      </c>
      <c r="BT259">
        <f t="shared" si="72"/>
        <v>0</v>
      </c>
      <c r="BU259">
        <f t="shared" si="73"/>
        <v>0</v>
      </c>
      <c r="BV259">
        <f t="shared" si="74"/>
        <v>0</v>
      </c>
      <c r="BW259">
        <f t="shared" si="75"/>
        <v>0</v>
      </c>
      <c r="BX259">
        <f t="shared" si="76"/>
        <v>0</v>
      </c>
      <c r="BY259">
        <f t="shared" si="77"/>
        <v>2</v>
      </c>
      <c r="CA259">
        <f t="shared" si="78"/>
        <v>2</v>
      </c>
      <c r="CB259">
        <f t="shared" si="79"/>
        <v>0</v>
      </c>
      <c r="CC259">
        <f t="shared" si="80"/>
        <v>2</v>
      </c>
      <c r="CD259">
        <f t="shared" si="81"/>
        <v>0</v>
      </c>
      <c r="CE259">
        <f t="shared" si="82"/>
        <v>0</v>
      </c>
      <c r="CF259">
        <f t="shared" si="83"/>
        <v>0</v>
      </c>
      <c r="CG259">
        <f t="shared" si="84"/>
        <v>0</v>
      </c>
      <c r="CH259">
        <f t="shared" si="85"/>
        <v>0</v>
      </c>
      <c r="CI259">
        <f t="shared" si="86"/>
        <v>0</v>
      </c>
      <c r="CJ259">
        <f t="shared" si="87"/>
        <v>0</v>
      </c>
      <c r="CK259">
        <f t="shared" si="88"/>
        <v>2</v>
      </c>
    </row>
    <row r="260" spans="1:89" ht="15">
      <c r="A260" s="1">
        <v>3654</v>
      </c>
      <c r="B260" s="1" t="s">
        <v>284</v>
      </c>
      <c r="C260" s="1">
        <v>1000</v>
      </c>
      <c r="D260" s="1">
        <v>9206</v>
      </c>
      <c r="E260" s="1">
        <v>1000</v>
      </c>
      <c r="F260" s="1">
        <v>9205</v>
      </c>
      <c r="G260" s="1">
        <v>1930000</v>
      </c>
      <c r="H260" s="1">
        <v>1930000</v>
      </c>
      <c r="I260" s="1">
        <v>0</v>
      </c>
      <c r="J260" s="1">
        <v>1255691</v>
      </c>
      <c r="K260" s="1">
        <v>1255824</v>
      </c>
      <c r="L260" s="1">
        <v>-133</v>
      </c>
      <c r="M260" s="1">
        <v>582588</v>
      </c>
      <c r="N260" s="1">
        <v>582588</v>
      </c>
      <c r="O260" s="1">
        <v>0</v>
      </c>
      <c r="P260" s="1">
        <v>4652207.12</v>
      </c>
      <c r="Q260" s="1">
        <v>4652207.12</v>
      </c>
      <c r="R260" s="1">
        <v>0</v>
      </c>
      <c r="S260" s="1">
        <v>418</v>
      </c>
      <c r="T260" s="1">
        <v>418</v>
      </c>
      <c r="U260" s="1">
        <v>0</v>
      </c>
      <c r="V260" s="1">
        <v>11129.68</v>
      </c>
      <c r="W260" s="1">
        <v>11129.68</v>
      </c>
      <c r="X260" s="1">
        <v>0</v>
      </c>
      <c r="Y260" s="1">
        <v>2064740</v>
      </c>
      <c r="Z260" s="1">
        <v>2064740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69797</v>
      </c>
      <c r="AL260" s="1">
        <v>69797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-745</v>
      </c>
      <c r="AU260" s="1">
        <v>-745</v>
      </c>
      <c r="AV260" s="1">
        <v>0</v>
      </c>
      <c r="AW260" s="1">
        <v>0</v>
      </c>
      <c r="AX260" s="1">
        <v>0</v>
      </c>
      <c r="AY260" s="1">
        <v>69047</v>
      </c>
      <c r="AZ260" s="1">
        <v>69046</v>
      </c>
      <c r="BA260" s="1">
        <v>1</v>
      </c>
      <c r="BB260" s="1" t="s">
        <v>500</v>
      </c>
      <c r="BC260" s="1">
        <v>-6</v>
      </c>
      <c r="BD260" s="1">
        <v>-5</v>
      </c>
      <c r="BE260" s="1">
        <v>1</v>
      </c>
      <c r="BF260" s="1">
        <v>0</v>
      </c>
      <c r="BG260" s="1">
        <v>0</v>
      </c>
      <c r="BH260" s="1">
        <v>0</v>
      </c>
      <c r="BL260">
        <f aca="true" t="shared" si="89" ref="BL260:BL323">AB260+AE260+AH260+AK260+AN260+AQ260+AT260+AW260+BD260+BF260</f>
        <v>69047</v>
      </c>
      <c r="BM260">
        <f aca="true" t="shared" si="90" ref="BM260:BM323">AC260+AF260+AI260+AL260+AO260+AR260+AU260+AW260+BC260+BG260</f>
        <v>69046</v>
      </c>
      <c r="BO260">
        <f aca="true" t="shared" si="91" ref="BO260:BO323">ROUND((BL260-BM260),0)</f>
        <v>1</v>
      </c>
      <c r="BR260">
        <f aca="true" t="shared" si="92" ref="BR260:BR323">AD260</f>
        <v>0</v>
      </c>
      <c r="BS260">
        <f aca="true" t="shared" si="93" ref="BS260:BS323">AG260</f>
        <v>0</v>
      </c>
      <c r="BT260">
        <f aca="true" t="shared" si="94" ref="BT260:BT323">AJ260</f>
        <v>0</v>
      </c>
      <c r="BU260">
        <f aca="true" t="shared" si="95" ref="BU260:BU323">AM260</f>
        <v>0</v>
      </c>
      <c r="BV260">
        <f aca="true" t="shared" si="96" ref="BV260:BV323">AP260</f>
        <v>0</v>
      </c>
      <c r="BW260">
        <f aca="true" t="shared" si="97" ref="BW260:BW323">AS260</f>
        <v>0</v>
      </c>
      <c r="BX260">
        <f aca="true" t="shared" si="98" ref="BX260:BX323">AV260</f>
        <v>0</v>
      </c>
      <c r="BY260">
        <f aca="true" t="shared" si="99" ref="BY260:BY323">BE260</f>
        <v>1</v>
      </c>
      <c r="CA260">
        <f aca="true" t="shared" si="100" ref="CA260:CA323">ROUND((SUM(BR260:BZ260)),0)</f>
        <v>1</v>
      </c>
      <c r="CB260">
        <f aca="true" t="shared" si="101" ref="CB260:CB323">CC260-CA260</f>
        <v>0</v>
      </c>
      <c r="CC260">
        <f aca="true" t="shared" si="102" ref="CC260:CC323">SUM(CD260:CK260)</f>
        <v>1</v>
      </c>
      <c r="CD260">
        <f aca="true" t="shared" si="103" ref="CD260:CD323">ROUND(BR260,0)</f>
        <v>0</v>
      </c>
      <c r="CE260">
        <f aca="true" t="shared" si="104" ref="CE260:CE323">ROUND(BS260,0)</f>
        <v>0</v>
      </c>
      <c r="CF260">
        <f aca="true" t="shared" si="105" ref="CF260:CF323">ROUND(BT260,0)</f>
        <v>0</v>
      </c>
      <c r="CG260">
        <f aca="true" t="shared" si="106" ref="CG260:CG323">ROUND(BU260,0)</f>
        <v>0</v>
      </c>
      <c r="CH260">
        <f aca="true" t="shared" si="107" ref="CH260:CH323">ROUND(BV260,0)</f>
        <v>0</v>
      </c>
      <c r="CI260">
        <f aca="true" t="shared" si="108" ref="CI260:CI323">ROUND(BW260,0)</f>
        <v>0</v>
      </c>
      <c r="CJ260">
        <f aca="true" t="shared" si="109" ref="CJ260:CJ323">ROUND(BX260,0)</f>
        <v>0</v>
      </c>
      <c r="CK260">
        <f aca="true" t="shared" si="110" ref="CK260:CK323">ROUND(BY260,0)</f>
        <v>1</v>
      </c>
    </row>
    <row r="261" spans="1:89" ht="15">
      <c r="A261" s="1">
        <v>3990</v>
      </c>
      <c r="B261" s="1" t="s">
        <v>312</v>
      </c>
      <c r="C261" s="1">
        <v>1000</v>
      </c>
      <c r="D261" s="1">
        <v>9206</v>
      </c>
      <c r="E261" s="1">
        <v>1000</v>
      </c>
      <c r="F261" s="1">
        <v>9205</v>
      </c>
      <c r="G261" s="1">
        <v>1930000</v>
      </c>
      <c r="H261" s="1">
        <v>1930000</v>
      </c>
      <c r="I261" s="1">
        <v>0</v>
      </c>
      <c r="J261" s="1">
        <v>1255691</v>
      </c>
      <c r="K261" s="1">
        <v>1255824</v>
      </c>
      <c r="L261" s="1">
        <v>-133</v>
      </c>
      <c r="M261" s="1">
        <v>582588</v>
      </c>
      <c r="N261" s="1">
        <v>582588</v>
      </c>
      <c r="O261" s="1">
        <v>0</v>
      </c>
      <c r="P261" s="1">
        <v>6855089.4</v>
      </c>
      <c r="Q261" s="1">
        <v>6855089.4</v>
      </c>
      <c r="R261" s="1">
        <v>0</v>
      </c>
      <c r="S261" s="1">
        <v>691</v>
      </c>
      <c r="T261" s="1">
        <v>691</v>
      </c>
      <c r="U261" s="1">
        <v>0</v>
      </c>
      <c r="V261" s="1">
        <v>9920.53</v>
      </c>
      <c r="W261" s="1">
        <v>9920.53</v>
      </c>
      <c r="X261" s="1">
        <v>0</v>
      </c>
      <c r="Y261" s="1">
        <v>241157</v>
      </c>
      <c r="Z261" s="1">
        <v>241157</v>
      </c>
      <c r="AA261" s="1">
        <v>0</v>
      </c>
      <c r="AB261" s="1">
        <v>5475365</v>
      </c>
      <c r="AC261" s="1">
        <v>5475327</v>
      </c>
      <c r="AD261" s="1">
        <v>38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-58481</v>
      </c>
      <c r="AU261" s="1">
        <v>-58480</v>
      </c>
      <c r="AV261" s="1">
        <v>-1</v>
      </c>
      <c r="AW261" s="1">
        <v>-104</v>
      </c>
      <c r="AX261" s="1">
        <v>0</v>
      </c>
      <c r="AY261" s="1">
        <v>5416360</v>
      </c>
      <c r="AZ261" s="1">
        <v>5416269</v>
      </c>
      <c r="BA261" s="1">
        <v>91</v>
      </c>
      <c r="BB261" s="1" t="s">
        <v>500</v>
      </c>
      <c r="BC261" s="1">
        <v>-474</v>
      </c>
      <c r="BD261" s="1">
        <v>-420</v>
      </c>
      <c r="BE261" s="1">
        <v>54</v>
      </c>
      <c r="BF261" s="1">
        <v>0</v>
      </c>
      <c r="BG261" s="1">
        <v>0</v>
      </c>
      <c r="BH261" s="1">
        <v>0</v>
      </c>
      <c r="BL261">
        <f t="shared" si="89"/>
        <v>5416360</v>
      </c>
      <c r="BM261">
        <f t="shared" si="90"/>
        <v>5416269</v>
      </c>
      <c r="BO261">
        <f t="shared" si="91"/>
        <v>91</v>
      </c>
      <c r="BR261">
        <f t="shared" si="92"/>
        <v>38</v>
      </c>
      <c r="BS261">
        <f t="shared" si="93"/>
        <v>0</v>
      </c>
      <c r="BT261">
        <f t="shared" si="94"/>
        <v>0</v>
      </c>
      <c r="BU261">
        <f t="shared" si="95"/>
        <v>0</v>
      </c>
      <c r="BV261">
        <f t="shared" si="96"/>
        <v>0</v>
      </c>
      <c r="BW261">
        <f t="shared" si="97"/>
        <v>0</v>
      </c>
      <c r="BX261">
        <f t="shared" si="98"/>
        <v>-1</v>
      </c>
      <c r="BY261">
        <f t="shared" si="99"/>
        <v>54</v>
      </c>
      <c r="CA261">
        <f t="shared" si="100"/>
        <v>91</v>
      </c>
      <c r="CB261">
        <f t="shared" si="101"/>
        <v>0</v>
      </c>
      <c r="CC261">
        <f t="shared" si="102"/>
        <v>91</v>
      </c>
      <c r="CD261">
        <f t="shared" si="103"/>
        <v>38</v>
      </c>
      <c r="CE261">
        <f t="shared" si="104"/>
        <v>0</v>
      </c>
      <c r="CF261">
        <f t="shared" si="105"/>
        <v>0</v>
      </c>
      <c r="CG261">
        <f t="shared" si="106"/>
        <v>0</v>
      </c>
      <c r="CH261">
        <f t="shared" si="107"/>
        <v>0</v>
      </c>
      <c r="CI261">
        <f t="shared" si="108"/>
        <v>0</v>
      </c>
      <c r="CJ261">
        <f t="shared" si="109"/>
        <v>-1</v>
      </c>
      <c r="CK261">
        <f t="shared" si="110"/>
        <v>54</v>
      </c>
    </row>
    <row r="262" spans="1:89" ht="15">
      <c r="A262" s="1">
        <v>4011</v>
      </c>
      <c r="B262" s="1" t="s">
        <v>313</v>
      </c>
      <c r="C262" s="1">
        <v>1000</v>
      </c>
      <c r="D262" s="1">
        <v>9206</v>
      </c>
      <c r="E262" s="1">
        <v>1000</v>
      </c>
      <c r="F262" s="1">
        <v>9205</v>
      </c>
      <c r="G262" s="1">
        <v>2895000</v>
      </c>
      <c r="H262" s="1">
        <v>2895000</v>
      </c>
      <c r="I262" s="1">
        <v>0</v>
      </c>
      <c r="J262" s="1">
        <v>1883536</v>
      </c>
      <c r="K262" s="1">
        <v>1883736</v>
      </c>
      <c r="L262" s="1">
        <v>-200</v>
      </c>
      <c r="M262" s="1">
        <v>873882</v>
      </c>
      <c r="N262" s="1">
        <v>873882</v>
      </c>
      <c r="O262" s="1">
        <v>0</v>
      </c>
      <c r="P262" s="1">
        <v>1154380.29</v>
      </c>
      <c r="Q262" s="1">
        <v>1154380.29</v>
      </c>
      <c r="R262" s="1">
        <v>0</v>
      </c>
      <c r="S262" s="1">
        <v>80</v>
      </c>
      <c r="T262" s="1">
        <v>80</v>
      </c>
      <c r="U262" s="1">
        <v>0</v>
      </c>
      <c r="V262" s="1">
        <v>14429.75</v>
      </c>
      <c r="W262" s="1">
        <v>14429.75</v>
      </c>
      <c r="X262" s="1">
        <v>0</v>
      </c>
      <c r="Y262" s="1">
        <v>1451829</v>
      </c>
      <c r="Z262" s="1">
        <v>1451829</v>
      </c>
      <c r="AA262" s="1">
        <v>0</v>
      </c>
      <c r="AB262" s="1">
        <v>39880</v>
      </c>
      <c r="AC262" s="1">
        <v>39880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350933</v>
      </c>
      <c r="AL262" s="1">
        <v>350933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-4174</v>
      </c>
      <c r="AU262" s="1">
        <v>-4174</v>
      </c>
      <c r="AV262" s="1">
        <v>0</v>
      </c>
      <c r="AW262" s="1">
        <v>0</v>
      </c>
      <c r="AX262" s="1">
        <v>0</v>
      </c>
      <c r="AY262" s="1">
        <v>386609</v>
      </c>
      <c r="AZ262" s="1">
        <v>386605</v>
      </c>
      <c r="BA262" s="1">
        <v>4</v>
      </c>
      <c r="BB262" s="1" t="s">
        <v>501</v>
      </c>
      <c r="BC262" s="1">
        <v>-34</v>
      </c>
      <c r="BD262" s="1">
        <v>-30</v>
      </c>
      <c r="BE262" s="1">
        <v>4</v>
      </c>
      <c r="BF262" s="1">
        <v>0</v>
      </c>
      <c r="BG262" s="1">
        <v>0</v>
      </c>
      <c r="BH262" s="1">
        <v>0</v>
      </c>
      <c r="BL262">
        <f t="shared" si="89"/>
        <v>386609</v>
      </c>
      <c r="BM262">
        <f t="shared" si="90"/>
        <v>386605</v>
      </c>
      <c r="BO262">
        <f t="shared" si="91"/>
        <v>4</v>
      </c>
      <c r="BR262">
        <f t="shared" si="92"/>
        <v>0</v>
      </c>
      <c r="BS262">
        <f t="shared" si="93"/>
        <v>0</v>
      </c>
      <c r="BT262">
        <f t="shared" si="94"/>
        <v>0</v>
      </c>
      <c r="BU262">
        <f t="shared" si="95"/>
        <v>0</v>
      </c>
      <c r="BV262">
        <f t="shared" si="96"/>
        <v>0</v>
      </c>
      <c r="BW262">
        <f t="shared" si="97"/>
        <v>0</v>
      </c>
      <c r="BX262">
        <f t="shared" si="98"/>
        <v>0</v>
      </c>
      <c r="BY262">
        <f t="shared" si="99"/>
        <v>4</v>
      </c>
      <c r="CA262">
        <f t="shared" si="100"/>
        <v>4</v>
      </c>
      <c r="CB262">
        <f t="shared" si="101"/>
        <v>0</v>
      </c>
      <c r="CC262">
        <f t="shared" si="102"/>
        <v>4</v>
      </c>
      <c r="CD262">
        <f t="shared" si="103"/>
        <v>0</v>
      </c>
      <c r="CE262">
        <f t="shared" si="104"/>
        <v>0</v>
      </c>
      <c r="CF262">
        <f t="shared" si="105"/>
        <v>0</v>
      </c>
      <c r="CG262">
        <f t="shared" si="106"/>
        <v>0</v>
      </c>
      <c r="CH262">
        <f t="shared" si="107"/>
        <v>0</v>
      </c>
      <c r="CI262">
        <f t="shared" si="108"/>
        <v>0</v>
      </c>
      <c r="CJ262">
        <f t="shared" si="109"/>
        <v>0</v>
      </c>
      <c r="CK262">
        <f t="shared" si="110"/>
        <v>4</v>
      </c>
    </row>
    <row r="263" spans="1:89" ht="15">
      <c r="A263" s="1">
        <v>4018</v>
      </c>
      <c r="B263" s="1" t="s">
        <v>314</v>
      </c>
      <c r="C263" s="1">
        <v>1000</v>
      </c>
      <c r="D263" s="1">
        <v>9206</v>
      </c>
      <c r="E263" s="1">
        <v>1000</v>
      </c>
      <c r="F263" s="1">
        <v>9205</v>
      </c>
      <c r="G263" s="1">
        <v>1930000</v>
      </c>
      <c r="H263" s="1">
        <v>1930000</v>
      </c>
      <c r="I263" s="1">
        <v>0</v>
      </c>
      <c r="J263" s="1">
        <v>1255691</v>
      </c>
      <c r="K263" s="1">
        <v>1255824</v>
      </c>
      <c r="L263" s="1">
        <v>-133</v>
      </c>
      <c r="M263" s="1">
        <v>582588</v>
      </c>
      <c r="N263" s="1">
        <v>582588</v>
      </c>
      <c r="O263" s="1">
        <v>0</v>
      </c>
      <c r="P263" s="1">
        <v>56843990.38</v>
      </c>
      <c r="Q263" s="1">
        <v>56843990.38</v>
      </c>
      <c r="R263" s="1">
        <v>0</v>
      </c>
      <c r="S263" s="1">
        <v>5863</v>
      </c>
      <c r="T263" s="1">
        <v>5863</v>
      </c>
      <c r="U263" s="1">
        <v>0</v>
      </c>
      <c r="V263" s="1">
        <v>9695.38</v>
      </c>
      <c r="W263" s="1">
        <v>9695.38</v>
      </c>
      <c r="X263" s="1">
        <v>0</v>
      </c>
      <c r="Y263" s="1">
        <v>675216</v>
      </c>
      <c r="Z263" s="1">
        <v>675216</v>
      </c>
      <c r="AA263" s="1">
        <v>0</v>
      </c>
      <c r="AB263" s="1">
        <v>25596512</v>
      </c>
      <c r="AC263" s="1">
        <v>25595601</v>
      </c>
      <c r="AD263" s="1">
        <v>911</v>
      </c>
      <c r="AE263" s="1">
        <v>0</v>
      </c>
      <c r="AF263" s="1">
        <v>0</v>
      </c>
      <c r="AG263" s="1">
        <v>0</v>
      </c>
      <c r="AH263" s="1">
        <v>1288635</v>
      </c>
      <c r="AI263" s="1">
        <v>1288635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-287152</v>
      </c>
      <c r="AU263" s="1">
        <v>-287143</v>
      </c>
      <c r="AV263" s="1">
        <v>-9</v>
      </c>
      <c r="AW263" s="1">
        <v>-2566</v>
      </c>
      <c r="AX263" s="1">
        <v>0</v>
      </c>
      <c r="AY263" s="1">
        <v>26593366</v>
      </c>
      <c r="AZ263" s="1">
        <v>26592199</v>
      </c>
      <c r="BA263" s="1">
        <v>1167</v>
      </c>
      <c r="BB263" s="1" t="s">
        <v>500</v>
      </c>
      <c r="BC263" s="1">
        <v>-2328</v>
      </c>
      <c r="BD263" s="1">
        <v>-2063</v>
      </c>
      <c r="BE263" s="1">
        <v>265</v>
      </c>
      <c r="BF263" s="1">
        <v>0</v>
      </c>
      <c r="BG263" s="1">
        <v>0</v>
      </c>
      <c r="BH263" s="1">
        <v>0</v>
      </c>
      <c r="BL263">
        <f t="shared" si="89"/>
        <v>26593366</v>
      </c>
      <c r="BM263">
        <f t="shared" si="90"/>
        <v>26592199</v>
      </c>
      <c r="BO263">
        <f t="shared" si="91"/>
        <v>1167</v>
      </c>
      <c r="BR263">
        <f t="shared" si="92"/>
        <v>911</v>
      </c>
      <c r="BS263">
        <f t="shared" si="93"/>
        <v>0</v>
      </c>
      <c r="BT263">
        <f t="shared" si="94"/>
        <v>0</v>
      </c>
      <c r="BU263">
        <f t="shared" si="95"/>
        <v>0</v>
      </c>
      <c r="BV263">
        <f t="shared" si="96"/>
        <v>0</v>
      </c>
      <c r="BW263">
        <f t="shared" si="97"/>
        <v>0</v>
      </c>
      <c r="BX263">
        <f t="shared" si="98"/>
        <v>-9</v>
      </c>
      <c r="BY263">
        <f t="shared" si="99"/>
        <v>265</v>
      </c>
      <c r="CA263">
        <f t="shared" si="100"/>
        <v>1167</v>
      </c>
      <c r="CB263">
        <f t="shared" si="101"/>
        <v>0</v>
      </c>
      <c r="CC263">
        <f t="shared" si="102"/>
        <v>1167</v>
      </c>
      <c r="CD263">
        <f t="shared" si="103"/>
        <v>911</v>
      </c>
      <c r="CE263">
        <f t="shared" si="104"/>
        <v>0</v>
      </c>
      <c r="CF263">
        <f t="shared" si="105"/>
        <v>0</v>
      </c>
      <c r="CG263">
        <f t="shared" si="106"/>
        <v>0</v>
      </c>
      <c r="CH263">
        <f t="shared" si="107"/>
        <v>0</v>
      </c>
      <c r="CI263">
        <f t="shared" si="108"/>
        <v>0</v>
      </c>
      <c r="CJ263">
        <f t="shared" si="109"/>
        <v>-9</v>
      </c>
      <c r="CK263">
        <f t="shared" si="110"/>
        <v>265</v>
      </c>
    </row>
    <row r="264" spans="1:89" ht="15">
      <c r="A264" s="1">
        <v>4025</v>
      </c>
      <c r="B264" s="1" t="s">
        <v>315</v>
      </c>
      <c r="C264" s="1">
        <v>1000</v>
      </c>
      <c r="D264" s="1">
        <v>9206</v>
      </c>
      <c r="E264" s="1">
        <v>1000</v>
      </c>
      <c r="F264" s="1">
        <v>9205</v>
      </c>
      <c r="G264" s="1">
        <v>1930000</v>
      </c>
      <c r="H264" s="1">
        <v>1930000</v>
      </c>
      <c r="I264" s="1">
        <v>0</v>
      </c>
      <c r="J264" s="1">
        <v>1255691</v>
      </c>
      <c r="K264" s="1">
        <v>1255824</v>
      </c>
      <c r="L264" s="1">
        <v>-133</v>
      </c>
      <c r="M264" s="1">
        <v>582588</v>
      </c>
      <c r="N264" s="1">
        <v>582588</v>
      </c>
      <c r="O264" s="1">
        <v>0</v>
      </c>
      <c r="P264" s="1">
        <v>5799038.76</v>
      </c>
      <c r="Q264" s="1">
        <v>5799038.76</v>
      </c>
      <c r="R264" s="1">
        <v>0</v>
      </c>
      <c r="S264" s="1">
        <v>571</v>
      </c>
      <c r="T264" s="1">
        <v>571</v>
      </c>
      <c r="U264" s="1">
        <v>0</v>
      </c>
      <c r="V264" s="1">
        <v>10155.93</v>
      </c>
      <c r="W264" s="1">
        <v>10155.93</v>
      </c>
      <c r="X264" s="1">
        <v>0</v>
      </c>
      <c r="Y264" s="1">
        <v>364086</v>
      </c>
      <c r="Z264" s="1">
        <v>364086</v>
      </c>
      <c r="AA264" s="1">
        <v>0</v>
      </c>
      <c r="AB264" s="1">
        <v>3993751</v>
      </c>
      <c r="AC264" s="1">
        <v>3993703</v>
      </c>
      <c r="AD264" s="1">
        <v>48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-42656</v>
      </c>
      <c r="AU264" s="1">
        <v>-42655</v>
      </c>
      <c r="AV264" s="1">
        <v>-1</v>
      </c>
      <c r="AW264" s="1">
        <v>-140</v>
      </c>
      <c r="AX264" s="1">
        <v>0</v>
      </c>
      <c r="AY264" s="1">
        <v>3950648</v>
      </c>
      <c r="AZ264" s="1">
        <v>3950562</v>
      </c>
      <c r="BA264" s="1">
        <v>86</v>
      </c>
      <c r="BB264" s="1" t="s">
        <v>500</v>
      </c>
      <c r="BC264" s="1">
        <v>-346</v>
      </c>
      <c r="BD264" s="1">
        <v>-307</v>
      </c>
      <c r="BE264" s="1">
        <v>39</v>
      </c>
      <c r="BF264" s="1">
        <v>0</v>
      </c>
      <c r="BG264" s="1">
        <v>0</v>
      </c>
      <c r="BH264" s="1">
        <v>0</v>
      </c>
      <c r="BL264">
        <f t="shared" si="89"/>
        <v>3950648</v>
      </c>
      <c r="BM264">
        <f t="shared" si="90"/>
        <v>3950562</v>
      </c>
      <c r="BO264">
        <f t="shared" si="91"/>
        <v>86</v>
      </c>
      <c r="BR264">
        <f t="shared" si="92"/>
        <v>48</v>
      </c>
      <c r="BS264">
        <f t="shared" si="93"/>
        <v>0</v>
      </c>
      <c r="BT264">
        <f t="shared" si="94"/>
        <v>0</v>
      </c>
      <c r="BU264">
        <f t="shared" si="95"/>
        <v>0</v>
      </c>
      <c r="BV264">
        <f t="shared" si="96"/>
        <v>0</v>
      </c>
      <c r="BW264">
        <f t="shared" si="97"/>
        <v>0</v>
      </c>
      <c r="BX264">
        <f t="shared" si="98"/>
        <v>-1</v>
      </c>
      <c r="BY264">
        <f t="shared" si="99"/>
        <v>39</v>
      </c>
      <c r="CA264">
        <f t="shared" si="100"/>
        <v>86</v>
      </c>
      <c r="CB264">
        <f t="shared" si="101"/>
        <v>0</v>
      </c>
      <c r="CC264">
        <f t="shared" si="102"/>
        <v>86</v>
      </c>
      <c r="CD264">
        <f t="shared" si="103"/>
        <v>48</v>
      </c>
      <c r="CE264">
        <f t="shared" si="104"/>
        <v>0</v>
      </c>
      <c r="CF264">
        <f t="shared" si="105"/>
        <v>0</v>
      </c>
      <c r="CG264">
        <f t="shared" si="106"/>
        <v>0</v>
      </c>
      <c r="CH264">
        <f t="shared" si="107"/>
        <v>0</v>
      </c>
      <c r="CI264">
        <f t="shared" si="108"/>
        <v>0</v>
      </c>
      <c r="CJ264">
        <f t="shared" si="109"/>
        <v>-1</v>
      </c>
      <c r="CK264">
        <f t="shared" si="110"/>
        <v>39</v>
      </c>
    </row>
    <row r="265" spans="1:89" ht="15">
      <c r="A265" s="1">
        <v>4060</v>
      </c>
      <c r="B265" s="1" t="s">
        <v>316</v>
      </c>
      <c r="C265" s="1">
        <v>1000</v>
      </c>
      <c r="D265" s="1">
        <v>9206</v>
      </c>
      <c r="E265" s="1">
        <v>1000</v>
      </c>
      <c r="F265" s="1">
        <v>9205</v>
      </c>
      <c r="G265" s="1">
        <v>1930000</v>
      </c>
      <c r="H265" s="1">
        <v>1930000</v>
      </c>
      <c r="I265" s="1">
        <v>0</v>
      </c>
      <c r="J265" s="1">
        <v>1255691</v>
      </c>
      <c r="K265" s="1">
        <v>1255824</v>
      </c>
      <c r="L265" s="1">
        <v>-133</v>
      </c>
      <c r="M265" s="1">
        <v>582588</v>
      </c>
      <c r="N265" s="1">
        <v>582588</v>
      </c>
      <c r="O265" s="1">
        <v>0</v>
      </c>
      <c r="P265" s="1">
        <v>50408574.98</v>
      </c>
      <c r="Q265" s="1">
        <v>50408574.98</v>
      </c>
      <c r="R265" s="1">
        <v>0</v>
      </c>
      <c r="S265" s="1">
        <v>4882</v>
      </c>
      <c r="T265" s="1">
        <v>4882</v>
      </c>
      <c r="U265" s="1">
        <v>0</v>
      </c>
      <c r="V265" s="1">
        <v>10325.39</v>
      </c>
      <c r="W265" s="1">
        <v>10325.39</v>
      </c>
      <c r="X265" s="1">
        <v>0</v>
      </c>
      <c r="Y265" s="1">
        <v>1093807</v>
      </c>
      <c r="Z265" s="1">
        <v>1093807</v>
      </c>
      <c r="AA265" s="1">
        <v>0</v>
      </c>
      <c r="AB265" s="1">
        <v>2484509</v>
      </c>
      <c r="AC265" s="1">
        <v>2483306</v>
      </c>
      <c r="AD265" s="1">
        <v>1203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3311235</v>
      </c>
      <c r="AL265" s="1">
        <v>3312438</v>
      </c>
      <c r="AM265" s="1">
        <v>-1203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-61902</v>
      </c>
      <c r="AU265" s="1">
        <v>-61902</v>
      </c>
      <c r="AV265" s="1">
        <v>0</v>
      </c>
      <c r="AW265" s="1">
        <v>-3629</v>
      </c>
      <c r="AX265" s="1">
        <v>0</v>
      </c>
      <c r="AY265" s="1">
        <v>5729768</v>
      </c>
      <c r="AZ265" s="1">
        <v>5729711</v>
      </c>
      <c r="BA265" s="1">
        <v>57</v>
      </c>
      <c r="BB265" s="1" t="s">
        <v>500</v>
      </c>
      <c r="BC265" s="1">
        <v>-502</v>
      </c>
      <c r="BD265" s="1">
        <v>-445</v>
      </c>
      <c r="BE265" s="1">
        <v>57</v>
      </c>
      <c r="BF265" s="1">
        <v>0</v>
      </c>
      <c r="BG265" s="1">
        <v>0</v>
      </c>
      <c r="BH265" s="1">
        <v>0</v>
      </c>
      <c r="BL265">
        <f t="shared" si="89"/>
        <v>5729768</v>
      </c>
      <c r="BM265">
        <f t="shared" si="90"/>
        <v>5729711</v>
      </c>
      <c r="BO265">
        <f t="shared" si="91"/>
        <v>57</v>
      </c>
      <c r="BR265">
        <f t="shared" si="92"/>
        <v>1203</v>
      </c>
      <c r="BS265">
        <f t="shared" si="93"/>
        <v>0</v>
      </c>
      <c r="BT265">
        <f t="shared" si="94"/>
        <v>0</v>
      </c>
      <c r="BU265">
        <f t="shared" si="95"/>
        <v>-1203</v>
      </c>
      <c r="BV265">
        <f t="shared" si="96"/>
        <v>0</v>
      </c>
      <c r="BW265">
        <f t="shared" si="97"/>
        <v>0</v>
      </c>
      <c r="BX265">
        <f t="shared" si="98"/>
        <v>0</v>
      </c>
      <c r="BY265">
        <f t="shared" si="99"/>
        <v>57</v>
      </c>
      <c r="CA265">
        <f t="shared" si="100"/>
        <v>57</v>
      </c>
      <c r="CB265">
        <f t="shared" si="101"/>
        <v>0</v>
      </c>
      <c r="CC265">
        <f t="shared" si="102"/>
        <v>57</v>
      </c>
      <c r="CD265">
        <f t="shared" si="103"/>
        <v>1203</v>
      </c>
      <c r="CE265">
        <f t="shared" si="104"/>
        <v>0</v>
      </c>
      <c r="CF265">
        <f t="shared" si="105"/>
        <v>0</v>
      </c>
      <c r="CG265">
        <f t="shared" si="106"/>
        <v>-1203</v>
      </c>
      <c r="CH265">
        <f t="shared" si="107"/>
        <v>0</v>
      </c>
      <c r="CI265">
        <f t="shared" si="108"/>
        <v>0</v>
      </c>
      <c r="CJ265">
        <f t="shared" si="109"/>
        <v>0</v>
      </c>
      <c r="CK265">
        <f t="shared" si="110"/>
        <v>57</v>
      </c>
    </row>
    <row r="266" spans="1:89" ht="15">
      <c r="A266" s="1">
        <v>4067</v>
      </c>
      <c r="B266" s="1" t="s">
        <v>317</v>
      </c>
      <c r="C266" s="1">
        <v>1000</v>
      </c>
      <c r="D266" s="1">
        <v>9206</v>
      </c>
      <c r="E266" s="1">
        <v>1000</v>
      </c>
      <c r="F266" s="1">
        <v>9205</v>
      </c>
      <c r="G266" s="1">
        <v>1930000</v>
      </c>
      <c r="H266" s="1">
        <v>1930000</v>
      </c>
      <c r="I266" s="1">
        <v>0</v>
      </c>
      <c r="J266" s="1">
        <v>1255691</v>
      </c>
      <c r="K266" s="1">
        <v>1255824</v>
      </c>
      <c r="L266" s="1">
        <v>-133</v>
      </c>
      <c r="M266" s="1">
        <v>582588</v>
      </c>
      <c r="N266" s="1">
        <v>582588</v>
      </c>
      <c r="O266" s="1">
        <v>0</v>
      </c>
      <c r="P266" s="1">
        <v>12685004.81</v>
      </c>
      <c r="Q266" s="1">
        <v>12685004.81</v>
      </c>
      <c r="R266" s="1">
        <v>0</v>
      </c>
      <c r="S266" s="1">
        <v>1219</v>
      </c>
      <c r="T266" s="1">
        <v>1219</v>
      </c>
      <c r="U266" s="1">
        <v>0</v>
      </c>
      <c r="V266" s="1">
        <v>10406.07</v>
      </c>
      <c r="W266" s="1">
        <v>10406.07</v>
      </c>
      <c r="X266" s="1">
        <v>0</v>
      </c>
      <c r="Y266" s="1">
        <v>369635</v>
      </c>
      <c r="Z266" s="1">
        <v>369635</v>
      </c>
      <c r="AA266" s="1">
        <v>0</v>
      </c>
      <c r="AB266" s="1">
        <v>8578782</v>
      </c>
      <c r="AC266" s="1">
        <v>8578678</v>
      </c>
      <c r="AD266" s="1">
        <v>104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-91627</v>
      </c>
      <c r="AU266" s="1">
        <v>-91626</v>
      </c>
      <c r="AV266" s="1">
        <v>-1</v>
      </c>
      <c r="AW266" s="1">
        <v>-311</v>
      </c>
      <c r="AX266" s="1">
        <v>0</v>
      </c>
      <c r="AY266" s="1">
        <v>8486186</v>
      </c>
      <c r="AZ266" s="1">
        <v>8485998</v>
      </c>
      <c r="BA266" s="1">
        <v>188</v>
      </c>
      <c r="BB266" s="1" t="s">
        <v>500</v>
      </c>
      <c r="BC266" s="1">
        <v>-743</v>
      </c>
      <c r="BD266" s="1">
        <v>-658</v>
      </c>
      <c r="BE266" s="1">
        <v>85</v>
      </c>
      <c r="BF266" s="1">
        <v>0</v>
      </c>
      <c r="BG266" s="1">
        <v>0</v>
      </c>
      <c r="BH266" s="1">
        <v>0</v>
      </c>
      <c r="BL266">
        <f t="shared" si="89"/>
        <v>8486186</v>
      </c>
      <c r="BM266">
        <f t="shared" si="90"/>
        <v>8485998</v>
      </c>
      <c r="BO266">
        <f t="shared" si="91"/>
        <v>188</v>
      </c>
      <c r="BR266">
        <f t="shared" si="92"/>
        <v>104</v>
      </c>
      <c r="BS266">
        <f t="shared" si="93"/>
        <v>0</v>
      </c>
      <c r="BT266">
        <f t="shared" si="94"/>
        <v>0</v>
      </c>
      <c r="BU266">
        <f t="shared" si="95"/>
        <v>0</v>
      </c>
      <c r="BV266">
        <f t="shared" si="96"/>
        <v>0</v>
      </c>
      <c r="BW266">
        <f t="shared" si="97"/>
        <v>0</v>
      </c>
      <c r="BX266">
        <f t="shared" si="98"/>
        <v>-1</v>
      </c>
      <c r="BY266">
        <f t="shared" si="99"/>
        <v>85</v>
      </c>
      <c r="CA266">
        <f t="shared" si="100"/>
        <v>188</v>
      </c>
      <c r="CB266">
        <f t="shared" si="101"/>
        <v>0</v>
      </c>
      <c r="CC266">
        <f t="shared" si="102"/>
        <v>188</v>
      </c>
      <c r="CD266">
        <f t="shared" si="103"/>
        <v>104</v>
      </c>
      <c r="CE266">
        <f t="shared" si="104"/>
        <v>0</v>
      </c>
      <c r="CF266">
        <f t="shared" si="105"/>
        <v>0</v>
      </c>
      <c r="CG266">
        <f t="shared" si="106"/>
        <v>0</v>
      </c>
      <c r="CH266">
        <f t="shared" si="107"/>
        <v>0</v>
      </c>
      <c r="CI266">
        <f t="shared" si="108"/>
        <v>0</v>
      </c>
      <c r="CJ266">
        <f t="shared" si="109"/>
        <v>-1</v>
      </c>
      <c r="CK266">
        <f t="shared" si="110"/>
        <v>85</v>
      </c>
    </row>
    <row r="267" spans="1:89" ht="15">
      <c r="A267" s="1">
        <v>4074</v>
      </c>
      <c r="B267" s="1" t="s">
        <v>318</v>
      </c>
      <c r="C267" s="1">
        <v>1000</v>
      </c>
      <c r="D267" s="1">
        <v>9206</v>
      </c>
      <c r="E267" s="1">
        <v>1000</v>
      </c>
      <c r="F267" s="1">
        <v>9205</v>
      </c>
      <c r="G267" s="1">
        <v>1930000</v>
      </c>
      <c r="H267" s="1">
        <v>1930000</v>
      </c>
      <c r="I267" s="1">
        <v>0</v>
      </c>
      <c r="J267" s="1">
        <v>1255691</v>
      </c>
      <c r="K267" s="1">
        <v>1255824</v>
      </c>
      <c r="L267" s="1">
        <v>-133</v>
      </c>
      <c r="M267" s="1">
        <v>582588</v>
      </c>
      <c r="N267" s="1">
        <v>582588</v>
      </c>
      <c r="O267" s="1">
        <v>0</v>
      </c>
      <c r="P267" s="1">
        <v>20063483.99</v>
      </c>
      <c r="Q267" s="1">
        <v>20063483.99</v>
      </c>
      <c r="R267" s="1">
        <v>0</v>
      </c>
      <c r="S267" s="1">
        <v>1906</v>
      </c>
      <c r="T267" s="1">
        <v>1906</v>
      </c>
      <c r="U267" s="1">
        <v>0</v>
      </c>
      <c r="V267" s="1">
        <v>10526.49</v>
      </c>
      <c r="W267" s="1">
        <v>10526.49</v>
      </c>
      <c r="X267" s="1">
        <v>0</v>
      </c>
      <c r="Y267" s="1">
        <v>448068</v>
      </c>
      <c r="Z267" s="1">
        <v>448068</v>
      </c>
      <c r="AA267" s="1">
        <v>0</v>
      </c>
      <c r="AB267" s="1">
        <v>12104233</v>
      </c>
      <c r="AC267" s="1">
        <v>12104034</v>
      </c>
      <c r="AD267" s="1">
        <v>199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-129282</v>
      </c>
      <c r="AU267" s="1">
        <v>-129279</v>
      </c>
      <c r="AV267" s="1">
        <v>-3</v>
      </c>
      <c r="AW267" s="1">
        <v>-581</v>
      </c>
      <c r="AX267" s="1">
        <v>0</v>
      </c>
      <c r="AY267" s="1">
        <v>11973441</v>
      </c>
      <c r="AZ267" s="1">
        <v>11973126</v>
      </c>
      <c r="BA267" s="1">
        <v>315</v>
      </c>
      <c r="BB267" s="1" t="s">
        <v>500</v>
      </c>
      <c r="BC267" s="1">
        <v>-1048</v>
      </c>
      <c r="BD267" s="1">
        <v>-929</v>
      </c>
      <c r="BE267" s="1">
        <v>119</v>
      </c>
      <c r="BF267" s="1">
        <v>0</v>
      </c>
      <c r="BG267" s="1">
        <v>0</v>
      </c>
      <c r="BH267" s="1">
        <v>0</v>
      </c>
      <c r="BL267">
        <f t="shared" si="89"/>
        <v>11973441</v>
      </c>
      <c r="BM267">
        <f t="shared" si="90"/>
        <v>11973126</v>
      </c>
      <c r="BO267">
        <f t="shared" si="91"/>
        <v>315</v>
      </c>
      <c r="BR267">
        <f t="shared" si="92"/>
        <v>199</v>
      </c>
      <c r="BS267">
        <f t="shared" si="93"/>
        <v>0</v>
      </c>
      <c r="BT267">
        <f t="shared" si="94"/>
        <v>0</v>
      </c>
      <c r="BU267">
        <f t="shared" si="95"/>
        <v>0</v>
      </c>
      <c r="BV267">
        <f t="shared" si="96"/>
        <v>0</v>
      </c>
      <c r="BW267">
        <f t="shared" si="97"/>
        <v>0</v>
      </c>
      <c r="BX267">
        <f t="shared" si="98"/>
        <v>-3</v>
      </c>
      <c r="BY267">
        <f t="shared" si="99"/>
        <v>119</v>
      </c>
      <c r="CA267">
        <f t="shared" si="100"/>
        <v>315</v>
      </c>
      <c r="CB267">
        <f t="shared" si="101"/>
        <v>0</v>
      </c>
      <c r="CC267">
        <f t="shared" si="102"/>
        <v>315</v>
      </c>
      <c r="CD267">
        <f t="shared" si="103"/>
        <v>199</v>
      </c>
      <c r="CE267">
        <f t="shared" si="104"/>
        <v>0</v>
      </c>
      <c r="CF267">
        <f t="shared" si="105"/>
        <v>0</v>
      </c>
      <c r="CG267">
        <f t="shared" si="106"/>
        <v>0</v>
      </c>
      <c r="CH267">
        <f t="shared" si="107"/>
        <v>0</v>
      </c>
      <c r="CI267">
        <f t="shared" si="108"/>
        <v>0</v>
      </c>
      <c r="CJ267">
        <f t="shared" si="109"/>
        <v>-3</v>
      </c>
      <c r="CK267">
        <f t="shared" si="110"/>
        <v>119</v>
      </c>
    </row>
    <row r="268" spans="1:89" ht="15">
      <c r="A268" s="1">
        <v>4088</v>
      </c>
      <c r="B268" s="1" t="s">
        <v>319</v>
      </c>
      <c r="C268" s="1">
        <v>1000</v>
      </c>
      <c r="D268" s="1">
        <v>9206</v>
      </c>
      <c r="E268" s="1">
        <v>1000</v>
      </c>
      <c r="F268" s="1">
        <v>9205</v>
      </c>
      <c r="G268" s="1">
        <v>1930000</v>
      </c>
      <c r="H268" s="1">
        <v>1930000</v>
      </c>
      <c r="I268" s="1">
        <v>0</v>
      </c>
      <c r="J268" s="1">
        <v>1255691</v>
      </c>
      <c r="K268" s="1">
        <v>1255824</v>
      </c>
      <c r="L268" s="1">
        <v>-133</v>
      </c>
      <c r="M268" s="1">
        <v>582588</v>
      </c>
      <c r="N268" s="1">
        <v>582588</v>
      </c>
      <c r="O268" s="1">
        <v>0</v>
      </c>
      <c r="P268" s="1">
        <v>13115742.13</v>
      </c>
      <c r="Q268" s="1">
        <v>13115742.13</v>
      </c>
      <c r="R268" s="1">
        <v>0</v>
      </c>
      <c r="S268" s="1">
        <v>1312</v>
      </c>
      <c r="T268" s="1">
        <v>1312</v>
      </c>
      <c r="U268" s="1">
        <v>0</v>
      </c>
      <c r="V268" s="1">
        <v>9996.75</v>
      </c>
      <c r="W268" s="1">
        <v>9996.75</v>
      </c>
      <c r="X268" s="1">
        <v>0</v>
      </c>
      <c r="Y268" s="1">
        <v>392138</v>
      </c>
      <c r="Z268" s="1">
        <v>392138</v>
      </c>
      <c r="AA268" s="1">
        <v>0</v>
      </c>
      <c r="AB268" s="1">
        <v>8788659</v>
      </c>
      <c r="AC268" s="1">
        <v>8788541</v>
      </c>
      <c r="AD268" s="1">
        <v>118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-93869</v>
      </c>
      <c r="AU268" s="1">
        <v>-93868</v>
      </c>
      <c r="AV268" s="1">
        <v>-1</v>
      </c>
      <c r="AW268" s="1">
        <v>-344</v>
      </c>
      <c r="AX268" s="1">
        <v>0</v>
      </c>
      <c r="AY268" s="1">
        <v>8693771</v>
      </c>
      <c r="AZ268" s="1">
        <v>8693568</v>
      </c>
      <c r="BA268" s="1">
        <v>203</v>
      </c>
      <c r="BB268" s="1" t="s">
        <v>500</v>
      </c>
      <c r="BC268" s="1">
        <v>-761</v>
      </c>
      <c r="BD268" s="1">
        <v>-675</v>
      </c>
      <c r="BE268" s="1">
        <v>86</v>
      </c>
      <c r="BF268" s="1">
        <v>0</v>
      </c>
      <c r="BG268" s="1">
        <v>0</v>
      </c>
      <c r="BH268" s="1">
        <v>0</v>
      </c>
      <c r="BL268">
        <f t="shared" si="89"/>
        <v>8693771</v>
      </c>
      <c r="BM268">
        <f t="shared" si="90"/>
        <v>8693568</v>
      </c>
      <c r="BO268">
        <f t="shared" si="91"/>
        <v>203</v>
      </c>
      <c r="BR268">
        <f t="shared" si="92"/>
        <v>118</v>
      </c>
      <c r="BS268">
        <f t="shared" si="93"/>
        <v>0</v>
      </c>
      <c r="BT268">
        <f t="shared" si="94"/>
        <v>0</v>
      </c>
      <c r="BU268">
        <f t="shared" si="95"/>
        <v>0</v>
      </c>
      <c r="BV268">
        <f t="shared" si="96"/>
        <v>0</v>
      </c>
      <c r="BW268">
        <f t="shared" si="97"/>
        <v>0</v>
      </c>
      <c r="BX268">
        <f t="shared" si="98"/>
        <v>-1</v>
      </c>
      <c r="BY268">
        <f t="shared" si="99"/>
        <v>86</v>
      </c>
      <c r="CA268">
        <f t="shared" si="100"/>
        <v>203</v>
      </c>
      <c r="CB268">
        <f t="shared" si="101"/>
        <v>0</v>
      </c>
      <c r="CC268">
        <f t="shared" si="102"/>
        <v>203</v>
      </c>
      <c r="CD268">
        <f t="shared" si="103"/>
        <v>118</v>
      </c>
      <c r="CE268">
        <f t="shared" si="104"/>
        <v>0</v>
      </c>
      <c r="CF268">
        <f t="shared" si="105"/>
        <v>0</v>
      </c>
      <c r="CG268">
        <f t="shared" si="106"/>
        <v>0</v>
      </c>
      <c r="CH268">
        <f t="shared" si="107"/>
        <v>0</v>
      </c>
      <c r="CI268">
        <f t="shared" si="108"/>
        <v>0</v>
      </c>
      <c r="CJ268">
        <f t="shared" si="109"/>
        <v>-1</v>
      </c>
      <c r="CK268">
        <f t="shared" si="110"/>
        <v>86</v>
      </c>
    </row>
    <row r="269" spans="1:89" ht="15">
      <c r="A269" s="1">
        <v>4095</v>
      </c>
      <c r="B269" s="1" t="s">
        <v>320</v>
      </c>
      <c r="C269" s="1">
        <v>1000</v>
      </c>
      <c r="D269" s="1">
        <v>9206</v>
      </c>
      <c r="E269" s="1">
        <v>1000</v>
      </c>
      <c r="F269" s="1">
        <v>9205</v>
      </c>
      <c r="G269" s="1">
        <v>1930000</v>
      </c>
      <c r="H269" s="1">
        <v>1930000</v>
      </c>
      <c r="I269" s="1">
        <v>0</v>
      </c>
      <c r="J269" s="1">
        <v>1255691</v>
      </c>
      <c r="K269" s="1">
        <v>1255824</v>
      </c>
      <c r="L269" s="1">
        <v>-133</v>
      </c>
      <c r="M269" s="1">
        <v>582588</v>
      </c>
      <c r="N269" s="1">
        <v>582588</v>
      </c>
      <c r="O269" s="1">
        <v>0</v>
      </c>
      <c r="P269" s="1">
        <v>27865471.7</v>
      </c>
      <c r="Q269" s="1">
        <v>27865471.7</v>
      </c>
      <c r="R269" s="1">
        <v>0</v>
      </c>
      <c r="S269" s="1">
        <v>2912</v>
      </c>
      <c r="T269" s="1">
        <v>2912</v>
      </c>
      <c r="U269" s="1">
        <v>0</v>
      </c>
      <c r="V269" s="1">
        <v>9569.19</v>
      </c>
      <c r="W269" s="1">
        <v>9569.19</v>
      </c>
      <c r="X269" s="1">
        <v>0</v>
      </c>
      <c r="Y269" s="1">
        <v>535346</v>
      </c>
      <c r="Z269" s="1">
        <v>535346</v>
      </c>
      <c r="AA269" s="1">
        <v>0</v>
      </c>
      <c r="AB269" s="1">
        <v>15898217</v>
      </c>
      <c r="AC269" s="1">
        <v>15897859</v>
      </c>
      <c r="AD269" s="1">
        <v>358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-169804</v>
      </c>
      <c r="AU269" s="1">
        <v>-169800</v>
      </c>
      <c r="AV269" s="1">
        <v>-4</v>
      </c>
      <c r="AW269" s="1">
        <v>-1034</v>
      </c>
      <c r="AX269" s="1">
        <v>0</v>
      </c>
      <c r="AY269" s="1">
        <v>15726159</v>
      </c>
      <c r="AZ269" s="1">
        <v>15725648</v>
      </c>
      <c r="BA269" s="1">
        <v>511</v>
      </c>
      <c r="BB269" s="1" t="s">
        <v>500</v>
      </c>
      <c r="BC269" s="1">
        <v>-1377</v>
      </c>
      <c r="BD269" s="1">
        <v>-1220</v>
      </c>
      <c r="BE269" s="1">
        <v>157</v>
      </c>
      <c r="BF269" s="1">
        <v>0</v>
      </c>
      <c r="BG269" s="1">
        <v>0</v>
      </c>
      <c r="BH269" s="1">
        <v>0</v>
      </c>
      <c r="BL269">
        <f t="shared" si="89"/>
        <v>15726159</v>
      </c>
      <c r="BM269">
        <f t="shared" si="90"/>
        <v>15725648</v>
      </c>
      <c r="BO269">
        <f t="shared" si="91"/>
        <v>511</v>
      </c>
      <c r="BR269">
        <f t="shared" si="92"/>
        <v>358</v>
      </c>
      <c r="BS269">
        <f t="shared" si="93"/>
        <v>0</v>
      </c>
      <c r="BT269">
        <f t="shared" si="94"/>
        <v>0</v>
      </c>
      <c r="BU269">
        <f t="shared" si="95"/>
        <v>0</v>
      </c>
      <c r="BV269">
        <f t="shared" si="96"/>
        <v>0</v>
      </c>
      <c r="BW269">
        <f t="shared" si="97"/>
        <v>0</v>
      </c>
      <c r="BX269">
        <f t="shared" si="98"/>
        <v>-4</v>
      </c>
      <c r="BY269">
        <f t="shared" si="99"/>
        <v>157</v>
      </c>
      <c r="CA269">
        <f t="shared" si="100"/>
        <v>511</v>
      </c>
      <c r="CB269">
        <f t="shared" si="101"/>
        <v>0</v>
      </c>
      <c r="CC269">
        <f t="shared" si="102"/>
        <v>511</v>
      </c>
      <c r="CD269">
        <f t="shared" si="103"/>
        <v>358</v>
      </c>
      <c r="CE269">
        <f t="shared" si="104"/>
        <v>0</v>
      </c>
      <c r="CF269">
        <f t="shared" si="105"/>
        <v>0</v>
      </c>
      <c r="CG269">
        <f t="shared" si="106"/>
        <v>0</v>
      </c>
      <c r="CH269">
        <f t="shared" si="107"/>
        <v>0</v>
      </c>
      <c r="CI269">
        <f t="shared" si="108"/>
        <v>0</v>
      </c>
      <c r="CJ269">
        <f t="shared" si="109"/>
        <v>-4</v>
      </c>
      <c r="CK269">
        <f t="shared" si="110"/>
        <v>157</v>
      </c>
    </row>
    <row r="270" spans="1:89" ht="15">
      <c r="A270" s="1">
        <v>4137</v>
      </c>
      <c r="B270" s="1" t="s">
        <v>321</v>
      </c>
      <c r="C270" s="1">
        <v>1000</v>
      </c>
      <c r="D270" s="1">
        <v>9206</v>
      </c>
      <c r="E270" s="1">
        <v>1000</v>
      </c>
      <c r="F270" s="1">
        <v>9205</v>
      </c>
      <c r="G270" s="1">
        <v>1930000</v>
      </c>
      <c r="H270" s="1">
        <v>1930000</v>
      </c>
      <c r="I270" s="1">
        <v>0</v>
      </c>
      <c r="J270" s="1">
        <v>1255691</v>
      </c>
      <c r="K270" s="1">
        <v>1255824</v>
      </c>
      <c r="L270" s="1">
        <v>-133</v>
      </c>
      <c r="M270" s="1">
        <v>582588</v>
      </c>
      <c r="N270" s="1">
        <v>582588</v>
      </c>
      <c r="O270" s="1">
        <v>0</v>
      </c>
      <c r="P270" s="1">
        <v>9904008.88</v>
      </c>
      <c r="Q270" s="1">
        <v>9904008.88</v>
      </c>
      <c r="R270" s="1">
        <v>0</v>
      </c>
      <c r="S270" s="1">
        <v>1022</v>
      </c>
      <c r="T270" s="1">
        <v>1022</v>
      </c>
      <c r="U270" s="1">
        <v>0</v>
      </c>
      <c r="V270" s="1">
        <v>9690.81</v>
      </c>
      <c r="W270" s="1">
        <v>9690.81</v>
      </c>
      <c r="X270" s="1">
        <v>0</v>
      </c>
      <c r="Y270" s="1">
        <v>549585</v>
      </c>
      <c r="Z270" s="1">
        <v>549585</v>
      </c>
      <c r="AA270" s="1">
        <v>0</v>
      </c>
      <c r="AB270" s="1">
        <v>5474990</v>
      </c>
      <c r="AC270" s="1">
        <v>5474860</v>
      </c>
      <c r="AD270" s="1">
        <v>130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-58477</v>
      </c>
      <c r="AU270" s="1">
        <v>-58475</v>
      </c>
      <c r="AV270" s="1">
        <v>-2</v>
      </c>
      <c r="AW270" s="1">
        <v>-367</v>
      </c>
      <c r="AX270" s="1">
        <v>0</v>
      </c>
      <c r="AY270" s="1">
        <v>5415726</v>
      </c>
      <c r="AZ270" s="1">
        <v>5415544</v>
      </c>
      <c r="BA270" s="1">
        <v>182</v>
      </c>
      <c r="BB270" s="1" t="s">
        <v>500</v>
      </c>
      <c r="BC270" s="1">
        <v>-474</v>
      </c>
      <c r="BD270" s="1">
        <v>-420</v>
      </c>
      <c r="BE270" s="1">
        <v>54</v>
      </c>
      <c r="BF270" s="1">
        <v>0</v>
      </c>
      <c r="BG270" s="1">
        <v>0</v>
      </c>
      <c r="BH270" s="1">
        <v>0</v>
      </c>
      <c r="BL270">
        <f t="shared" si="89"/>
        <v>5415726</v>
      </c>
      <c r="BM270">
        <f t="shared" si="90"/>
        <v>5415544</v>
      </c>
      <c r="BO270">
        <f t="shared" si="91"/>
        <v>182</v>
      </c>
      <c r="BR270">
        <f t="shared" si="92"/>
        <v>130</v>
      </c>
      <c r="BS270">
        <f t="shared" si="93"/>
        <v>0</v>
      </c>
      <c r="BT270">
        <f t="shared" si="94"/>
        <v>0</v>
      </c>
      <c r="BU270">
        <f t="shared" si="95"/>
        <v>0</v>
      </c>
      <c r="BV270">
        <f t="shared" si="96"/>
        <v>0</v>
      </c>
      <c r="BW270">
        <f t="shared" si="97"/>
        <v>0</v>
      </c>
      <c r="BX270">
        <f t="shared" si="98"/>
        <v>-2</v>
      </c>
      <c r="BY270">
        <f t="shared" si="99"/>
        <v>54</v>
      </c>
      <c r="CA270">
        <f t="shared" si="100"/>
        <v>182</v>
      </c>
      <c r="CB270">
        <f t="shared" si="101"/>
        <v>0</v>
      </c>
      <c r="CC270">
        <f t="shared" si="102"/>
        <v>182</v>
      </c>
      <c r="CD270">
        <f t="shared" si="103"/>
        <v>130</v>
      </c>
      <c r="CE270">
        <f t="shared" si="104"/>
        <v>0</v>
      </c>
      <c r="CF270">
        <f t="shared" si="105"/>
        <v>0</v>
      </c>
      <c r="CG270">
        <f t="shared" si="106"/>
        <v>0</v>
      </c>
      <c r="CH270">
        <f t="shared" si="107"/>
        <v>0</v>
      </c>
      <c r="CI270">
        <f t="shared" si="108"/>
        <v>0</v>
      </c>
      <c r="CJ270">
        <f t="shared" si="109"/>
        <v>-2</v>
      </c>
      <c r="CK270">
        <f t="shared" si="110"/>
        <v>54</v>
      </c>
    </row>
    <row r="271" spans="1:89" ht="15">
      <c r="A271" s="1">
        <v>4144</v>
      </c>
      <c r="B271" s="1" t="s">
        <v>322</v>
      </c>
      <c r="C271" s="1">
        <v>1000</v>
      </c>
      <c r="D271" s="1">
        <v>9206</v>
      </c>
      <c r="E271" s="1">
        <v>1000</v>
      </c>
      <c r="F271" s="1">
        <v>9205</v>
      </c>
      <c r="G271" s="1">
        <v>1930000</v>
      </c>
      <c r="H271" s="1">
        <v>1930000</v>
      </c>
      <c r="I271" s="1">
        <v>0</v>
      </c>
      <c r="J271" s="1">
        <v>1255691</v>
      </c>
      <c r="K271" s="1">
        <v>1255824</v>
      </c>
      <c r="L271" s="1">
        <v>-133</v>
      </c>
      <c r="M271" s="1">
        <v>582588</v>
      </c>
      <c r="N271" s="1">
        <v>582588</v>
      </c>
      <c r="O271" s="1">
        <v>0</v>
      </c>
      <c r="P271" s="1">
        <v>40714765.63</v>
      </c>
      <c r="Q271" s="1">
        <v>40714765.63</v>
      </c>
      <c r="R271" s="1">
        <v>0</v>
      </c>
      <c r="S271" s="1">
        <v>3701</v>
      </c>
      <c r="T271" s="1">
        <v>3701</v>
      </c>
      <c r="U271" s="1">
        <v>0</v>
      </c>
      <c r="V271" s="1">
        <v>11001.02</v>
      </c>
      <c r="W271" s="1">
        <v>11001.02</v>
      </c>
      <c r="X271" s="1">
        <v>0</v>
      </c>
      <c r="Y271" s="1">
        <v>527253</v>
      </c>
      <c r="Z271" s="1">
        <v>527253</v>
      </c>
      <c r="AA271" s="1">
        <v>0</v>
      </c>
      <c r="AB271" s="1">
        <v>20939056</v>
      </c>
      <c r="AC271" s="1">
        <v>20938607</v>
      </c>
      <c r="AD271" s="1">
        <v>449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-223644</v>
      </c>
      <c r="AU271" s="1">
        <v>-223639</v>
      </c>
      <c r="AV271" s="1">
        <v>-5</v>
      </c>
      <c r="AW271" s="1">
        <v>-1476</v>
      </c>
      <c r="AX271" s="1">
        <v>0</v>
      </c>
      <c r="AY271" s="1">
        <v>20712329</v>
      </c>
      <c r="AZ271" s="1">
        <v>20711678</v>
      </c>
      <c r="BA271" s="1">
        <v>651</v>
      </c>
      <c r="BB271" s="1" t="s">
        <v>500</v>
      </c>
      <c r="BC271" s="1">
        <v>-1814</v>
      </c>
      <c r="BD271" s="1">
        <v>-1607</v>
      </c>
      <c r="BE271" s="1">
        <v>207</v>
      </c>
      <c r="BF271" s="1">
        <v>0</v>
      </c>
      <c r="BG271" s="1">
        <v>0</v>
      </c>
      <c r="BH271" s="1">
        <v>0</v>
      </c>
      <c r="BL271">
        <f t="shared" si="89"/>
        <v>20712329</v>
      </c>
      <c r="BM271">
        <f t="shared" si="90"/>
        <v>20711678</v>
      </c>
      <c r="BO271">
        <f t="shared" si="91"/>
        <v>651</v>
      </c>
      <c r="BR271">
        <f t="shared" si="92"/>
        <v>449</v>
      </c>
      <c r="BS271">
        <f t="shared" si="93"/>
        <v>0</v>
      </c>
      <c r="BT271">
        <f t="shared" si="94"/>
        <v>0</v>
      </c>
      <c r="BU271">
        <f t="shared" si="95"/>
        <v>0</v>
      </c>
      <c r="BV271">
        <f t="shared" si="96"/>
        <v>0</v>
      </c>
      <c r="BW271">
        <f t="shared" si="97"/>
        <v>0</v>
      </c>
      <c r="BX271">
        <f t="shared" si="98"/>
        <v>-5</v>
      </c>
      <c r="BY271">
        <f t="shared" si="99"/>
        <v>207</v>
      </c>
      <c r="CA271">
        <f t="shared" si="100"/>
        <v>651</v>
      </c>
      <c r="CB271">
        <f t="shared" si="101"/>
        <v>0</v>
      </c>
      <c r="CC271">
        <f t="shared" si="102"/>
        <v>651</v>
      </c>
      <c r="CD271">
        <f t="shared" si="103"/>
        <v>449</v>
      </c>
      <c r="CE271">
        <f t="shared" si="104"/>
        <v>0</v>
      </c>
      <c r="CF271">
        <f t="shared" si="105"/>
        <v>0</v>
      </c>
      <c r="CG271">
        <f t="shared" si="106"/>
        <v>0</v>
      </c>
      <c r="CH271">
        <f t="shared" si="107"/>
        <v>0</v>
      </c>
      <c r="CI271">
        <f t="shared" si="108"/>
        <v>0</v>
      </c>
      <c r="CJ271">
        <f t="shared" si="109"/>
        <v>-5</v>
      </c>
      <c r="CK271">
        <f t="shared" si="110"/>
        <v>207</v>
      </c>
    </row>
    <row r="272" spans="1:89" ht="15">
      <c r="A272" s="1">
        <v>4165</v>
      </c>
      <c r="B272" s="1" t="s">
        <v>324</v>
      </c>
      <c r="C272" s="1">
        <v>1000</v>
      </c>
      <c r="D272" s="1">
        <v>9206</v>
      </c>
      <c r="E272" s="1">
        <v>1000</v>
      </c>
      <c r="F272" s="1">
        <v>9205</v>
      </c>
      <c r="G272" s="1">
        <v>1930000</v>
      </c>
      <c r="H272" s="1">
        <v>1930000</v>
      </c>
      <c r="I272" s="1">
        <v>0</v>
      </c>
      <c r="J272" s="1">
        <v>1255691</v>
      </c>
      <c r="K272" s="1">
        <v>1255824</v>
      </c>
      <c r="L272" s="1">
        <v>-133</v>
      </c>
      <c r="M272" s="1">
        <v>582588</v>
      </c>
      <c r="N272" s="1">
        <v>582588</v>
      </c>
      <c r="O272" s="1">
        <v>0</v>
      </c>
      <c r="P272" s="1">
        <v>18136123.13</v>
      </c>
      <c r="Q272" s="1">
        <v>18136123.13</v>
      </c>
      <c r="R272" s="1">
        <v>0</v>
      </c>
      <c r="S272" s="1">
        <v>1877</v>
      </c>
      <c r="T272" s="1">
        <v>1877</v>
      </c>
      <c r="U272" s="1">
        <v>0</v>
      </c>
      <c r="V272" s="1">
        <v>9662.29</v>
      </c>
      <c r="W272" s="1">
        <v>9662.29</v>
      </c>
      <c r="X272" s="1">
        <v>0</v>
      </c>
      <c r="Y272" s="1">
        <v>485583</v>
      </c>
      <c r="Z272" s="1">
        <v>485583</v>
      </c>
      <c r="AA272" s="1">
        <v>0</v>
      </c>
      <c r="AB272" s="1">
        <v>10993718</v>
      </c>
      <c r="AC272" s="1">
        <v>10993507</v>
      </c>
      <c r="AD272" s="1">
        <v>211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-117420</v>
      </c>
      <c r="AU272" s="1">
        <v>-117418</v>
      </c>
      <c r="AV272" s="1">
        <v>-2</v>
      </c>
      <c r="AW272" s="1">
        <v>-658</v>
      </c>
      <c r="AX272" s="1">
        <v>0</v>
      </c>
      <c r="AY272" s="1">
        <v>10874796</v>
      </c>
      <c r="AZ272" s="1">
        <v>10874479</v>
      </c>
      <c r="BA272" s="1">
        <v>317</v>
      </c>
      <c r="BB272" s="1" t="s">
        <v>500</v>
      </c>
      <c r="BC272" s="1">
        <v>-952</v>
      </c>
      <c r="BD272" s="1">
        <v>-844</v>
      </c>
      <c r="BE272" s="1">
        <v>108</v>
      </c>
      <c r="BF272" s="1">
        <v>0</v>
      </c>
      <c r="BG272" s="1">
        <v>0</v>
      </c>
      <c r="BH272" s="1">
        <v>0</v>
      </c>
      <c r="BL272">
        <f t="shared" si="89"/>
        <v>10874796</v>
      </c>
      <c r="BM272">
        <f t="shared" si="90"/>
        <v>10874479</v>
      </c>
      <c r="BO272">
        <f t="shared" si="91"/>
        <v>317</v>
      </c>
      <c r="BR272">
        <f t="shared" si="92"/>
        <v>211</v>
      </c>
      <c r="BS272">
        <f t="shared" si="93"/>
        <v>0</v>
      </c>
      <c r="BT272">
        <f t="shared" si="94"/>
        <v>0</v>
      </c>
      <c r="BU272">
        <f t="shared" si="95"/>
        <v>0</v>
      </c>
      <c r="BV272">
        <f t="shared" si="96"/>
        <v>0</v>
      </c>
      <c r="BW272">
        <f t="shared" si="97"/>
        <v>0</v>
      </c>
      <c r="BX272">
        <f t="shared" si="98"/>
        <v>-2</v>
      </c>
      <c r="BY272">
        <f t="shared" si="99"/>
        <v>108</v>
      </c>
      <c r="CA272">
        <f t="shared" si="100"/>
        <v>317</v>
      </c>
      <c r="CB272">
        <f t="shared" si="101"/>
        <v>0</v>
      </c>
      <c r="CC272">
        <f t="shared" si="102"/>
        <v>317</v>
      </c>
      <c r="CD272">
        <f t="shared" si="103"/>
        <v>211</v>
      </c>
      <c r="CE272">
        <f t="shared" si="104"/>
        <v>0</v>
      </c>
      <c r="CF272">
        <f t="shared" si="105"/>
        <v>0</v>
      </c>
      <c r="CG272">
        <f t="shared" si="106"/>
        <v>0</v>
      </c>
      <c r="CH272">
        <f t="shared" si="107"/>
        <v>0</v>
      </c>
      <c r="CI272">
        <f t="shared" si="108"/>
        <v>0</v>
      </c>
      <c r="CJ272">
        <f t="shared" si="109"/>
        <v>-2</v>
      </c>
      <c r="CK272">
        <f t="shared" si="110"/>
        <v>108</v>
      </c>
    </row>
    <row r="273" spans="1:89" ht="15">
      <c r="A273" s="1">
        <v>4179</v>
      </c>
      <c r="B273" s="1" t="s">
        <v>325</v>
      </c>
      <c r="C273" s="1">
        <v>1000</v>
      </c>
      <c r="D273" s="1">
        <v>9206</v>
      </c>
      <c r="E273" s="1">
        <v>1000</v>
      </c>
      <c r="F273" s="1">
        <v>9205</v>
      </c>
      <c r="G273" s="1">
        <v>1930000</v>
      </c>
      <c r="H273" s="1">
        <v>1930000</v>
      </c>
      <c r="I273" s="1">
        <v>0</v>
      </c>
      <c r="J273" s="1">
        <v>1255691</v>
      </c>
      <c r="K273" s="1">
        <v>1255824</v>
      </c>
      <c r="L273" s="1">
        <v>-133</v>
      </c>
      <c r="M273" s="1">
        <v>582588</v>
      </c>
      <c r="N273" s="1">
        <v>582588</v>
      </c>
      <c r="O273" s="1">
        <v>0</v>
      </c>
      <c r="P273" s="1">
        <v>96478398.67</v>
      </c>
      <c r="Q273" s="1">
        <v>96478398.67</v>
      </c>
      <c r="R273" s="1">
        <v>0</v>
      </c>
      <c r="S273" s="1">
        <v>10213</v>
      </c>
      <c r="T273" s="1">
        <v>10213</v>
      </c>
      <c r="U273" s="1">
        <v>0</v>
      </c>
      <c r="V273" s="1">
        <v>9446.63</v>
      </c>
      <c r="W273" s="1">
        <v>9446.63</v>
      </c>
      <c r="X273" s="1">
        <v>0</v>
      </c>
      <c r="Y273" s="1">
        <v>477848</v>
      </c>
      <c r="Z273" s="1">
        <v>477848</v>
      </c>
      <c r="AA273" s="1">
        <v>0</v>
      </c>
      <c r="AB273" s="1">
        <v>60041315</v>
      </c>
      <c r="AC273" s="1">
        <v>60040193</v>
      </c>
      <c r="AD273" s="1">
        <v>1122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-641283</v>
      </c>
      <c r="AU273" s="1">
        <v>-641270</v>
      </c>
      <c r="AV273" s="1">
        <v>-13</v>
      </c>
      <c r="AW273" s="1">
        <v>-3171</v>
      </c>
      <c r="AX273" s="1">
        <v>0</v>
      </c>
      <c r="AY273" s="1">
        <v>59392253</v>
      </c>
      <c r="AZ273" s="1">
        <v>59390552</v>
      </c>
      <c r="BA273" s="1">
        <v>1701</v>
      </c>
      <c r="BB273" s="1" t="s">
        <v>500</v>
      </c>
      <c r="BC273" s="1">
        <v>-5200</v>
      </c>
      <c r="BD273" s="1">
        <v>-4608</v>
      </c>
      <c r="BE273" s="1">
        <v>592</v>
      </c>
      <c r="BF273" s="1">
        <v>0</v>
      </c>
      <c r="BG273" s="1">
        <v>0</v>
      </c>
      <c r="BH273" s="1">
        <v>0</v>
      </c>
      <c r="BL273">
        <f t="shared" si="89"/>
        <v>59392253</v>
      </c>
      <c r="BM273">
        <f t="shared" si="90"/>
        <v>59390552</v>
      </c>
      <c r="BO273">
        <f t="shared" si="91"/>
        <v>1701</v>
      </c>
      <c r="BR273">
        <f t="shared" si="92"/>
        <v>1122</v>
      </c>
      <c r="BS273">
        <f t="shared" si="93"/>
        <v>0</v>
      </c>
      <c r="BT273">
        <f t="shared" si="94"/>
        <v>0</v>
      </c>
      <c r="BU273">
        <f t="shared" si="95"/>
        <v>0</v>
      </c>
      <c r="BV273">
        <f t="shared" si="96"/>
        <v>0</v>
      </c>
      <c r="BW273">
        <f t="shared" si="97"/>
        <v>0</v>
      </c>
      <c r="BX273">
        <f t="shared" si="98"/>
        <v>-13</v>
      </c>
      <c r="BY273">
        <f t="shared" si="99"/>
        <v>592</v>
      </c>
      <c r="CA273">
        <f t="shared" si="100"/>
        <v>1701</v>
      </c>
      <c r="CB273">
        <f t="shared" si="101"/>
        <v>0</v>
      </c>
      <c r="CC273">
        <f t="shared" si="102"/>
        <v>1701</v>
      </c>
      <c r="CD273">
        <f t="shared" si="103"/>
        <v>1122</v>
      </c>
      <c r="CE273">
        <f t="shared" si="104"/>
        <v>0</v>
      </c>
      <c r="CF273">
        <f t="shared" si="105"/>
        <v>0</v>
      </c>
      <c r="CG273">
        <f t="shared" si="106"/>
        <v>0</v>
      </c>
      <c r="CH273">
        <f t="shared" si="107"/>
        <v>0</v>
      </c>
      <c r="CI273">
        <f t="shared" si="108"/>
        <v>0</v>
      </c>
      <c r="CJ273">
        <f t="shared" si="109"/>
        <v>-13</v>
      </c>
      <c r="CK273">
        <f t="shared" si="110"/>
        <v>592</v>
      </c>
    </row>
    <row r="274" spans="1:89" ht="15">
      <c r="A274" s="1">
        <v>4186</v>
      </c>
      <c r="B274" s="1" t="s">
        <v>326</v>
      </c>
      <c r="C274" s="1">
        <v>1000</v>
      </c>
      <c r="D274" s="1">
        <v>9206</v>
      </c>
      <c r="E274" s="1">
        <v>1000</v>
      </c>
      <c r="F274" s="1">
        <v>9205</v>
      </c>
      <c r="G274" s="1">
        <v>1930000</v>
      </c>
      <c r="H274" s="1">
        <v>1930000</v>
      </c>
      <c r="I274" s="1">
        <v>0</v>
      </c>
      <c r="J274" s="1">
        <v>1255691</v>
      </c>
      <c r="K274" s="1">
        <v>1255824</v>
      </c>
      <c r="L274" s="1">
        <v>-133</v>
      </c>
      <c r="M274" s="1">
        <v>582588</v>
      </c>
      <c r="N274" s="1">
        <v>582588</v>
      </c>
      <c r="O274" s="1">
        <v>0</v>
      </c>
      <c r="P274" s="1">
        <v>11111236.37</v>
      </c>
      <c r="Q274" s="1">
        <v>11111236.37</v>
      </c>
      <c r="R274" s="1">
        <v>0</v>
      </c>
      <c r="S274" s="1">
        <v>1001</v>
      </c>
      <c r="T274" s="1">
        <v>1001</v>
      </c>
      <c r="U274" s="1">
        <v>0</v>
      </c>
      <c r="V274" s="1">
        <v>11100.14</v>
      </c>
      <c r="W274" s="1">
        <v>11100.14</v>
      </c>
      <c r="X274" s="1">
        <v>0</v>
      </c>
      <c r="Y274" s="1">
        <v>344353</v>
      </c>
      <c r="Z274" s="1">
        <v>344353</v>
      </c>
      <c r="AA274" s="1">
        <v>0</v>
      </c>
      <c r="AB274" s="1">
        <v>7559325</v>
      </c>
      <c r="AC274" s="1">
        <v>7559245</v>
      </c>
      <c r="AD274" s="1">
        <v>80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-80739</v>
      </c>
      <c r="AU274" s="1">
        <v>-80738</v>
      </c>
      <c r="AV274" s="1">
        <v>-1</v>
      </c>
      <c r="AW274" s="1">
        <v>-246</v>
      </c>
      <c r="AX274" s="1">
        <v>0</v>
      </c>
      <c r="AY274" s="1">
        <v>7477760</v>
      </c>
      <c r="AZ274" s="1">
        <v>7477606</v>
      </c>
      <c r="BA274" s="1">
        <v>154</v>
      </c>
      <c r="BB274" s="1" t="s">
        <v>500</v>
      </c>
      <c r="BC274" s="1">
        <v>-655</v>
      </c>
      <c r="BD274" s="1">
        <v>-580</v>
      </c>
      <c r="BE274" s="1">
        <v>75</v>
      </c>
      <c r="BF274" s="1">
        <v>0</v>
      </c>
      <c r="BG274" s="1">
        <v>0</v>
      </c>
      <c r="BH274" s="1">
        <v>0</v>
      </c>
      <c r="BL274">
        <f t="shared" si="89"/>
        <v>7477760</v>
      </c>
      <c r="BM274">
        <f t="shared" si="90"/>
        <v>7477606</v>
      </c>
      <c r="BO274">
        <f t="shared" si="91"/>
        <v>154</v>
      </c>
      <c r="BR274">
        <f t="shared" si="92"/>
        <v>80</v>
      </c>
      <c r="BS274">
        <f t="shared" si="93"/>
        <v>0</v>
      </c>
      <c r="BT274">
        <f t="shared" si="94"/>
        <v>0</v>
      </c>
      <c r="BU274">
        <f t="shared" si="95"/>
        <v>0</v>
      </c>
      <c r="BV274">
        <f t="shared" si="96"/>
        <v>0</v>
      </c>
      <c r="BW274">
        <f t="shared" si="97"/>
        <v>0</v>
      </c>
      <c r="BX274">
        <f t="shared" si="98"/>
        <v>-1</v>
      </c>
      <c r="BY274">
        <f t="shared" si="99"/>
        <v>75</v>
      </c>
      <c r="CA274">
        <f t="shared" si="100"/>
        <v>154</v>
      </c>
      <c r="CB274">
        <f t="shared" si="101"/>
        <v>0</v>
      </c>
      <c r="CC274">
        <f t="shared" si="102"/>
        <v>154</v>
      </c>
      <c r="CD274">
        <f t="shared" si="103"/>
        <v>80</v>
      </c>
      <c r="CE274">
        <f t="shared" si="104"/>
        <v>0</v>
      </c>
      <c r="CF274">
        <f t="shared" si="105"/>
        <v>0</v>
      </c>
      <c r="CG274">
        <f t="shared" si="106"/>
        <v>0</v>
      </c>
      <c r="CH274">
        <f t="shared" si="107"/>
        <v>0</v>
      </c>
      <c r="CI274">
        <f t="shared" si="108"/>
        <v>0</v>
      </c>
      <c r="CJ274">
        <f t="shared" si="109"/>
        <v>-1</v>
      </c>
      <c r="CK274">
        <f t="shared" si="110"/>
        <v>75</v>
      </c>
    </row>
    <row r="275" spans="1:89" ht="15">
      <c r="A275" s="1">
        <v>4207</v>
      </c>
      <c r="B275" s="1" t="s">
        <v>327</v>
      </c>
      <c r="C275" s="1">
        <v>1000</v>
      </c>
      <c r="D275" s="1">
        <v>9206</v>
      </c>
      <c r="E275" s="1">
        <v>1000</v>
      </c>
      <c r="F275" s="1">
        <v>9205</v>
      </c>
      <c r="G275" s="1">
        <v>1930000</v>
      </c>
      <c r="H275" s="1">
        <v>1930000</v>
      </c>
      <c r="I275" s="1">
        <v>0</v>
      </c>
      <c r="J275" s="1">
        <v>1255691</v>
      </c>
      <c r="K275" s="1">
        <v>1255824</v>
      </c>
      <c r="L275" s="1">
        <v>-133</v>
      </c>
      <c r="M275" s="1">
        <v>582588</v>
      </c>
      <c r="N275" s="1">
        <v>582588</v>
      </c>
      <c r="O275" s="1">
        <v>0</v>
      </c>
      <c r="P275" s="1">
        <v>5722934.14</v>
      </c>
      <c r="Q275" s="1">
        <v>5722934.14</v>
      </c>
      <c r="R275" s="1">
        <v>0</v>
      </c>
      <c r="S275" s="1">
        <v>578</v>
      </c>
      <c r="T275" s="1">
        <v>578</v>
      </c>
      <c r="U275" s="1">
        <v>0</v>
      </c>
      <c r="V275" s="1">
        <v>9901.27</v>
      </c>
      <c r="W275" s="1">
        <v>9901.27</v>
      </c>
      <c r="X275" s="1">
        <v>0</v>
      </c>
      <c r="Y275" s="1">
        <v>337516</v>
      </c>
      <c r="Z275" s="1">
        <v>337516</v>
      </c>
      <c r="AA275" s="1">
        <v>0</v>
      </c>
      <c r="AB275" s="1">
        <v>4114151</v>
      </c>
      <c r="AC275" s="1">
        <v>4114104</v>
      </c>
      <c r="AD275" s="1">
        <v>47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-43942</v>
      </c>
      <c r="AU275" s="1">
        <v>-43941</v>
      </c>
      <c r="AV275" s="1">
        <v>-1</v>
      </c>
      <c r="AW275" s="1">
        <v>-117</v>
      </c>
      <c r="AX275" s="1">
        <v>0</v>
      </c>
      <c r="AY275" s="1">
        <v>4069776</v>
      </c>
      <c r="AZ275" s="1">
        <v>4069690</v>
      </c>
      <c r="BA275" s="1">
        <v>86</v>
      </c>
      <c r="BB275" s="1" t="s">
        <v>500</v>
      </c>
      <c r="BC275" s="1">
        <v>-356</v>
      </c>
      <c r="BD275" s="1">
        <v>-316</v>
      </c>
      <c r="BE275" s="1">
        <v>40</v>
      </c>
      <c r="BF275" s="1">
        <v>0</v>
      </c>
      <c r="BG275" s="1">
        <v>0</v>
      </c>
      <c r="BH275" s="1">
        <v>0</v>
      </c>
      <c r="BL275">
        <f t="shared" si="89"/>
        <v>4069776</v>
      </c>
      <c r="BM275">
        <f t="shared" si="90"/>
        <v>4069690</v>
      </c>
      <c r="BO275">
        <f t="shared" si="91"/>
        <v>86</v>
      </c>
      <c r="BR275">
        <f t="shared" si="92"/>
        <v>47</v>
      </c>
      <c r="BS275">
        <f t="shared" si="93"/>
        <v>0</v>
      </c>
      <c r="BT275">
        <f t="shared" si="94"/>
        <v>0</v>
      </c>
      <c r="BU275">
        <f t="shared" si="95"/>
        <v>0</v>
      </c>
      <c r="BV275">
        <f t="shared" si="96"/>
        <v>0</v>
      </c>
      <c r="BW275">
        <f t="shared" si="97"/>
        <v>0</v>
      </c>
      <c r="BX275">
        <f t="shared" si="98"/>
        <v>-1</v>
      </c>
      <c r="BY275">
        <f t="shared" si="99"/>
        <v>40</v>
      </c>
      <c r="CA275">
        <f t="shared" si="100"/>
        <v>86</v>
      </c>
      <c r="CB275">
        <f t="shared" si="101"/>
        <v>0</v>
      </c>
      <c r="CC275">
        <f t="shared" si="102"/>
        <v>86</v>
      </c>
      <c r="CD275">
        <f t="shared" si="103"/>
        <v>47</v>
      </c>
      <c r="CE275">
        <f t="shared" si="104"/>
        <v>0</v>
      </c>
      <c r="CF275">
        <f t="shared" si="105"/>
        <v>0</v>
      </c>
      <c r="CG275">
        <f t="shared" si="106"/>
        <v>0</v>
      </c>
      <c r="CH275">
        <f t="shared" si="107"/>
        <v>0</v>
      </c>
      <c r="CI275">
        <f t="shared" si="108"/>
        <v>0</v>
      </c>
      <c r="CJ275">
        <f t="shared" si="109"/>
        <v>-1</v>
      </c>
      <c r="CK275">
        <f t="shared" si="110"/>
        <v>40</v>
      </c>
    </row>
    <row r="276" spans="1:89" ht="15">
      <c r="A276" s="1">
        <v>4221</v>
      </c>
      <c r="B276" s="1" t="s">
        <v>328</v>
      </c>
      <c r="C276" s="1">
        <v>1000</v>
      </c>
      <c r="D276" s="1">
        <v>9206</v>
      </c>
      <c r="E276" s="1">
        <v>1000</v>
      </c>
      <c r="F276" s="1">
        <v>9205</v>
      </c>
      <c r="G276" s="1">
        <v>1930000</v>
      </c>
      <c r="H276" s="1">
        <v>1930000</v>
      </c>
      <c r="I276" s="1">
        <v>0</v>
      </c>
      <c r="J276" s="1">
        <v>1255691</v>
      </c>
      <c r="K276" s="1">
        <v>1255824</v>
      </c>
      <c r="L276" s="1">
        <v>-133</v>
      </c>
      <c r="M276" s="1">
        <v>582588</v>
      </c>
      <c r="N276" s="1">
        <v>582588</v>
      </c>
      <c r="O276" s="1">
        <v>0</v>
      </c>
      <c r="P276" s="1">
        <v>13349603.56</v>
      </c>
      <c r="Q276" s="1">
        <v>13349603.56</v>
      </c>
      <c r="R276" s="1">
        <v>0</v>
      </c>
      <c r="S276" s="1">
        <v>1270</v>
      </c>
      <c r="T276" s="1">
        <v>1270</v>
      </c>
      <c r="U276" s="1">
        <v>0</v>
      </c>
      <c r="V276" s="1">
        <v>10511.5</v>
      </c>
      <c r="W276" s="1">
        <v>10511.5</v>
      </c>
      <c r="X276" s="1">
        <v>0</v>
      </c>
      <c r="Y276" s="1">
        <v>631578</v>
      </c>
      <c r="Z276" s="1">
        <v>631578</v>
      </c>
      <c r="AA276" s="1">
        <v>0</v>
      </c>
      <c r="AB276" s="1">
        <v>5894809</v>
      </c>
      <c r="AC276" s="1">
        <v>5894624</v>
      </c>
      <c r="AD276" s="1">
        <v>185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-62961</v>
      </c>
      <c r="AU276" s="1">
        <v>-62959</v>
      </c>
      <c r="AV276" s="1">
        <v>-2</v>
      </c>
      <c r="AW276" s="1">
        <v>369</v>
      </c>
      <c r="AX276" s="1">
        <v>0</v>
      </c>
      <c r="AY276" s="1">
        <v>5831765</v>
      </c>
      <c r="AZ276" s="1">
        <v>5831523</v>
      </c>
      <c r="BA276" s="1">
        <v>242</v>
      </c>
      <c r="BB276" s="1" t="s">
        <v>500</v>
      </c>
      <c r="BC276" s="1">
        <v>-511</v>
      </c>
      <c r="BD276" s="1">
        <v>-452</v>
      </c>
      <c r="BE276" s="1">
        <v>59</v>
      </c>
      <c r="BF276" s="1">
        <v>0</v>
      </c>
      <c r="BG276" s="1">
        <v>0</v>
      </c>
      <c r="BH276" s="1">
        <v>0</v>
      </c>
      <c r="BL276">
        <f t="shared" si="89"/>
        <v>5831765</v>
      </c>
      <c r="BM276">
        <f t="shared" si="90"/>
        <v>5831523</v>
      </c>
      <c r="BO276">
        <f t="shared" si="91"/>
        <v>242</v>
      </c>
      <c r="BR276">
        <f t="shared" si="92"/>
        <v>185</v>
      </c>
      <c r="BS276">
        <f t="shared" si="93"/>
        <v>0</v>
      </c>
      <c r="BT276">
        <f t="shared" si="94"/>
        <v>0</v>
      </c>
      <c r="BU276">
        <f t="shared" si="95"/>
        <v>0</v>
      </c>
      <c r="BV276">
        <f t="shared" si="96"/>
        <v>0</v>
      </c>
      <c r="BW276">
        <f t="shared" si="97"/>
        <v>0</v>
      </c>
      <c r="BX276">
        <f t="shared" si="98"/>
        <v>-2</v>
      </c>
      <c r="BY276">
        <f t="shared" si="99"/>
        <v>59</v>
      </c>
      <c r="CA276">
        <f t="shared" si="100"/>
        <v>242</v>
      </c>
      <c r="CB276">
        <f t="shared" si="101"/>
        <v>0</v>
      </c>
      <c r="CC276">
        <f t="shared" si="102"/>
        <v>242</v>
      </c>
      <c r="CD276">
        <f t="shared" si="103"/>
        <v>185</v>
      </c>
      <c r="CE276">
        <f t="shared" si="104"/>
        <v>0</v>
      </c>
      <c r="CF276">
        <f t="shared" si="105"/>
        <v>0</v>
      </c>
      <c r="CG276">
        <f t="shared" si="106"/>
        <v>0</v>
      </c>
      <c r="CH276">
        <f t="shared" si="107"/>
        <v>0</v>
      </c>
      <c r="CI276">
        <f t="shared" si="108"/>
        <v>0</v>
      </c>
      <c r="CJ276">
        <f t="shared" si="109"/>
        <v>-2</v>
      </c>
      <c r="CK276">
        <f t="shared" si="110"/>
        <v>59</v>
      </c>
    </row>
    <row r="277" spans="1:89" ht="15">
      <c r="A277" s="1">
        <v>4228</v>
      </c>
      <c r="B277" s="1" t="s">
        <v>329</v>
      </c>
      <c r="C277" s="1">
        <v>1000</v>
      </c>
      <c r="D277" s="1">
        <v>9206</v>
      </c>
      <c r="E277" s="1">
        <v>1000</v>
      </c>
      <c r="F277" s="1">
        <v>9205</v>
      </c>
      <c r="G277" s="1">
        <v>1930000</v>
      </c>
      <c r="H277" s="1">
        <v>1930000</v>
      </c>
      <c r="I277" s="1">
        <v>0</v>
      </c>
      <c r="J277" s="1">
        <v>1255691</v>
      </c>
      <c r="K277" s="1">
        <v>1255824</v>
      </c>
      <c r="L277" s="1">
        <v>-133</v>
      </c>
      <c r="M277" s="1">
        <v>582588</v>
      </c>
      <c r="N277" s="1">
        <v>582588</v>
      </c>
      <c r="O277" s="1">
        <v>0</v>
      </c>
      <c r="P277" s="1">
        <v>10059132.18</v>
      </c>
      <c r="Q277" s="1">
        <v>10059132.18</v>
      </c>
      <c r="R277" s="1">
        <v>0</v>
      </c>
      <c r="S277" s="1">
        <v>963</v>
      </c>
      <c r="T277" s="1">
        <v>963</v>
      </c>
      <c r="U277" s="1">
        <v>0</v>
      </c>
      <c r="V277" s="1">
        <v>10445.62</v>
      </c>
      <c r="W277" s="1">
        <v>10445.62</v>
      </c>
      <c r="X277" s="1">
        <v>0</v>
      </c>
      <c r="Y277" s="1">
        <v>557402</v>
      </c>
      <c r="Z277" s="1">
        <v>557402</v>
      </c>
      <c r="AA277" s="1">
        <v>0</v>
      </c>
      <c r="AB277" s="1">
        <v>5130991</v>
      </c>
      <c r="AC277" s="1">
        <v>5130868</v>
      </c>
      <c r="AD277" s="1">
        <v>123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-54803</v>
      </c>
      <c r="AU277" s="1">
        <v>-54801</v>
      </c>
      <c r="AV277" s="1">
        <v>-2</v>
      </c>
      <c r="AW277" s="1">
        <v>-363</v>
      </c>
      <c r="AX277" s="1">
        <v>0</v>
      </c>
      <c r="AY277" s="1">
        <v>5075431</v>
      </c>
      <c r="AZ277" s="1">
        <v>5075260</v>
      </c>
      <c r="BA277" s="1">
        <v>171</v>
      </c>
      <c r="BB277" s="1" t="s">
        <v>500</v>
      </c>
      <c r="BC277" s="1">
        <v>-444</v>
      </c>
      <c r="BD277" s="1">
        <v>-394</v>
      </c>
      <c r="BE277" s="1">
        <v>50</v>
      </c>
      <c r="BF277" s="1">
        <v>0</v>
      </c>
      <c r="BG277" s="1">
        <v>0</v>
      </c>
      <c r="BH277" s="1">
        <v>0</v>
      </c>
      <c r="BL277">
        <f t="shared" si="89"/>
        <v>5075431</v>
      </c>
      <c r="BM277">
        <f t="shared" si="90"/>
        <v>5075260</v>
      </c>
      <c r="BO277">
        <f t="shared" si="91"/>
        <v>171</v>
      </c>
      <c r="BR277">
        <f t="shared" si="92"/>
        <v>123</v>
      </c>
      <c r="BS277">
        <f t="shared" si="93"/>
        <v>0</v>
      </c>
      <c r="BT277">
        <f t="shared" si="94"/>
        <v>0</v>
      </c>
      <c r="BU277">
        <f t="shared" si="95"/>
        <v>0</v>
      </c>
      <c r="BV277">
        <f t="shared" si="96"/>
        <v>0</v>
      </c>
      <c r="BW277">
        <f t="shared" si="97"/>
        <v>0</v>
      </c>
      <c r="BX277">
        <f t="shared" si="98"/>
        <v>-2</v>
      </c>
      <c r="BY277">
        <f t="shared" si="99"/>
        <v>50</v>
      </c>
      <c r="CA277">
        <f t="shared" si="100"/>
        <v>171</v>
      </c>
      <c r="CB277">
        <f t="shared" si="101"/>
        <v>0</v>
      </c>
      <c r="CC277">
        <f t="shared" si="102"/>
        <v>171</v>
      </c>
      <c r="CD277">
        <f t="shared" si="103"/>
        <v>123</v>
      </c>
      <c r="CE277">
        <f t="shared" si="104"/>
        <v>0</v>
      </c>
      <c r="CF277">
        <f t="shared" si="105"/>
        <v>0</v>
      </c>
      <c r="CG277">
        <f t="shared" si="106"/>
        <v>0</v>
      </c>
      <c r="CH277">
        <f t="shared" si="107"/>
        <v>0</v>
      </c>
      <c r="CI277">
        <f t="shared" si="108"/>
        <v>0</v>
      </c>
      <c r="CJ277">
        <f t="shared" si="109"/>
        <v>-2</v>
      </c>
      <c r="CK277">
        <f t="shared" si="110"/>
        <v>50</v>
      </c>
    </row>
    <row r="278" spans="1:89" ht="15">
      <c r="A278" s="1">
        <v>4235</v>
      </c>
      <c r="B278" s="1" t="s">
        <v>330</v>
      </c>
      <c r="C278" s="1">
        <v>1000</v>
      </c>
      <c r="D278" s="1">
        <v>9206</v>
      </c>
      <c r="E278" s="1">
        <v>1000</v>
      </c>
      <c r="F278" s="1">
        <v>9205</v>
      </c>
      <c r="G278" s="1">
        <v>2895000</v>
      </c>
      <c r="H278" s="1">
        <v>2895000</v>
      </c>
      <c r="I278" s="1">
        <v>0</v>
      </c>
      <c r="J278" s="1">
        <v>1883536</v>
      </c>
      <c r="K278" s="1">
        <v>1883736</v>
      </c>
      <c r="L278" s="1">
        <v>-200</v>
      </c>
      <c r="M278" s="1">
        <v>873882</v>
      </c>
      <c r="N278" s="1">
        <v>873882</v>
      </c>
      <c r="O278" s="1">
        <v>0</v>
      </c>
      <c r="P278" s="1">
        <v>2630508.43</v>
      </c>
      <c r="Q278" s="1">
        <v>2633392.33</v>
      </c>
      <c r="R278" s="1">
        <v>-2883.899999999907</v>
      </c>
      <c r="S278" s="1">
        <v>195</v>
      </c>
      <c r="T278" s="1">
        <v>195</v>
      </c>
      <c r="U278" s="1">
        <v>0</v>
      </c>
      <c r="V278" s="1">
        <v>13489.79</v>
      </c>
      <c r="W278" s="1">
        <v>13504.58</v>
      </c>
      <c r="X278" s="1">
        <v>-14.789999999999054</v>
      </c>
      <c r="Y278" s="1">
        <v>1435972</v>
      </c>
      <c r="Z278" s="1">
        <v>1435972</v>
      </c>
      <c r="AA278" s="1">
        <v>0</v>
      </c>
      <c r="AB278" s="1">
        <v>98276</v>
      </c>
      <c r="AC278" s="1">
        <v>98276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343380</v>
      </c>
      <c r="AL278" s="1">
        <v>343380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-4718</v>
      </c>
      <c r="AU278" s="1">
        <v>-4718</v>
      </c>
      <c r="AV278" s="1">
        <v>0</v>
      </c>
      <c r="AW278" s="1">
        <v>0</v>
      </c>
      <c r="AX278" s="1">
        <v>0</v>
      </c>
      <c r="AY278" s="1">
        <v>436904</v>
      </c>
      <c r="AZ278" s="1">
        <v>436900</v>
      </c>
      <c r="BA278" s="1">
        <v>4</v>
      </c>
      <c r="BB278" s="1" t="s">
        <v>501</v>
      </c>
      <c r="BC278" s="1">
        <v>-38</v>
      </c>
      <c r="BD278" s="1">
        <v>-34</v>
      </c>
      <c r="BE278" s="1">
        <v>4</v>
      </c>
      <c r="BF278" s="1">
        <v>0</v>
      </c>
      <c r="BG278" s="1">
        <v>0</v>
      </c>
      <c r="BH278" s="1">
        <v>0</v>
      </c>
      <c r="BL278">
        <f t="shared" si="89"/>
        <v>436904</v>
      </c>
      <c r="BM278">
        <f t="shared" si="90"/>
        <v>436900</v>
      </c>
      <c r="BO278">
        <f t="shared" si="91"/>
        <v>4</v>
      </c>
      <c r="BR278">
        <f t="shared" si="92"/>
        <v>0</v>
      </c>
      <c r="BS278">
        <f t="shared" si="93"/>
        <v>0</v>
      </c>
      <c r="BT278">
        <f t="shared" si="94"/>
        <v>0</v>
      </c>
      <c r="BU278">
        <f t="shared" si="95"/>
        <v>0</v>
      </c>
      <c r="BV278">
        <f t="shared" si="96"/>
        <v>0</v>
      </c>
      <c r="BW278">
        <f t="shared" si="97"/>
        <v>0</v>
      </c>
      <c r="BX278">
        <f t="shared" si="98"/>
        <v>0</v>
      </c>
      <c r="BY278">
        <f t="shared" si="99"/>
        <v>4</v>
      </c>
      <c r="CA278">
        <f t="shared" si="100"/>
        <v>4</v>
      </c>
      <c r="CB278">
        <f t="shared" si="101"/>
        <v>0</v>
      </c>
      <c r="CC278">
        <f t="shared" si="102"/>
        <v>4</v>
      </c>
      <c r="CD278">
        <f t="shared" si="103"/>
        <v>0</v>
      </c>
      <c r="CE278">
        <f t="shared" si="104"/>
        <v>0</v>
      </c>
      <c r="CF278">
        <f t="shared" si="105"/>
        <v>0</v>
      </c>
      <c r="CG278">
        <f t="shared" si="106"/>
        <v>0</v>
      </c>
      <c r="CH278">
        <f t="shared" si="107"/>
        <v>0</v>
      </c>
      <c r="CI278">
        <f t="shared" si="108"/>
        <v>0</v>
      </c>
      <c r="CJ278">
        <f t="shared" si="109"/>
        <v>0</v>
      </c>
      <c r="CK278">
        <f t="shared" si="110"/>
        <v>4</v>
      </c>
    </row>
    <row r="279" spans="1:89" ht="15">
      <c r="A279" s="1">
        <v>4242</v>
      </c>
      <c r="B279" s="1" t="s">
        <v>331</v>
      </c>
      <c r="C279" s="1">
        <v>1150</v>
      </c>
      <c r="D279" s="1">
        <v>10586</v>
      </c>
      <c r="E279" s="1">
        <v>1150</v>
      </c>
      <c r="F279" s="1">
        <v>10585</v>
      </c>
      <c r="G279" s="1">
        <v>1930000</v>
      </c>
      <c r="H279" s="1">
        <v>1930000</v>
      </c>
      <c r="I279" s="1">
        <v>0</v>
      </c>
      <c r="J279" s="1">
        <v>1255691</v>
      </c>
      <c r="K279" s="1">
        <v>1255824</v>
      </c>
      <c r="L279" s="1">
        <v>-133</v>
      </c>
      <c r="M279" s="1">
        <v>582588</v>
      </c>
      <c r="N279" s="1">
        <v>582588</v>
      </c>
      <c r="O279" s="1">
        <v>0</v>
      </c>
      <c r="P279" s="1">
        <v>6893010.4</v>
      </c>
      <c r="Q279" s="1">
        <v>6893010.4</v>
      </c>
      <c r="R279" s="1">
        <v>0</v>
      </c>
      <c r="S279" s="1">
        <v>724</v>
      </c>
      <c r="T279" s="1">
        <v>724</v>
      </c>
      <c r="U279" s="1">
        <v>0</v>
      </c>
      <c r="V279" s="1">
        <v>9520.73</v>
      </c>
      <c r="W279" s="1">
        <v>9520.73</v>
      </c>
      <c r="X279" s="1">
        <v>0</v>
      </c>
      <c r="Y279" s="1">
        <v>929413</v>
      </c>
      <c r="Z279" s="1">
        <v>929413</v>
      </c>
      <c r="AA279" s="1">
        <v>0</v>
      </c>
      <c r="AB279" s="1">
        <v>2643767</v>
      </c>
      <c r="AC279" s="1">
        <v>2644182</v>
      </c>
      <c r="AD279" s="1">
        <v>-415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-28237</v>
      </c>
      <c r="AU279" s="1">
        <v>-28242</v>
      </c>
      <c r="AV279" s="1">
        <v>5</v>
      </c>
      <c r="AW279" s="1">
        <v>1486</v>
      </c>
      <c r="AX279" s="1">
        <v>0</v>
      </c>
      <c r="AY279" s="1">
        <v>2616813</v>
      </c>
      <c r="AZ279" s="1">
        <v>2617197</v>
      </c>
      <c r="BA279" s="1">
        <v>-384</v>
      </c>
      <c r="BB279" s="1" t="s">
        <v>500</v>
      </c>
      <c r="BC279" s="1">
        <v>-229</v>
      </c>
      <c r="BD279" s="1">
        <v>-203</v>
      </c>
      <c r="BE279" s="1">
        <v>26</v>
      </c>
      <c r="BF279" s="1">
        <v>0</v>
      </c>
      <c r="BG279" s="1">
        <v>0</v>
      </c>
      <c r="BH279" s="1">
        <v>0</v>
      </c>
      <c r="BL279">
        <f t="shared" si="89"/>
        <v>2616813</v>
      </c>
      <c r="BM279">
        <f t="shared" si="90"/>
        <v>2617197</v>
      </c>
      <c r="BO279">
        <f t="shared" si="91"/>
        <v>-384</v>
      </c>
      <c r="BR279">
        <f t="shared" si="92"/>
        <v>-415</v>
      </c>
      <c r="BS279">
        <f t="shared" si="93"/>
        <v>0</v>
      </c>
      <c r="BT279">
        <f t="shared" si="94"/>
        <v>0</v>
      </c>
      <c r="BU279">
        <f t="shared" si="95"/>
        <v>0</v>
      </c>
      <c r="BV279">
        <f t="shared" si="96"/>
        <v>0</v>
      </c>
      <c r="BW279">
        <f t="shared" si="97"/>
        <v>0</v>
      </c>
      <c r="BX279">
        <f t="shared" si="98"/>
        <v>5</v>
      </c>
      <c r="BY279">
        <f t="shared" si="99"/>
        <v>26</v>
      </c>
      <c r="CA279">
        <f t="shared" si="100"/>
        <v>-384</v>
      </c>
      <c r="CB279">
        <f t="shared" si="101"/>
        <v>0</v>
      </c>
      <c r="CC279">
        <f t="shared" si="102"/>
        <v>-384</v>
      </c>
      <c r="CD279">
        <f t="shared" si="103"/>
        <v>-415</v>
      </c>
      <c r="CE279">
        <f t="shared" si="104"/>
        <v>0</v>
      </c>
      <c r="CF279">
        <f t="shared" si="105"/>
        <v>0</v>
      </c>
      <c r="CG279">
        <f t="shared" si="106"/>
        <v>0</v>
      </c>
      <c r="CH279">
        <f t="shared" si="107"/>
        <v>0</v>
      </c>
      <c r="CI279">
        <f t="shared" si="108"/>
        <v>0</v>
      </c>
      <c r="CJ279">
        <f t="shared" si="109"/>
        <v>5</v>
      </c>
      <c r="CK279">
        <f t="shared" si="110"/>
        <v>26</v>
      </c>
    </row>
    <row r="280" spans="1:89" ht="15">
      <c r="A280" s="1">
        <v>4151</v>
      </c>
      <c r="B280" s="1" t="s">
        <v>323</v>
      </c>
      <c r="C280" s="1">
        <v>1000</v>
      </c>
      <c r="D280" s="1">
        <v>9206</v>
      </c>
      <c r="E280" s="1">
        <v>1000</v>
      </c>
      <c r="F280" s="1">
        <v>9205</v>
      </c>
      <c r="G280" s="1">
        <v>1930000</v>
      </c>
      <c r="H280" s="1">
        <v>1930000</v>
      </c>
      <c r="I280" s="1">
        <v>0</v>
      </c>
      <c r="J280" s="1">
        <v>1255691</v>
      </c>
      <c r="K280" s="1">
        <v>1255824</v>
      </c>
      <c r="L280" s="1">
        <v>-133</v>
      </c>
      <c r="M280" s="1">
        <v>582588</v>
      </c>
      <c r="N280" s="1">
        <v>582588</v>
      </c>
      <c r="O280" s="1">
        <v>0</v>
      </c>
      <c r="P280" s="1">
        <v>11320074.48</v>
      </c>
      <c r="Q280" s="1">
        <v>11320074.48</v>
      </c>
      <c r="R280" s="1">
        <v>0</v>
      </c>
      <c r="S280" s="1">
        <v>1089</v>
      </c>
      <c r="T280" s="1">
        <v>1089</v>
      </c>
      <c r="U280" s="1">
        <v>0</v>
      </c>
      <c r="V280" s="1">
        <v>10394.93</v>
      </c>
      <c r="W280" s="1">
        <v>10394.93</v>
      </c>
      <c r="X280" s="1">
        <v>0</v>
      </c>
      <c r="Y280" s="1">
        <v>392676</v>
      </c>
      <c r="Z280" s="1">
        <v>392676</v>
      </c>
      <c r="AA280" s="1">
        <v>0</v>
      </c>
      <c r="AB280" s="1">
        <v>7431276</v>
      </c>
      <c r="AC280" s="1">
        <v>7431175</v>
      </c>
      <c r="AD280" s="1">
        <v>101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-79371</v>
      </c>
      <c r="AU280" s="1">
        <v>-79370</v>
      </c>
      <c r="AV280" s="1">
        <v>-1</v>
      </c>
      <c r="AW280" s="1">
        <v>-7940</v>
      </c>
      <c r="AX280" s="1">
        <v>0</v>
      </c>
      <c r="AY280" s="1">
        <v>7343395</v>
      </c>
      <c r="AZ280" s="1">
        <v>7343222</v>
      </c>
      <c r="BA280" s="1">
        <v>173</v>
      </c>
      <c r="BB280" s="1" t="s">
        <v>500</v>
      </c>
      <c r="BC280" s="1">
        <v>-643</v>
      </c>
      <c r="BD280" s="1">
        <v>-570</v>
      </c>
      <c r="BE280" s="1">
        <v>73</v>
      </c>
      <c r="BF280" s="1">
        <v>0</v>
      </c>
      <c r="BG280" s="1">
        <v>0</v>
      </c>
      <c r="BH280" s="1">
        <v>0</v>
      </c>
      <c r="BL280">
        <f t="shared" si="89"/>
        <v>7343395</v>
      </c>
      <c r="BM280">
        <f t="shared" si="90"/>
        <v>7343222</v>
      </c>
      <c r="BO280">
        <f t="shared" si="91"/>
        <v>173</v>
      </c>
      <c r="BR280">
        <f t="shared" si="92"/>
        <v>101</v>
      </c>
      <c r="BS280">
        <f t="shared" si="93"/>
        <v>0</v>
      </c>
      <c r="BT280">
        <f t="shared" si="94"/>
        <v>0</v>
      </c>
      <c r="BU280">
        <f t="shared" si="95"/>
        <v>0</v>
      </c>
      <c r="BV280">
        <f t="shared" si="96"/>
        <v>0</v>
      </c>
      <c r="BW280">
        <f t="shared" si="97"/>
        <v>0</v>
      </c>
      <c r="BX280">
        <f t="shared" si="98"/>
        <v>-1</v>
      </c>
      <c r="BY280">
        <f t="shared" si="99"/>
        <v>73</v>
      </c>
      <c r="CA280">
        <f t="shared" si="100"/>
        <v>173</v>
      </c>
      <c r="CB280">
        <f t="shared" si="101"/>
        <v>0</v>
      </c>
      <c r="CC280">
        <f t="shared" si="102"/>
        <v>173</v>
      </c>
      <c r="CD280">
        <f t="shared" si="103"/>
        <v>101</v>
      </c>
      <c r="CE280">
        <f t="shared" si="104"/>
        <v>0</v>
      </c>
      <c r="CF280">
        <f t="shared" si="105"/>
        <v>0</v>
      </c>
      <c r="CG280">
        <f t="shared" si="106"/>
        <v>0</v>
      </c>
      <c r="CH280">
        <f t="shared" si="107"/>
        <v>0</v>
      </c>
      <c r="CI280">
        <f t="shared" si="108"/>
        <v>0</v>
      </c>
      <c r="CJ280">
        <f t="shared" si="109"/>
        <v>-1</v>
      </c>
      <c r="CK280">
        <f t="shared" si="110"/>
        <v>73</v>
      </c>
    </row>
    <row r="281" spans="1:89" ht="15">
      <c r="A281" s="1">
        <v>490</v>
      </c>
      <c r="B281" s="1" t="s">
        <v>88</v>
      </c>
      <c r="C281" s="1">
        <v>1000</v>
      </c>
      <c r="D281" s="1">
        <v>9206</v>
      </c>
      <c r="E281" s="1">
        <v>1000</v>
      </c>
      <c r="F281" s="1">
        <v>9205</v>
      </c>
      <c r="G281" s="1">
        <v>1930000</v>
      </c>
      <c r="H281" s="1">
        <v>1930000</v>
      </c>
      <c r="I281" s="1">
        <v>0</v>
      </c>
      <c r="J281" s="1">
        <v>1255691</v>
      </c>
      <c r="K281" s="1">
        <v>1255824</v>
      </c>
      <c r="L281" s="1">
        <v>-133</v>
      </c>
      <c r="M281" s="1">
        <v>582588</v>
      </c>
      <c r="N281" s="1">
        <v>582588</v>
      </c>
      <c r="O281" s="1">
        <v>0</v>
      </c>
      <c r="P281" s="1">
        <v>5262105.28</v>
      </c>
      <c r="Q281" s="1">
        <v>5262105.28</v>
      </c>
      <c r="R281" s="1">
        <v>0</v>
      </c>
      <c r="S281" s="1">
        <v>454</v>
      </c>
      <c r="T281" s="1">
        <v>454</v>
      </c>
      <c r="U281" s="1">
        <v>0</v>
      </c>
      <c r="V281" s="1">
        <v>11590.54</v>
      </c>
      <c r="W281" s="1">
        <v>11590.54</v>
      </c>
      <c r="X281" s="1">
        <v>0</v>
      </c>
      <c r="Y281" s="1">
        <v>491204</v>
      </c>
      <c r="Z281" s="1">
        <v>491204</v>
      </c>
      <c r="AA281" s="1">
        <v>0</v>
      </c>
      <c r="AB281" s="1">
        <v>2776426</v>
      </c>
      <c r="AC281" s="1">
        <v>2776375</v>
      </c>
      <c r="AD281" s="1">
        <v>51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-29654</v>
      </c>
      <c r="AU281" s="1">
        <v>-29654</v>
      </c>
      <c r="AV281" s="1">
        <v>0</v>
      </c>
      <c r="AW281" s="1">
        <v>-170</v>
      </c>
      <c r="AX281" s="1">
        <v>0</v>
      </c>
      <c r="AY281" s="1">
        <v>2746389</v>
      </c>
      <c r="AZ281" s="1">
        <v>2746311</v>
      </c>
      <c r="BA281" s="1">
        <v>78</v>
      </c>
      <c r="BB281" s="1" t="s">
        <v>500</v>
      </c>
      <c r="BC281" s="1">
        <v>-240</v>
      </c>
      <c r="BD281" s="1">
        <v>-213</v>
      </c>
      <c r="BE281" s="1">
        <v>27</v>
      </c>
      <c r="BF281" s="1">
        <v>0</v>
      </c>
      <c r="BG281" s="1">
        <v>0</v>
      </c>
      <c r="BH281" s="1">
        <v>0</v>
      </c>
      <c r="BL281">
        <f t="shared" si="89"/>
        <v>2746389</v>
      </c>
      <c r="BM281">
        <f t="shared" si="90"/>
        <v>2746311</v>
      </c>
      <c r="BO281">
        <f t="shared" si="91"/>
        <v>78</v>
      </c>
      <c r="BR281">
        <f t="shared" si="92"/>
        <v>51</v>
      </c>
      <c r="BS281">
        <f t="shared" si="93"/>
        <v>0</v>
      </c>
      <c r="BT281">
        <f t="shared" si="94"/>
        <v>0</v>
      </c>
      <c r="BU281">
        <f t="shared" si="95"/>
        <v>0</v>
      </c>
      <c r="BV281">
        <f t="shared" si="96"/>
        <v>0</v>
      </c>
      <c r="BW281">
        <f t="shared" si="97"/>
        <v>0</v>
      </c>
      <c r="BX281">
        <f t="shared" si="98"/>
        <v>0</v>
      </c>
      <c r="BY281">
        <f t="shared" si="99"/>
        <v>27</v>
      </c>
      <c r="CA281">
        <f t="shared" si="100"/>
        <v>78</v>
      </c>
      <c r="CB281">
        <f t="shared" si="101"/>
        <v>0</v>
      </c>
      <c r="CC281">
        <f t="shared" si="102"/>
        <v>78</v>
      </c>
      <c r="CD281">
        <f t="shared" si="103"/>
        <v>51</v>
      </c>
      <c r="CE281">
        <f t="shared" si="104"/>
        <v>0</v>
      </c>
      <c r="CF281">
        <f t="shared" si="105"/>
        <v>0</v>
      </c>
      <c r="CG281">
        <f t="shared" si="106"/>
        <v>0</v>
      </c>
      <c r="CH281">
        <f t="shared" si="107"/>
        <v>0</v>
      </c>
      <c r="CI281">
        <f t="shared" si="108"/>
        <v>0</v>
      </c>
      <c r="CJ281">
        <f t="shared" si="109"/>
        <v>0</v>
      </c>
      <c r="CK281">
        <f t="shared" si="110"/>
        <v>27</v>
      </c>
    </row>
    <row r="282" spans="1:89" ht="15">
      <c r="A282" s="1">
        <v>4270</v>
      </c>
      <c r="B282" s="1" t="s">
        <v>333</v>
      </c>
      <c r="C282" s="1">
        <v>1000</v>
      </c>
      <c r="D282" s="1">
        <v>9206</v>
      </c>
      <c r="E282" s="1">
        <v>1000</v>
      </c>
      <c r="F282" s="1">
        <v>9205</v>
      </c>
      <c r="G282" s="1">
        <v>1930000</v>
      </c>
      <c r="H282" s="1">
        <v>1930000</v>
      </c>
      <c r="I282" s="1">
        <v>0</v>
      </c>
      <c r="J282" s="1">
        <v>1255691</v>
      </c>
      <c r="K282" s="1">
        <v>1255824</v>
      </c>
      <c r="L282" s="1">
        <v>-133</v>
      </c>
      <c r="M282" s="1">
        <v>582588</v>
      </c>
      <c r="N282" s="1">
        <v>582588</v>
      </c>
      <c r="O282" s="1">
        <v>0</v>
      </c>
      <c r="P282" s="1">
        <v>3772073.13</v>
      </c>
      <c r="Q282" s="1">
        <v>3772073.13</v>
      </c>
      <c r="R282" s="1">
        <v>0</v>
      </c>
      <c r="S282" s="1">
        <v>257</v>
      </c>
      <c r="T282" s="1">
        <v>257</v>
      </c>
      <c r="U282" s="1">
        <v>0</v>
      </c>
      <c r="V282" s="1">
        <v>14677.33</v>
      </c>
      <c r="W282" s="1">
        <v>14677.33</v>
      </c>
      <c r="X282" s="1">
        <v>0</v>
      </c>
      <c r="Y282" s="1">
        <v>894069</v>
      </c>
      <c r="Z282" s="1">
        <v>894069</v>
      </c>
      <c r="AA282" s="1">
        <v>0</v>
      </c>
      <c r="AB282" s="1">
        <v>137944</v>
      </c>
      <c r="AC282" s="1">
        <v>137944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716142</v>
      </c>
      <c r="AL282" s="1">
        <v>716142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-9122</v>
      </c>
      <c r="AU282" s="1">
        <v>-9122</v>
      </c>
      <c r="AV282" s="1">
        <v>0</v>
      </c>
      <c r="AW282" s="1">
        <v>0</v>
      </c>
      <c r="AX282" s="1">
        <v>0</v>
      </c>
      <c r="AY282" s="1">
        <v>844898</v>
      </c>
      <c r="AZ282" s="1">
        <v>844890</v>
      </c>
      <c r="BA282" s="1">
        <v>8</v>
      </c>
      <c r="BB282" s="1" t="s">
        <v>500</v>
      </c>
      <c r="BC282" s="1">
        <v>-74</v>
      </c>
      <c r="BD282" s="1">
        <v>-66</v>
      </c>
      <c r="BE282" s="1">
        <v>8</v>
      </c>
      <c r="BF282" s="1">
        <v>0</v>
      </c>
      <c r="BG282" s="1">
        <v>0</v>
      </c>
      <c r="BH282" s="1">
        <v>0</v>
      </c>
      <c r="BL282">
        <f t="shared" si="89"/>
        <v>844898</v>
      </c>
      <c r="BM282">
        <f t="shared" si="90"/>
        <v>844890</v>
      </c>
      <c r="BO282">
        <f t="shared" si="91"/>
        <v>8</v>
      </c>
      <c r="BR282">
        <f t="shared" si="92"/>
        <v>0</v>
      </c>
      <c r="BS282">
        <f t="shared" si="93"/>
        <v>0</v>
      </c>
      <c r="BT282">
        <f t="shared" si="94"/>
        <v>0</v>
      </c>
      <c r="BU282">
        <f t="shared" si="95"/>
        <v>0</v>
      </c>
      <c r="BV282">
        <f t="shared" si="96"/>
        <v>0</v>
      </c>
      <c r="BW282">
        <f t="shared" si="97"/>
        <v>0</v>
      </c>
      <c r="BX282">
        <f t="shared" si="98"/>
        <v>0</v>
      </c>
      <c r="BY282">
        <f t="shared" si="99"/>
        <v>8</v>
      </c>
      <c r="CA282">
        <f t="shared" si="100"/>
        <v>8</v>
      </c>
      <c r="CB282">
        <f t="shared" si="101"/>
        <v>0</v>
      </c>
      <c r="CC282">
        <f t="shared" si="102"/>
        <v>8</v>
      </c>
      <c r="CD282">
        <f t="shared" si="103"/>
        <v>0</v>
      </c>
      <c r="CE282">
        <f t="shared" si="104"/>
        <v>0</v>
      </c>
      <c r="CF282">
        <f t="shared" si="105"/>
        <v>0</v>
      </c>
      <c r="CG282">
        <f t="shared" si="106"/>
        <v>0</v>
      </c>
      <c r="CH282">
        <f t="shared" si="107"/>
        <v>0</v>
      </c>
      <c r="CI282">
        <f t="shared" si="108"/>
        <v>0</v>
      </c>
      <c r="CJ282">
        <f t="shared" si="109"/>
        <v>0</v>
      </c>
      <c r="CK282">
        <f t="shared" si="110"/>
        <v>8</v>
      </c>
    </row>
    <row r="283" spans="1:89" ht="15">
      <c r="A283" s="1">
        <v>4305</v>
      </c>
      <c r="B283" s="1" t="s">
        <v>334</v>
      </c>
      <c r="C283" s="1">
        <v>1000</v>
      </c>
      <c r="D283" s="1">
        <v>9206</v>
      </c>
      <c r="E283" s="1">
        <v>1000</v>
      </c>
      <c r="F283" s="1">
        <v>9205</v>
      </c>
      <c r="G283" s="1">
        <v>1930000</v>
      </c>
      <c r="H283" s="1">
        <v>1930000</v>
      </c>
      <c r="I283" s="1">
        <v>0</v>
      </c>
      <c r="J283" s="1">
        <v>1255691</v>
      </c>
      <c r="K283" s="1">
        <v>1255824</v>
      </c>
      <c r="L283" s="1">
        <v>-133</v>
      </c>
      <c r="M283" s="1">
        <v>582588</v>
      </c>
      <c r="N283" s="1">
        <v>582588</v>
      </c>
      <c r="O283" s="1">
        <v>0</v>
      </c>
      <c r="P283" s="1">
        <v>10829742.73</v>
      </c>
      <c r="Q283" s="1">
        <v>10965616.05</v>
      </c>
      <c r="R283" s="1">
        <v>-135873.3200000003</v>
      </c>
      <c r="S283" s="1">
        <v>1154</v>
      </c>
      <c r="T283" s="1">
        <v>1154</v>
      </c>
      <c r="U283" s="1">
        <v>0</v>
      </c>
      <c r="V283" s="1">
        <v>9384.53</v>
      </c>
      <c r="W283" s="1">
        <v>9502.27</v>
      </c>
      <c r="X283" s="1">
        <v>-117.73999999999978</v>
      </c>
      <c r="Y283" s="1">
        <v>300893</v>
      </c>
      <c r="Z283" s="1">
        <v>300893</v>
      </c>
      <c r="AA283" s="1">
        <v>0</v>
      </c>
      <c r="AB283" s="1">
        <v>8274255</v>
      </c>
      <c r="AC283" s="1">
        <v>8339870</v>
      </c>
      <c r="AD283" s="1">
        <v>-65615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-88375</v>
      </c>
      <c r="AU283" s="1">
        <v>-89076</v>
      </c>
      <c r="AV283" s="1">
        <v>701</v>
      </c>
      <c r="AW283" s="1">
        <v>-231</v>
      </c>
      <c r="AX283" s="1">
        <v>0</v>
      </c>
      <c r="AY283" s="1">
        <v>8185014</v>
      </c>
      <c r="AZ283" s="1">
        <v>8249841</v>
      </c>
      <c r="BA283" s="1">
        <v>-64827</v>
      </c>
      <c r="BB283" s="1" t="s">
        <v>500</v>
      </c>
      <c r="BC283" s="1">
        <v>-722</v>
      </c>
      <c r="BD283" s="1">
        <v>-635</v>
      </c>
      <c r="BE283" s="1">
        <v>87</v>
      </c>
      <c r="BF283" s="1">
        <v>0</v>
      </c>
      <c r="BG283" s="1">
        <v>0</v>
      </c>
      <c r="BH283" s="1">
        <v>0</v>
      </c>
      <c r="BL283">
        <f t="shared" si="89"/>
        <v>8185014</v>
      </c>
      <c r="BM283">
        <f t="shared" si="90"/>
        <v>8249841</v>
      </c>
      <c r="BO283">
        <f t="shared" si="91"/>
        <v>-64827</v>
      </c>
      <c r="BR283">
        <f t="shared" si="92"/>
        <v>-65615</v>
      </c>
      <c r="BS283">
        <f t="shared" si="93"/>
        <v>0</v>
      </c>
      <c r="BT283">
        <f t="shared" si="94"/>
        <v>0</v>
      </c>
      <c r="BU283">
        <f t="shared" si="95"/>
        <v>0</v>
      </c>
      <c r="BV283">
        <f t="shared" si="96"/>
        <v>0</v>
      </c>
      <c r="BW283">
        <f t="shared" si="97"/>
        <v>0</v>
      </c>
      <c r="BX283">
        <f t="shared" si="98"/>
        <v>701</v>
      </c>
      <c r="BY283">
        <f t="shared" si="99"/>
        <v>87</v>
      </c>
      <c r="CA283">
        <f t="shared" si="100"/>
        <v>-64827</v>
      </c>
      <c r="CB283">
        <f t="shared" si="101"/>
        <v>0</v>
      </c>
      <c r="CC283">
        <f t="shared" si="102"/>
        <v>-64827</v>
      </c>
      <c r="CD283">
        <f t="shared" si="103"/>
        <v>-65615</v>
      </c>
      <c r="CE283">
        <f t="shared" si="104"/>
        <v>0</v>
      </c>
      <c r="CF283">
        <f t="shared" si="105"/>
        <v>0</v>
      </c>
      <c r="CG283">
        <f t="shared" si="106"/>
        <v>0</v>
      </c>
      <c r="CH283">
        <f t="shared" si="107"/>
        <v>0</v>
      </c>
      <c r="CI283">
        <f t="shared" si="108"/>
        <v>0</v>
      </c>
      <c r="CJ283">
        <f t="shared" si="109"/>
        <v>701</v>
      </c>
      <c r="CK283">
        <f t="shared" si="110"/>
        <v>87</v>
      </c>
    </row>
    <row r="284" spans="1:89" ht="15">
      <c r="A284" s="1">
        <v>4312</v>
      </c>
      <c r="B284" s="1" t="s">
        <v>335</v>
      </c>
      <c r="C284" s="1">
        <v>1000</v>
      </c>
      <c r="D284" s="1">
        <v>9206</v>
      </c>
      <c r="E284" s="1">
        <v>1000</v>
      </c>
      <c r="F284" s="1">
        <v>9205</v>
      </c>
      <c r="G284" s="1">
        <v>1930000</v>
      </c>
      <c r="H284" s="1">
        <v>1930000</v>
      </c>
      <c r="I284" s="1">
        <v>0</v>
      </c>
      <c r="J284" s="1">
        <v>1255691</v>
      </c>
      <c r="K284" s="1">
        <v>1255824</v>
      </c>
      <c r="L284" s="1">
        <v>-133</v>
      </c>
      <c r="M284" s="1">
        <v>582588</v>
      </c>
      <c r="N284" s="1">
        <v>582588</v>
      </c>
      <c r="O284" s="1">
        <v>0</v>
      </c>
      <c r="P284" s="1">
        <v>25724009.06</v>
      </c>
      <c r="Q284" s="1">
        <v>25588218.6</v>
      </c>
      <c r="R284" s="1">
        <v>135790.45999999717</v>
      </c>
      <c r="S284" s="1">
        <v>2247</v>
      </c>
      <c r="T284" s="1">
        <v>2247</v>
      </c>
      <c r="U284" s="1">
        <v>0</v>
      </c>
      <c r="V284" s="1">
        <v>11448.16</v>
      </c>
      <c r="W284" s="1">
        <v>11387.73</v>
      </c>
      <c r="X284" s="1">
        <v>60.43000000000029</v>
      </c>
      <c r="Y284" s="1">
        <v>1112630</v>
      </c>
      <c r="Z284" s="1">
        <v>1112630</v>
      </c>
      <c r="AA284" s="1">
        <v>0</v>
      </c>
      <c r="AB284" s="1">
        <v>951613</v>
      </c>
      <c r="AC284" s="1">
        <v>951613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-10164</v>
      </c>
      <c r="AU284" s="1">
        <v>-10164</v>
      </c>
      <c r="AV284" s="1">
        <v>0</v>
      </c>
      <c r="AW284" s="1">
        <v>0</v>
      </c>
      <c r="AX284" s="1">
        <v>0</v>
      </c>
      <c r="AY284" s="1">
        <v>941376</v>
      </c>
      <c r="AZ284" s="1">
        <v>941367</v>
      </c>
      <c r="BA284" s="1">
        <v>9</v>
      </c>
      <c r="BB284" s="1" t="s">
        <v>500</v>
      </c>
      <c r="BC284" s="1">
        <v>-82</v>
      </c>
      <c r="BD284" s="1">
        <v>-73</v>
      </c>
      <c r="BE284" s="1">
        <v>9</v>
      </c>
      <c r="BF284" s="1">
        <v>0</v>
      </c>
      <c r="BG284" s="1">
        <v>0</v>
      </c>
      <c r="BH284" s="1">
        <v>0</v>
      </c>
      <c r="BL284">
        <f t="shared" si="89"/>
        <v>941376</v>
      </c>
      <c r="BM284">
        <f t="shared" si="90"/>
        <v>941367</v>
      </c>
      <c r="BO284">
        <f t="shared" si="91"/>
        <v>9</v>
      </c>
      <c r="BR284">
        <f t="shared" si="92"/>
        <v>0</v>
      </c>
      <c r="BS284">
        <f t="shared" si="93"/>
        <v>0</v>
      </c>
      <c r="BT284">
        <f t="shared" si="94"/>
        <v>0</v>
      </c>
      <c r="BU284">
        <f t="shared" si="95"/>
        <v>0</v>
      </c>
      <c r="BV284">
        <f t="shared" si="96"/>
        <v>0</v>
      </c>
      <c r="BW284">
        <f t="shared" si="97"/>
        <v>0</v>
      </c>
      <c r="BX284">
        <f t="shared" si="98"/>
        <v>0</v>
      </c>
      <c r="BY284">
        <f t="shared" si="99"/>
        <v>9</v>
      </c>
      <c r="CA284">
        <f t="shared" si="100"/>
        <v>9</v>
      </c>
      <c r="CB284">
        <f t="shared" si="101"/>
        <v>0</v>
      </c>
      <c r="CC284">
        <f t="shared" si="102"/>
        <v>9</v>
      </c>
      <c r="CD284">
        <f t="shared" si="103"/>
        <v>0</v>
      </c>
      <c r="CE284">
        <f t="shared" si="104"/>
        <v>0</v>
      </c>
      <c r="CF284">
        <f t="shared" si="105"/>
        <v>0</v>
      </c>
      <c r="CG284">
        <f t="shared" si="106"/>
        <v>0</v>
      </c>
      <c r="CH284">
        <f t="shared" si="107"/>
        <v>0</v>
      </c>
      <c r="CI284">
        <f t="shared" si="108"/>
        <v>0</v>
      </c>
      <c r="CJ284">
        <f t="shared" si="109"/>
        <v>0</v>
      </c>
      <c r="CK284">
        <f t="shared" si="110"/>
        <v>9</v>
      </c>
    </row>
    <row r="285" spans="1:89" ht="15">
      <c r="A285" s="1">
        <v>4330</v>
      </c>
      <c r="B285" s="1" t="s">
        <v>336</v>
      </c>
      <c r="C285" s="1">
        <v>1000</v>
      </c>
      <c r="D285" s="1">
        <v>9206</v>
      </c>
      <c r="E285" s="1">
        <v>1000</v>
      </c>
      <c r="F285" s="1">
        <v>9205</v>
      </c>
      <c r="G285" s="1">
        <v>1930000</v>
      </c>
      <c r="H285" s="1">
        <v>1930000</v>
      </c>
      <c r="I285" s="1">
        <v>0</v>
      </c>
      <c r="J285" s="1">
        <v>1255691</v>
      </c>
      <c r="K285" s="1">
        <v>1255824</v>
      </c>
      <c r="L285" s="1">
        <v>-133</v>
      </c>
      <c r="M285" s="1">
        <v>582588</v>
      </c>
      <c r="N285" s="1">
        <v>582588</v>
      </c>
      <c r="O285" s="1">
        <v>0</v>
      </c>
      <c r="P285" s="1">
        <v>2909354.35</v>
      </c>
      <c r="Q285" s="1">
        <v>2909354.35</v>
      </c>
      <c r="R285" s="1">
        <v>0</v>
      </c>
      <c r="S285" s="1">
        <v>140</v>
      </c>
      <c r="T285" s="1">
        <v>140</v>
      </c>
      <c r="U285" s="1">
        <v>0</v>
      </c>
      <c r="V285" s="1">
        <v>20781.1</v>
      </c>
      <c r="W285" s="1">
        <v>20781.1</v>
      </c>
      <c r="X285" s="1">
        <v>0</v>
      </c>
      <c r="Y285" s="1">
        <v>3097971</v>
      </c>
      <c r="Z285" s="1">
        <v>3097971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18181</v>
      </c>
      <c r="AL285" s="1">
        <v>18181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-194</v>
      </c>
      <c r="AU285" s="1">
        <v>-194</v>
      </c>
      <c r="AV285" s="1">
        <v>0</v>
      </c>
      <c r="AW285" s="1">
        <v>0</v>
      </c>
      <c r="AX285" s="1">
        <v>0</v>
      </c>
      <c r="AY285" s="1">
        <v>17986</v>
      </c>
      <c r="AZ285" s="1">
        <v>17985</v>
      </c>
      <c r="BA285" s="1">
        <v>1</v>
      </c>
      <c r="BB285" s="1" t="s">
        <v>500</v>
      </c>
      <c r="BC285" s="1">
        <v>-2</v>
      </c>
      <c r="BD285" s="1">
        <v>-1</v>
      </c>
      <c r="BE285" s="1">
        <v>1</v>
      </c>
      <c r="BF285" s="1">
        <v>0</v>
      </c>
      <c r="BG285" s="1">
        <v>0</v>
      </c>
      <c r="BH285" s="1">
        <v>0</v>
      </c>
      <c r="BL285">
        <f t="shared" si="89"/>
        <v>17986</v>
      </c>
      <c r="BM285">
        <f t="shared" si="90"/>
        <v>17985</v>
      </c>
      <c r="BO285">
        <f t="shared" si="91"/>
        <v>1</v>
      </c>
      <c r="BR285">
        <f t="shared" si="92"/>
        <v>0</v>
      </c>
      <c r="BS285">
        <f t="shared" si="93"/>
        <v>0</v>
      </c>
      <c r="BT285">
        <f t="shared" si="94"/>
        <v>0</v>
      </c>
      <c r="BU285">
        <f t="shared" si="95"/>
        <v>0</v>
      </c>
      <c r="BV285">
        <f t="shared" si="96"/>
        <v>0</v>
      </c>
      <c r="BW285">
        <f t="shared" si="97"/>
        <v>0</v>
      </c>
      <c r="BX285">
        <f t="shared" si="98"/>
        <v>0</v>
      </c>
      <c r="BY285">
        <f t="shared" si="99"/>
        <v>1</v>
      </c>
      <c r="CA285">
        <f t="shared" si="100"/>
        <v>1</v>
      </c>
      <c r="CB285">
        <f t="shared" si="101"/>
        <v>0</v>
      </c>
      <c r="CC285">
        <f t="shared" si="102"/>
        <v>1</v>
      </c>
      <c r="CD285">
        <f t="shared" si="103"/>
        <v>0</v>
      </c>
      <c r="CE285">
        <f t="shared" si="104"/>
        <v>0</v>
      </c>
      <c r="CF285">
        <f t="shared" si="105"/>
        <v>0</v>
      </c>
      <c r="CG285">
        <f t="shared" si="106"/>
        <v>0</v>
      </c>
      <c r="CH285">
        <f t="shared" si="107"/>
        <v>0</v>
      </c>
      <c r="CI285">
        <f t="shared" si="108"/>
        <v>0</v>
      </c>
      <c r="CJ285">
        <f t="shared" si="109"/>
        <v>0</v>
      </c>
      <c r="CK285">
        <f t="shared" si="110"/>
        <v>1</v>
      </c>
    </row>
    <row r="286" spans="1:89" ht="15">
      <c r="A286" s="1">
        <v>4347</v>
      </c>
      <c r="B286" s="1" t="s">
        <v>337</v>
      </c>
      <c r="C286" s="1">
        <v>1000</v>
      </c>
      <c r="D286" s="1">
        <v>9206</v>
      </c>
      <c r="E286" s="1">
        <v>1000</v>
      </c>
      <c r="F286" s="1">
        <v>9205</v>
      </c>
      <c r="G286" s="1">
        <v>1930000</v>
      </c>
      <c r="H286" s="1">
        <v>1930000</v>
      </c>
      <c r="I286" s="1">
        <v>0</v>
      </c>
      <c r="J286" s="1">
        <v>1255691</v>
      </c>
      <c r="K286" s="1">
        <v>1255824</v>
      </c>
      <c r="L286" s="1">
        <v>-133</v>
      </c>
      <c r="M286" s="1">
        <v>582588</v>
      </c>
      <c r="N286" s="1">
        <v>582588</v>
      </c>
      <c r="O286" s="1">
        <v>0</v>
      </c>
      <c r="P286" s="1">
        <v>9311666.39</v>
      </c>
      <c r="Q286" s="1">
        <v>9311666.39</v>
      </c>
      <c r="R286" s="1">
        <v>0</v>
      </c>
      <c r="S286" s="1">
        <v>914</v>
      </c>
      <c r="T286" s="1">
        <v>914</v>
      </c>
      <c r="U286" s="1">
        <v>0</v>
      </c>
      <c r="V286" s="1">
        <v>10187.82</v>
      </c>
      <c r="W286" s="1">
        <v>10187.82</v>
      </c>
      <c r="X286" s="1">
        <v>0</v>
      </c>
      <c r="Y286" s="1">
        <v>694491</v>
      </c>
      <c r="Z286" s="1">
        <v>694491</v>
      </c>
      <c r="AA286" s="1">
        <v>0</v>
      </c>
      <c r="AB286" s="1">
        <v>3764804</v>
      </c>
      <c r="AC286" s="1">
        <v>3764658</v>
      </c>
      <c r="AD286" s="1">
        <v>146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-40211</v>
      </c>
      <c r="AU286" s="1">
        <v>-40209</v>
      </c>
      <c r="AV286" s="1">
        <v>-2</v>
      </c>
      <c r="AW286" s="1">
        <v>-32770</v>
      </c>
      <c r="AX286" s="1">
        <v>0</v>
      </c>
      <c r="AY286" s="1">
        <v>3691537</v>
      </c>
      <c r="AZ286" s="1">
        <v>3691356</v>
      </c>
      <c r="BA286" s="1">
        <v>181</v>
      </c>
      <c r="BB286" s="1" t="s">
        <v>500</v>
      </c>
      <c r="BC286" s="1">
        <v>-323</v>
      </c>
      <c r="BD286" s="1">
        <v>-286</v>
      </c>
      <c r="BE286" s="1">
        <v>37</v>
      </c>
      <c r="BF286" s="1">
        <v>0</v>
      </c>
      <c r="BG286" s="1">
        <v>0</v>
      </c>
      <c r="BH286" s="1">
        <v>0</v>
      </c>
      <c r="BL286">
        <f t="shared" si="89"/>
        <v>3691537</v>
      </c>
      <c r="BM286">
        <f t="shared" si="90"/>
        <v>3691356</v>
      </c>
      <c r="BO286">
        <f t="shared" si="91"/>
        <v>181</v>
      </c>
      <c r="BR286">
        <f t="shared" si="92"/>
        <v>146</v>
      </c>
      <c r="BS286">
        <f t="shared" si="93"/>
        <v>0</v>
      </c>
      <c r="BT286">
        <f t="shared" si="94"/>
        <v>0</v>
      </c>
      <c r="BU286">
        <f t="shared" si="95"/>
        <v>0</v>
      </c>
      <c r="BV286">
        <f t="shared" si="96"/>
        <v>0</v>
      </c>
      <c r="BW286">
        <f t="shared" si="97"/>
        <v>0</v>
      </c>
      <c r="BX286">
        <f t="shared" si="98"/>
        <v>-2</v>
      </c>
      <c r="BY286">
        <f t="shared" si="99"/>
        <v>37</v>
      </c>
      <c r="CA286">
        <f t="shared" si="100"/>
        <v>181</v>
      </c>
      <c r="CB286">
        <f t="shared" si="101"/>
        <v>0</v>
      </c>
      <c r="CC286">
        <f t="shared" si="102"/>
        <v>181</v>
      </c>
      <c r="CD286">
        <f t="shared" si="103"/>
        <v>146</v>
      </c>
      <c r="CE286">
        <f t="shared" si="104"/>
        <v>0</v>
      </c>
      <c r="CF286">
        <f t="shared" si="105"/>
        <v>0</v>
      </c>
      <c r="CG286">
        <f t="shared" si="106"/>
        <v>0</v>
      </c>
      <c r="CH286">
        <f t="shared" si="107"/>
        <v>0</v>
      </c>
      <c r="CI286">
        <f t="shared" si="108"/>
        <v>0</v>
      </c>
      <c r="CJ286">
        <f t="shared" si="109"/>
        <v>-2</v>
      </c>
      <c r="CK286">
        <f t="shared" si="110"/>
        <v>37</v>
      </c>
    </row>
    <row r="287" spans="1:89" ht="15">
      <c r="A287" s="1">
        <v>4368</v>
      </c>
      <c r="B287" s="1" t="s">
        <v>338</v>
      </c>
      <c r="C287" s="1">
        <v>1000</v>
      </c>
      <c r="D287" s="1">
        <v>9206</v>
      </c>
      <c r="E287" s="1">
        <v>1000</v>
      </c>
      <c r="F287" s="1">
        <v>9205</v>
      </c>
      <c r="G287" s="1">
        <v>1930000</v>
      </c>
      <c r="H287" s="1">
        <v>1930000</v>
      </c>
      <c r="I287" s="1">
        <v>0</v>
      </c>
      <c r="J287" s="1">
        <v>1255691</v>
      </c>
      <c r="K287" s="1">
        <v>1255824</v>
      </c>
      <c r="L287" s="1">
        <v>-133</v>
      </c>
      <c r="M287" s="1">
        <v>582588</v>
      </c>
      <c r="N287" s="1">
        <v>582588</v>
      </c>
      <c r="O287" s="1">
        <v>0</v>
      </c>
      <c r="P287" s="1">
        <v>7070143.86</v>
      </c>
      <c r="Q287" s="1">
        <v>7070143.86</v>
      </c>
      <c r="R287" s="1">
        <v>0</v>
      </c>
      <c r="S287" s="1">
        <v>649</v>
      </c>
      <c r="T287" s="1">
        <v>649</v>
      </c>
      <c r="U287" s="1">
        <v>0</v>
      </c>
      <c r="V287" s="1">
        <v>10893.9</v>
      </c>
      <c r="W287" s="1">
        <v>10893.9</v>
      </c>
      <c r="X287" s="1">
        <v>0</v>
      </c>
      <c r="Y287" s="1">
        <v>475272</v>
      </c>
      <c r="Z287" s="1">
        <v>475272</v>
      </c>
      <c r="AA287" s="1">
        <v>0</v>
      </c>
      <c r="AB287" s="1">
        <v>4000912</v>
      </c>
      <c r="AC287" s="1">
        <v>4000841</v>
      </c>
      <c r="AD287" s="1">
        <v>71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-42732</v>
      </c>
      <c r="AU287" s="1">
        <v>-42732</v>
      </c>
      <c r="AV287" s="1">
        <v>0</v>
      </c>
      <c r="AW287" s="1">
        <v>-215</v>
      </c>
      <c r="AX287" s="1">
        <v>0</v>
      </c>
      <c r="AY287" s="1">
        <v>3957658</v>
      </c>
      <c r="AZ287" s="1">
        <v>3957547</v>
      </c>
      <c r="BA287" s="1">
        <v>111</v>
      </c>
      <c r="BB287" s="1" t="s">
        <v>500</v>
      </c>
      <c r="BC287" s="1">
        <v>-347</v>
      </c>
      <c r="BD287" s="1">
        <v>-307</v>
      </c>
      <c r="BE287" s="1">
        <v>40</v>
      </c>
      <c r="BF287" s="1">
        <v>0</v>
      </c>
      <c r="BG287" s="1">
        <v>0</v>
      </c>
      <c r="BH287" s="1">
        <v>0</v>
      </c>
      <c r="BL287">
        <f t="shared" si="89"/>
        <v>3957658</v>
      </c>
      <c r="BM287">
        <f t="shared" si="90"/>
        <v>3957547</v>
      </c>
      <c r="BO287">
        <f t="shared" si="91"/>
        <v>111</v>
      </c>
      <c r="BR287">
        <f t="shared" si="92"/>
        <v>71</v>
      </c>
      <c r="BS287">
        <f t="shared" si="93"/>
        <v>0</v>
      </c>
      <c r="BT287">
        <f t="shared" si="94"/>
        <v>0</v>
      </c>
      <c r="BU287">
        <f t="shared" si="95"/>
        <v>0</v>
      </c>
      <c r="BV287">
        <f t="shared" si="96"/>
        <v>0</v>
      </c>
      <c r="BW287">
        <f t="shared" si="97"/>
        <v>0</v>
      </c>
      <c r="BX287">
        <f t="shared" si="98"/>
        <v>0</v>
      </c>
      <c r="BY287">
        <f t="shared" si="99"/>
        <v>40</v>
      </c>
      <c r="CA287">
        <f t="shared" si="100"/>
        <v>111</v>
      </c>
      <c r="CB287">
        <f t="shared" si="101"/>
        <v>0</v>
      </c>
      <c r="CC287">
        <f t="shared" si="102"/>
        <v>111</v>
      </c>
      <c r="CD287">
        <f t="shared" si="103"/>
        <v>71</v>
      </c>
      <c r="CE287">
        <f t="shared" si="104"/>
        <v>0</v>
      </c>
      <c r="CF287">
        <f t="shared" si="105"/>
        <v>0</v>
      </c>
      <c r="CG287">
        <f t="shared" si="106"/>
        <v>0</v>
      </c>
      <c r="CH287">
        <f t="shared" si="107"/>
        <v>0</v>
      </c>
      <c r="CI287">
        <f t="shared" si="108"/>
        <v>0</v>
      </c>
      <c r="CJ287">
        <f t="shared" si="109"/>
        <v>0</v>
      </c>
      <c r="CK287">
        <f t="shared" si="110"/>
        <v>40</v>
      </c>
    </row>
    <row r="288" spans="1:89" ht="15">
      <c r="A288" s="1">
        <v>4389</v>
      </c>
      <c r="B288" s="1" t="s">
        <v>340</v>
      </c>
      <c r="C288" s="1">
        <v>1000</v>
      </c>
      <c r="D288" s="1">
        <v>9206</v>
      </c>
      <c r="E288" s="1">
        <v>1000</v>
      </c>
      <c r="F288" s="1">
        <v>9205</v>
      </c>
      <c r="G288" s="1">
        <v>1930000</v>
      </c>
      <c r="H288" s="1">
        <v>1930000</v>
      </c>
      <c r="I288" s="1">
        <v>0</v>
      </c>
      <c r="J288" s="1">
        <v>1255691</v>
      </c>
      <c r="K288" s="1">
        <v>1255824</v>
      </c>
      <c r="L288" s="1">
        <v>-133</v>
      </c>
      <c r="M288" s="1">
        <v>582588</v>
      </c>
      <c r="N288" s="1">
        <v>582588</v>
      </c>
      <c r="O288" s="1">
        <v>0</v>
      </c>
      <c r="P288" s="1">
        <v>15252778.14</v>
      </c>
      <c r="Q288" s="1">
        <v>15252778.14</v>
      </c>
      <c r="R288" s="1">
        <v>0</v>
      </c>
      <c r="S288" s="1">
        <v>1382</v>
      </c>
      <c r="T288" s="1">
        <v>1382</v>
      </c>
      <c r="U288" s="1">
        <v>0</v>
      </c>
      <c r="V288" s="1">
        <v>11036.74</v>
      </c>
      <c r="W288" s="1">
        <v>11036.74</v>
      </c>
      <c r="X288" s="1">
        <v>0</v>
      </c>
      <c r="Y288" s="1">
        <v>521774</v>
      </c>
      <c r="Z288" s="1">
        <v>521774</v>
      </c>
      <c r="AA288" s="1">
        <v>0</v>
      </c>
      <c r="AB288" s="1">
        <v>7900805</v>
      </c>
      <c r="AC288" s="1">
        <v>7900640</v>
      </c>
      <c r="AD288" s="1">
        <v>165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-84386</v>
      </c>
      <c r="AU288" s="1">
        <v>-84384</v>
      </c>
      <c r="AV288" s="1">
        <v>-2</v>
      </c>
      <c r="AW288" s="1">
        <v>-520</v>
      </c>
      <c r="AX288" s="1">
        <v>0</v>
      </c>
      <c r="AY288" s="1">
        <v>7815293</v>
      </c>
      <c r="AZ288" s="1">
        <v>7815052</v>
      </c>
      <c r="BA288" s="1">
        <v>241</v>
      </c>
      <c r="BB288" s="1" t="s">
        <v>500</v>
      </c>
      <c r="BC288" s="1">
        <v>-684</v>
      </c>
      <c r="BD288" s="1">
        <v>-606</v>
      </c>
      <c r="BE288" s="1">
        <v>78</v>
      </c>
      <c r="BF288" s="1">
        <v>0</v>
      </c>
      <c r="BG288" s="1">
        <v>0</v>
      </c>
      <c r="BH288" s="1">
        <v>0</v>
      </c>
      <c r="BL288">
        <f t="shared" si="89"/>
        <v>7815293</v>
      </c>
      <c r="BM288">
        <f t="shared" si="90"/>
        <v>7815052</v>
      </c>
      <c r="BO288">
        <f t="shared" si="91"/>
        <v>241</v>
      </c>
      <c r="BR288">
        <f t="shared" si="92"/>
        <v>165</v>
      </c>
      <c r="BS288">
        <f t="shared" si="93"/>
        <v>0</v>
      </c>
      <c r="BT288">
        <f t="shared" si="94"/>
        <v>0</v>
      </c>
      <c r="BU288">
        <f t="shared" si="95"/>
        <v>0</v>
      </c>
      <c r="BV288">
        <f t="shared" si="96"/>
        <v>0</v>
      </c>
      <c r="BW288">
        <f t="shared" si="97"/>
        <v>0</v>
      </c>
      <c r="BX288">
        <f t="shared" si="98"/>
        <v>-2</v>
      </c>
      <c r="BY288">
        <f t="shared" si="99"/>
        <v>78</v>
      </c>
      <c r="CA288">
        <f t="shared" si="100"/>
        <v>241</v>
      </c>
      <c r="CB288">
        <f t="shared" si="101"/>
        <v>0</v>
      </c>
      <c r="CC288">
        <f t="shared" si="102"/>
        <v>241</v>
      </c>
      <c r="CD288">
        <f t="shared" si="103"/>
        <v>165</v>
      </c>
      <c r="CE288">
        <f t="shared" si="104"/>
        <v>0</v>
      </c>
      <c r="CF288">
        <f t="shared" si="105"/>
        <v>0</v>
      </c>
      <c r="CG288">
        <f t="shared" si="106"/>
        <v>0</v>
      </c>
      <c r="CH288">
        <f t="shared" si="107"/>
        <v>0</v>
      </c>
      <c r="CI288">
        <f t="shared" si="108"/>
        <v>0</v>
      </c>
      <c r="CJ288">
        <f t="shared" si="109"/>
        <v>-2</v>
      </c>
      <c r="CK288">
        <f t="shared" si="110"/>
        <v>78</v>
      </c>
    </row>
    <row r="289" spans="1:89" ht="15">
      <c r="A289" s="1">
        <v>4459</v>
      </c>
      <c r="B289" s="1" t="s">
        <v>341</v>
      </c>
      <c r="C289" s="1">
        <v>1000</v>
      </c>
      <c r="D289" s="1">
        <v>9206</v>
      </c>
      <c r="E289" s="1">
        <v>1000</v>
      </c>
      <c r="F289" s="1">
        <v>9205</v>
      </c>
      <c r="G289" s="1">
        <v>1930000</v>
      </c>
      <c r="H289" s="1">
        <v>1930000</v>
      </c>
      <c r="I289" s="1">
        <v>0</v>
      </c>
      <c r="J289" s="1">
        <v>1255691</v>
      </c>
      <c r="K289" s="1">
        <v>1255824</v>
      </c>
      <c r="L289" s="1">
        <v>-133</v>
      </c>
      <c r="M289" s="1">
        <v>582588</v>
      </c>
      <c r="N289" s="1">
        <v>582588</v>
      </c>
      <c r="O289" s="1">
        <v>0</v>
      </c>
      <c r="P289" s="1">
        <v>3364626.2</v>
      </c>
      <c r="Q289" s="1">
        <v>3364626.2</v>
      </c>
      <c r="R289" s="1">
        <v>0</v>
      </c>
      <c r="S289" s="1">
        <v>303</v>
      </c>
      <c r="T289" s="1">
        <v>303</v>
      </c>
      <c r="U289" s="1">
        <v>0</v>
      </c>
      <c r="V289" s="1">
        <v>11104.38</v>
      </c>
      <c r="W289" s="1">
        <v>11104.38</v>
      </c>
      <c r="X289" s="1">
        <v>0</v>
      </c>
      <c r="Y289" s="1">
        <v>445887</v>
      </c>
      <c r="Z289" s="1">
        <v>445887</v>
      </c>
      <c r="AA289" s="1">
        <v>0</v>
      </c>
      <c r="AB289" s="1">
        <v>1971476</v>
      </c>
      <c r="AC289" s="1">
        <v>1971445</v>
      </c>
      <c r="AD289" s="1">
        <v>31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-21057</v>
      </c>
      <c r="AU289" s="1">
        <v>-21056</v>
      </c>
      <c r="AV289" s="1">
        <v>-1</v>
      </c>
      <c r="AW289" s="1">
        <v>-106</v>
      </c>
      <c r="AX289" s="1">
        <v>0</v>
      </c>
      <c r="AY289" s="1">
        <v>1950162</v>
      </c>
      <c r="AZ289" s="1">
        <v>1950112</v>
      </c>
      <c r="BA289" s="1">
        <v>50</v>
      </c>
      <c r="BB289" s="1" t="s">
        <v>500</v>
      </c>
      <c r="BC289" s="1">
        <v>-171</v>
      </c>
      <c r="BD289" s="1">
        <v>-151</v>
      </c>
      <c r="BE289" s="1">
        <v>20</v>
      </c>
      <c r="BF289" s="1">
        <v>0</v>
      </c>
      <c r="BG289" s="1">
        <v>0</v>
      </c>
      <c r="BH289" s="1">
        <v>0</v>
      </c>
      <c r="BL289">
        <f t="shared" si="89"/>
        <v>1950162</v>
      </c>
      <c r="BM289">
        <f t="shared" si="90"/>
        <v>1950112</v>
      </c>
      <c r="BO289">
        <f t="shared" si="91"/>
        <v>50</v>
      </c>
      <c r="BR289">
        <f t="shared" si="92"/>
        <v>31</v>
      </c>
      <c r="BS289">
        <f t="shared" si="93"/>
        <v>0</v>
      </c>
      <c r="BT289">
        <f t="shared" si="94"/>
        <v>0</v>
      </c>
      <c r="BU289">
        <f t="shared" si="95"/>
        <v>0</v>
      </c>
      <c r="BV289">
        <f t="shared" si="96"/>
        <v>0</v>
      </c>
      <c r="BW289">
        <f t="shared" si="97"/>
        <v>0</v>
      </c>
      <c r="BX289">
        <f t="shared" si="98"/>
        <v>-1</v>
      </c>
      <c r="BY289">
        <f t="shared" si="99"/>
        <v>20</v>
      </c>
      <c r="CA289">
        <f t="shared" si="100"/>
        <v>50</v>
      </c>
      <c r="CB289">
        <f t="shared" si="101"/>
        <v>0</v>
      </c>
      <c r="CC289">
        <f t="shared" si="102"/>
        <v>50</v>
      </c>
      <c r="CD289">
        <f t="shared" si="103"/>
        <v>31</v>
      </c>
      <c r="CE289">
        <f t="shared" si="104"/>
        <v>0</v>
      </c>
      <c r="CF289">
        <f t="shared" si="105"/>
        <v>0</v>
      </c>
      <c r="CG289">
        <f t="shared" si="106"/>
        <v>0</v>
      </c>
      <c r="CH289">
        <f t="shared" si="107"/>
        <v>0</v>
      </c>
      <c r="CI289">
        <f t="shared" si="108"/>
        <v>0</v>
      </c>
      <c r="CJ289">
        <f t="shared" si="109"/>
        <v>-1</v>
      </c>
      <c r="CK289">
        <f t="shared" si="110"/>
        <v>20</v>
      </c>
    </row>
    <row r="290" spans="1:89" ht="15">
      <c r="A290" s="1">
        <v>4473</v>
      </c>
      <c r="B290" s="1" t="s">
        <v>342</v>
      </c>
      <c r="C290" s="1">
        <v>1000</v>
      </c>
      <c r="D290" s="1">
        <v>9206</v>
      </c>
      <c r="E290" s="1">
        <v>1000</v>
      </c>
      <c r="F290" s="1">
        <v>9205</v>
      </c>
      <c r="G290" s="1">
        <v>1930000</v>
      </c>
      <c r="H290" s="1">
        <v>1930000</v>
      </c>
      <c r="I290" s="1">
        <v>0</v>
      </c>
      <c r="J290" s="1">
        <v>1255691</v>
      </c>
      <c r="K290" s="1">
        <v>1255824</v>
      </c>
      <c r="L290" s="1">
        <v>-133</v>
      </c>
      <c r="M290" s="1">
        <v>582588</v>
      </c>
      <c r="N290" s="1">
        <v>582588</v>
      </c>
      <c r="O290" s="1">
        <v>0</v>
      </c>
      <c r="P290" s="1">
        <v>23628624.82</v>
      </c>
      <c r="Q290" s="1">
        <v>23628624.82</v>
      </c>
      <c r="R290" s="1">
        <v>0</v>
      </c>
      <c r="S290" s="1">
        <v>2468</v>
      </c>
      <c r="T290" s="1">
        <v>2468</v>
      </c>
      <c r="U290" s="1">
        <v>0</v>
      </c>
      <c r="V290" s="1">
        <v>9574</v>
      </c>
      <c r="W290" s="1">
        <v>9574</v>
      </c>
      <c r="X290" s="1">
        <v>0</v>
      </c>
      <c r="Y290" s="1">
        <v>551605</v>
      </c>
      <c r="Z290" s="1">
        <v>551605</v>
      </c>
      <c r="AA290" s="1">
        <v>0</v>
      </c>
      <c r="AB290" s="1">
        <v>13166770</v>
      </c>
      <c r="AC290" s="1">
        <v>13166457</v>
      </c>
      <c r="AD290" s="1">
        <v>313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-140630</v>
      </c>
      <c r="AU290" s="1">
        <v>-140627</v>
      </c>
      <c r="AV290" s="1">
        <v>-3</v>
      </c>
      <c r="AW290" s="1">
        <v>-869</v>
      </c>
      <c r="AX290" s="1">
        <v>0</v>
      </c>
      <c r="AY290" s="1">
        <v>13024260</v>
      </c>
      <c r="AZ290" s="1">
        <v>13023821</v>
      </c>
      <c r="BA290" s="1">
        <v>439</v>
      </c>
      <c r="BB290" s="1" t="s">
        <v>500</v>
      </c>
      <c r="BC290" s="1">
        <v>-1140</v>
      </c>
      <c r="BD290" s="1">
        <v>-1011</v>
      </c>
      <c r="BE290" s="1">
        <v>129</v>
      </c>
      <c r="BF290" s="1">
        <v>0</v>
      </c>
      <c r="BG290" s="1">
        <v>0</v>
      </c>
      <c r="BH290" s="1">
        <v>0</v>
      </c>
      <c r="BL290">
        <f t="shared" si="89"/>
        <v>13024260</v>
      </c>
      <c r="BM290">
        <f t="shared" si="90"/>
        <v>13023821</v>
      </c>
      <c r="BO290">
        <f t="shared" si="91"/>
        <v>439</v>
      </c>
      <c r="BR290">
        <f t="shared" si="92"/>
        <v>313</v>
      </c>
      <c r="BS290">
        <f t="shared" si="93"/>
        <v>0</v>
      </c>
      <c r="BT290">
        <f t="shared" si="94"/>
        <v>0</v>
      </c>
      <c r="BU290">
        <f t="shared" si="95"/>
        <v>0</v>
      </c>
      <c r="BV290">
        <f t="shared" si="96"/>
        <v>0</v>
      </c>
      <c r="BW290">
        <f t="shared" si="97"/>
        <v>0</v>
      </c>
      <c r="BX290">
        <f t="shared" si="98"/>
        <v>-3</v>
      </c>
      <c r="BY290">
        <f t="shared" si="99"/>
        <v>129</v>
      </c>
      <c r="CA290">
        <f t="shared" si="100"/>
        <v>439</v>
      </c>
      <c r="CB290">
        <f t="shared" si="101"/>
        <v>0</v>
      </c>
      <c r="CC290">
        <f t="shared" si="102"/>
        <v>439</v>
      </c>
      <c r="CD290">
        <f t="shared" si="103"/>
        <v>313</v>
      </c>
      <c r="CE290">
        <f t="shared" si="104"/>
        <v>0</v>
      </c>
      <c r="CF290">
        <f t="shared" si="105"/>
        <v>0</v>
      </c>
      <c r="CG290">
        <f t="shared" si="106"/>
        <v>0</v>
      </c>
      <c r="CH290">
        <f t="shared" si="107"/>
        <v>0</v>
      </c>
      <c r="CI290">
        <f t="shared" si="108"/>
        <v>0</v>
      </c>
      <c r="CJ290">
        <f t="shared" si="109"/>
        <v>-3</v>
      </c>
      <c r="CK290">
        <f t="shared" si="110"/>
        <v>129</v>
      </c>
    </row>
    <row r="291" spans="1:89" ht="15">
      <c r="A291" s="1">
        <v>4508</v>
      </c>
      <c r="B291" s="1" t="s">
        <v>344</v>
      </c>
      <c r="C291" s="1">
        <v>1000</v>
      </c>
      <c r="D291" s="1">
        <v>9206</v>
      </c>
      <c r="E291" s="1">
        <v>1000</v>
      </c>
      <c r="F291" s="1">
        <v>9205</v>
      </c>
      <c r="G291" s="1">
        <v>1930000</v>
      </c>
      <c r="H291" s="1">
        <v>1930000</v>
      </c>
      <c r="I291" s="1">
        <v>0</v>
      </c>
      <c r="J291" s="1">
        <v>1255691</v>
      </c>
      <c r="K291" s="1">
        <v>1255824</v>
      </c>
      <c r="L291" s="1">
        <v>-133</v>
      </c>
      <c r="M291" s="1">
        <v>582588</v>
      </c>
      <c r="N291" s="1">
        <v>582588</v>
      </c>
      <c r="O291" s="1">
        <v>0</v>
      </c>
      <c r="P291" s="1">
        <v>4908135.96</v>
      </c>
      <c r="Q291" s="1">
        <v>4908135.96</v>
      </c>
      <c r="R291" s="1">
        <v>0</v>
      </c>
      <c r="S291" s="1">
        <v>473</v>
      </c>
      <c r="T291" s="1">
        <v>473</v>
      </c>
      <c r="U291" s="1">
        <v>0</v>
      </c>
      <c r="V291" s="1">
        <v>10376.61</v>
      </c>
      <c r="W291" s="1">
        <v>10376.61</v>
      </c>
      <c r="X291" s="1">
        <v>0</v>
      </c>
      <c r="Y291" s="1">
        <v>388371</v>
      </c>
      <c r="Z291" s="1">
        <v>388371</v>
      </c>
      <c r="AA291" s="1">
        <v>0</v>
      </c>
      <c r="AB291" s="1">
        <v>3243357</v>
      </c>
      <c r="AC291" s="1">
        <v>3243314</v>
      </c>
      <c r="AD291" s="1">
        <v>43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-34641</v>
      </c>
      <c r="AU291" s="1">
        <v>-34641</v>
      </c>
      <c r="AV291" s="1">
        <v>0</v>
      </c>
      <c r="AW291" s="1">
        <v>-146</v>
      </c>
      <c r="AX291" s="1">
        <v>0</v>
      </c>
      <c r="AY291" s="1">
        <v>3208321</v>
      </c>
      <c r="AZ291" s="1">
        <v>3208246</v>
      </c>
      <c r="BA291" s="1">
        <v>75</v>
      </c>
      <c r="BB291" s="1" t="s">
        <v>500</v>
      </c>
      <c r="BC291" s="1">
        <v>-281</v>
      </c>
      <c r="BD291" s="1">
        <v>-249</v>
      </c>
      <c r="BE291" s="1">
        <v>32</v>
      </c>
      <c r="BF291" s="1">
        <v>0</v>
      </c>
      <c r="BG291" s="1">
        <v>0</v>
      </c>
      <c r="BH291" s="1">
        <v>0</v>
      </c>
      <c r="BL291">
        <f t="shared" si="89"/>
        <v>3208321</v>
      </c>
      <c r="BM291">
        <f t="shared" si="90"/>
        <v>3208246</v>
      </c>
      <c r="BO291">
        <f t="shared" si="91"/>
        <v>75</v>
      </c>
      <c r="BR291">
        <f t="shared" si="92"/>
        <v>43</v>
      </c>
      <c r="BS291">
        <f t="shared" si="93"/>
        <v>0</v>
      </c>
      <c r="BT291">
        <f t="shared" si="94"/>
        <v>0</v>
      </c>
      <c r="BU291">
        <f t="shared" si="95"/>
        <v>0</v>
      </c>
      <c r="BV291">
        <f t="shared" si="96"/>
        <v>0</v>
      </c>
      <c r="BW291">
        <f t="shared" si="97"/>
        <v>0</v>
      </c>
      <c r="BX291">
        <f t="shared" si="98"/>
        <v>0</v>
      </c>
      <c r="BY291">
        <f t="shared" si="99"/>
        <v>32</v>
      </c>
      <c r="CA291">
        <f t="shared" si="100"/>
        <v>75</v>
      </c>
      <c r="CB291">
        <f t="shared" si="101"/>
        <v>0</v>
      </c>
      <c r="CC291">
        <f t="shared" si="102"/>
        <v>75</v>
      </c>
      <c r="CD291">
        <f t="shared" si="103"/>
        <v>43</v>
      </c>
      <c r="CE291">
        <f t="shared" si="104"/>
        <v>0</v>
      </c>
      <c r="CF291">
        <f t="shared" si="105"/>
        <v>0</v>
      </c>
      <c r="CG291">
        <f t="shared" si="106"/>
        <v>0</v>
      </c>
      <c r="CH291">
        <f t="shared" si="107"/>
        <v>0</v>
      </c>
      <c r="CI291">
        <f t="shared" si="108"/>
        <v>0</v>
      </c>
      <c r="CJ291">
        <f t="shared" si="109"/>
        <v>0</v>
      </c>
      <c r="CK291">
        <f t="shared" si="110"/>
        <v>32</v>
      </c>
    </row>
    <row r="292" spans="1:89" ht="15">
      <c r="A292" s="1">
        <v>4515</v>
      </c>
      <c r="B292" s="1" t="s">
        <v>345</v>
      </c>
      <c r="C292" s="1">
        <v>1000</v>
      </c>
      <c r="D292" s="1">
        <v>9206</v>
      </c>
      <c r="E292" s="1">
        <v>1000</v>
      </c>
      <c r="F292" s="1">
        <v>9205</v>
      </c>
      <c r="G292" s="1">
        <v>1930000</v>
      </c>
      <c r="H292" s="1">
        <v>1930000</v>
      </c>
      <c r="I292" s="1">
        <v>0</v>
      </c>
      <c r="J292" s="1">
        <v>1255691</v>
      </c>
      <c r="K292" s="1">
        <v>1255824</v>
      </c>
      <c r="L292" s="1">
        <v>-133</v>
      </c>
      <c r="M292" s="1">
        <v>582588</v>
      </c>
      <c r="N292" s="1">
        <v>582588</v>
      </c>
      <c r="O292" s="1">
        <v>0</v>
      </c>
      <c r="P292" s="1">
        <v>26956505.83</v>
      </c>
      <c r="Q292" s="1">
        <v>26956505.83</v>
      </c>
      <c r="R292" s="1">
        <v>0</v>
      </c>
      <c r="S292" s="1">
        <v>2749</v>
      </c>
      <c r="T292" s="1">
        <v>2749</v>
      </c>
      <c r="U292" s="1">
        <v>0</v>
      </c>
      <c r="V292" s="1">
        <v>9805.93</v>
      </c>
      <c r="W292" s="1">
        <v>9805.93</v>
      </c>
      <c r="X292" s="1">
        <v>0</v>
      </c>
      <c r="Y292" s="1">
        <v>575733</v>
      </c>
      <c r="Z292" s="1">
        <v>575733</v>
      </c>
      <c r="AA292" s="1">
        <v>0</v>
      </c>
      <c r="AB292" s="1">
        <v>14163677</v>
      </c>
      <c r="AC292" s="1">
        <v>14163313</v>
      </c>
      <c r="AD292" s="1">
        <v>364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-151278</v>
      </c>
      <c r="AU292" s="1">
        <v>-151274</v>
      </c>
      <c r="AV292" s="1">
        <v>-4</v>
      </c>
      <c r="AW292" s="1">
        <v>-1130</v>
      </c>
      <c r="AX292" s="1">
        <v>0</v>
      </c>
      <c r="AY292" s="1">
        <v>14010182</v>
      </c>
      <c r="AZ292" s="1">
        <v>14009682</v>
      </c>
      <c r="BA292" s="1">
        <v>500</v>
      </c>
      <c r="BB292" s="1" t="s">
        <v>500</v>
      </c>
      <c r="BC292" s="1">
        <v>-1227</v>
      </c>
      <c r="BD292" s="1">
        <v>-1087</v>
      </c>
      <c r="BE292" s="1">
        <v>140</v>
      </c>
      <c r="BF292" s="1">
        <v>0</v>
      </c>
      <c r="BG292" s="1">
        <v>0</v>
      </c>
      <c r="BH292" s="1">
        <v>0</v>
      </c>
      <c r="BL292">
        <f t="shared" si="89"/>
        <v>14010182</v>
      </c>
      <c r="BM292">
        <f t="shared" si="90"/>
        <v>14009682</v>
      </c>
      <c r="BO292">
        <f t="shared" si="91"/>
        <v>500</v>
      </c>
      <c r="BR292">
        <f t="shared" si="92"/>
        <v>364</v>
      </c>
      <c r="BS292">
        <f t="shared" si="93"/>
        <v>0</v>
      </c>
      <c r="BT292">
        <f t="shared" si="94"/>
        <v>0</v>
      </c>
      <c r="BU292">
        <f t="shared" si="95"/>
        <v>0</v>
      </c>
      <c r="BV292">
        <f t="shared" si="96"/>
        <v>0</v>
      </c>
      <c r="BW292">
        <f t="shared" si="97"/>
        <v>0</v>
      </c>
      <c r="BX292">
        <f t="shared" si="98"/>
        <v>-4</v>
      </c>
      <c r="BY292">
        <f t="shared" si="99"/>
        <v>140</v>
      </c>
      <c r="CA292">
        <f t="shared" si="100"/>
        <v>500</v>
      </c>
      <c r="CB292">
        <f t="shared" si="101"/>
        <v>0</v>
      </c>
      <c r="CC292">
        <f t="shared" si="102"/>
        <v>500</v>
      </c>
      <c r="CD292">
        <f t="shared" si="103"/>
        <v>364</v>
      </c>
      <c r="CE292">
        <f t="shared" si="104"/>
        <v>0</v>
      </c>
      <c r="CF292">
        <f t="shared" si="105"/>
        <v>0</v>
      </c>
      <c r="CG292">
        <f t="shared" si="106"/>
        <v>0</v>
      </c>
      <c r="CH292">
        <f t="shared" si="107"/>
        <v>0</v>
      </c>
      <c r="CI292">
        <f t="shared" si="108"/>
        <v>0</v>
      </c>
      <c r="CJ292">
        <f t="shared" si="109"/>
        <v>-4</v>
      </c>
      <c r="CK292">
        <f t="shared" si="110"/>
        <v>140</v>
      </c>
    </row>
    <row r="293" spans="1:89" ht="15">
      <c r="A293" s="1">
        <v>4501</v>
      </c>
      <c r="B293" s="1" t="s">
        <v>343</v>
      </c>
      <c r="C293" s="1">
        <v>1000</v>
      </c>
      <c r="D293" s="1">
        <v>9206</v>
      </c>
      <c r="E293" s="1">
        <v>1000</v>
      </c>
      <c r="F293" s="1">
        <v>9205</v>
      </c>
      <c r="G293" s="1">
        <v>1930000</v>
      </c>
      <c r="H293" s="1">
        <v>1930000</v>
      </c>
      <c r="I293" s="1">
        <v>0</v>
      </c>
      <c r="J293" s="1">
        <v>1255691</v>
      </c>
      <c r="K293" s="1">
        <v>1255824</v>
      </c>
      <c r="L293" s="1">
        <v>-133</v>
      </c>
      <c r="M293" s="1">
        <v>582588</v>
      </c>
      <c r="N293" s="1">
        <v>582588</v>
      </c>
      <c r="O293" s="1">
        <v>0</v>
      </c>
      <c r="P293" s="1">
        <v>26219444.38</v>
      </c>
      <c r="Q293" s="1">
        <v>26219444.38</v>
      </c>
      <c r="R293" s="1">
        <v>0</v>
      </c>
      <c r="S293" s="1">
        <v>2484</v>
      </c>
      <c r="T293" s="1">
        <v>2484</v>
      </c>
      <c r="U293" s="1">
        <v>0</v>
      </c>
      <c r="V293" s="1">
        <v>10555.33</v>
      </c>
      <c r="W293" s="1">
        <v>10555.33</v>
      </c>
      <c r="X293" s="1">
        <v>0</v>
      </c>
      <c r="Y293" s="1">
        <v>523966</v>
      </c>
      <c r="Z293" s="1">
        <v>523966</v>
      </c>
      <c r="AA293" s="1">
        <v>0</v>
      </c>
      <c r="AB293" s="1">
        <v>14025023</v>
      </c>
      <c r="AC293" s="1">
        <v>14024723</v>
      </c>
      <c r="AD293" s="1">
        <v>300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-149797</v>
      </c>
      <c r="AU293" s="1">
        <v>-149794</v>
      </c>
      <c r="AV293" s="1">
        <v>-3</v>
      </c>
      <c r="AW293" s="1">
        <v>-937</v>
      </c>
      <c r="AX293" s="1">
        <v>0</v>
      </c>
      <c r="AY293" s="1">
        <v>13873213</v>
      </c>
      <c r="AZ293" s="1">
        <v>13872777</v>
      </c>
      <c r="BA293" s="1">
        <v>436</v>
      </c>
      <c r="BB293" s="1" t="s">
        <v>500</v>
      </c>
      <c r="BC293" s="1">
        <v>-1215</v>
      </c>
      <c r="BD293" s="1">
        <v>-1076</v>
      </c>
      <c r="BE293" s="1">
        <v>139</v>
      </c>
      <c r="BF293" s="1">
        <v>0</v>
      </c>
      <c r="BG293" s="1">
        <v>0</v>
      </c>
      <c r="BH293" s="1">
        <v>0</v>
      </c>
      <c r="BL293">
        <f t="shared" si="89"/>
        <v>13873213</v>
      </c>
      <c r="BM293">
        <f t="shared" si="90"/>
        <v>13872777</v>
      </c>
      <c r="BO293">
        <f t="shared" si="91"/>
        <v>436</v>
      </c>
      <c r="BR293">
        <f t="shared" si="92"/>
        <v>300</v>
      </c>
      <c r="BS293">
        <f t="shared" si="93"/>
        <v>0</v>
      </c>
      <c r="BT293">
        <f t="shared" si="94"/>
        <v>0</v>
      </c>
      <c r="BU293">
        <f t="shared" si="95"/>
        <v>0</v>
      </c>
      <c r="BV293">
        <f t="shared" si="96"/>
        <v>0</v>
      </c>
      <c r="BW293">
        <f t="shared" si="97"/>
        <v>0</v>
      </c>
      <c r="BX293">
        <f t="shared" si="98"/>
        <v>-3</v>
      </c>
      <c r="BY293">
        <f t="shared" si="99"/>
        <v>139</v>
      </c>
      <c r="CA293">
        <f t="shared" si="100"/>
        <v>436</v>
      </c>
      <c r="CB293">
        <f t="shared" si="101"/>
        <v>0</v>
      </c>
      <c r="CC293">
        <f t="shared" si="102"/>
        <v>436</v>
      </c>
      <c r="CD293">
        <f t="shared" si="103"/>
        <v>300</v>
      </c>
      <c r="CE293">
        <f t="shared" si="104"/>
        <v>0</v>
      </c>
      <c r="CF293">
        <f t="shared" si="105"/>
        <v>0</v>
      </c>
      <c r="CG293">
        <f t="shared" si="106"/>
        <v>0</v>
      </c>
      <c r="CH293">
        <f t="shared" si="107"/>
        <v>0</v>
      </c>
      <c r="CI293">
        <f t="shared" si="108"/>
        <v>0</v>
      </c>
      <c r="CJ293">
        <f t="shared" si="109"/>
        <v>-3</v>
      </c>
      <c r="CK293">
        <f t="shared" si="110"/>
        <v>139</v>
      </c>
    </row>
    <row r="294" spans="1:89" ht="15">
      <c r="A294" s="1">
        <v>4529</v>
      </c>
      <c r="B294" s="1" t="s">
        <v>347</v>
      </c>
      <c r="C294" s="1">
        <v>1000</v>
      </c>
      <c r="D294" s="1">
        <v>9206</v>
      </c>
      <c r="E294" s="1">
        <v>1000</v>
      </c>
      <c r="F294" s="1">
        <v>9205</v>
      </c>
      <c r="G294" s="1">
        <v>1930000</v>
      </c>
      <c r="H294" s="1">
        <v>1930000</v>
      </c>
      <c r="I294" s="1">
        <v>0</v>
      </c>
      <c r="J294" s="1">
        <v>1255691</v>
      </c>
      <c r="K294" s="1">
        <v>1255824</v>
      </c>
      <c r="L294" s="1">
        <v>-133</v>
      </c>
      <c r="M294" s="1">
        <v>582588</v>
      </c>
      <c r="N294" s="1">
        <v>582588</v>
      </c>
      <c r="O294" s="1">
        <v>0</v>
      </c>
      <c r="P294" s="1">
        <v>4310643.35</v>
      </c>
      <c r="Q294" s="1">
        <v>4310643.35</v>
      </c>
      <c r="R294" s="1">
        <v>0</v>
      </c>
      <c r="S294" s="1">
        <v>394</v>
      </c>
      <c r="T294" s="1">
        <v>394</v>
      </c>
      <c r="U294" s="1">
        <v>0</v>
      </c>
      <c r="V294" s="1">
        <v>10940.72</v>
      </c>
      <c r="W294" s="1">
        <v>10940.72</v>
      </c>
      <c r="X294" s="1">
        <v>0</v>
      </c>
      <c r="Y294" s="1">
        <v>343791</v>
      </c>
      <c r="Z294" s="1">
        <v>343791</v>
      </c>
      <c r="AA294" s="1">
        <v>0</v>
      </c>
      <c r="AB294" s="1">
        <v>2951934</v>
      </c>
      <c r="AC294" s="1">
        <v>2951902</v>
      </c>
      <c r="AD294" s="1">
        <v>32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-31529</v>
      </c>
      <c r="AU294" s="1">
        <v>-31528</v>
      </c>
      <c r="AV294" s="1">
        <v>-1</v>
      </c>
      <c r="AW294" s="1">
        <v>-96</v>
      </c>
      <c r="AX294" s="1">
        <v>0</v>
      </c>
      <c r="AY294" s="1">
        <v>2920082</v>
      </c>
      <c r="AZ294" s="1">
        <v>2920022</v>
      </c>
      <c r="BA294" s="1">
        <v>60</v>
      </c>
      <c r="BB294" s="1" t="s">
        <v>500</v>
      </c>
      <c r="BC294" s="1">
        <v>-256</v>
      </c>
      <c r="BD294" s="1">
        <v>-227</v>
      </c>
      <c r="BE294" s="1">
        <v>29</v>
      </c>
      <c r="BF294" s="1">
        <v>0</v>
      </c>
      <c r="BG294" s="1">
        <v>0</v>
      </c>
      <c r="BH294" s="1">
        <v>0</v>
      </c>
      <c r="BL294">
        <f t="shared" si="89"/>
        <v>2920082</v>
      </c>
      <c r="BM294">
        <f t="shared" si="90"/>
        <v>2920022</v>
      </c>
      <c r="BO294">
        <f t="shared" si="91"/>
        <v>60</v>
      </c>
      <c r="BR294">
        <f t="shared" si="92"/>
        <v>32</v>
      </c>
      <c r="BS294">
        <f t="shared" si="93"/>
        <v>0</v>
      </c>
      <c r="BT294">
        <f t="shared" si="94"/>
        <v>0</v>
      </c>
      <c r="BU294">
        <f t="shared" si="95"/>
        <v>0</v>
      </c>
      <c r="BV294">
        <f t="shared" si="96"/>
        <v>0</v>
      </c>
      <c r="BW294">
        <f t="shared" si="97"/>
        <v>0</v>
      </c>
      <c r="BX294">
        <f t="shared" si="98"/>
        <v>-1</v>
      </c>
      <c r="BY294">
        <f t="shared" si="99"/>
        <v>29</v>
      </c>
      <c r="CA294">
        <f t="shared" si="100"/>
        <v>60</v>
      </c>
      <c r="CB294">
        <f t="shared" si="101"/>
        <v>0</v>
      </c>
      <c r="CC294">
        <f t="shared" si="102"/>
        <v>60</v>
      </c>
      <c r="CD294">
        <f t="shared" si="103"/>
        <v>32</v>
      </c>
      <c r="CE294">
        <f t="shared" si="104"/>
        <v>0</v>
      </c>
      <c r="CF294">
        <f t="shared" si="105"/>
        <v>0</v>
      </c>
      <c r="CG294">
        <f t="shared" si="106"/>
        <v>0</v>
      </c>
      <c r="CH294">
        <f t="shared" si="107"/>
        <v>0</v>
      </c>
      <c r="CI294">
        <f t="shared" si="108"/>
        <v>0</v>
      </c>
      <c r="CJ294">
        <f t="shared" si="109"/>
        <v>-1</v>
      </c>
      <c r="CK294">
        <f t="shared" si="110"/>
        <v>29</v>
      </c>
    </row>
    <row r="295" spans="1:89" ht="15">
      <c r="A295" s="1">
        <v>4536</v>
      </c>
      <c r="B295" s="1" t="s">
        <v>348</v>
      </c>
      <c r="C295" s="1">
        <v>1000</v>
      </c>
      <c r="D295" s="1">
        <v>9206</v>
      </c>
      <c r="E295" s="1">
        <v>1000</v>
      </c>
      <c r="F295" s="1">
        <v>9205</v>
      </c>
      <c r="G295" s="1">
        <v>1930000</v>
      </c>
      <c r="H295" s="1">
        <v>1930000</v>
      </c>
      <c r="I295" s="1">
        <v>0</v>
      </c>
      <c r="J295" s="1">
        <v>1255691</v>
      </c>
      <c r="K295" s="1">
        <v>1255824</v>
      </c>
      <c r="L295" s="1">
        <v>-133</v>
      </c>
      <c r="M295" s="1">
        <v>582588</v>
      </c>
      <c r="N295" s="1">
        <v>582588</v>
      </c>
      <c r="O295" s="1">
        <v>0</v>
      </c>
      <c r="P295" s="1">
        <v>11168301.8</v>
      </c>
      <c r="Q295" s="1">
        <v>11168301.8</v>
      </c>
      <c r="R295" s="1">
        <v>0</v>
      </c>
      <c r="S295" s="1">
        <v>1119</v>
      </c>
      <c r="T295" s="1">
        <v>1119</v>
      </c>
      <c r="U295" s="1">
        <v>0</v>
      </c>
      <c r="V295" s="1">
        <v>9980.61</v>
      </c>
      <c r="W295" s="1">
        <v>9980.61</v>
      </c>
      <c r="X295" s="1">
        <v>0</v>
      </c>
      <c r="Y295" s="1">
        <v>617580</v>
      </c>
      <c r="Z295" s="1">
        <v>617580</v>
      </c>
      <c r="AA295" s="1">
        <v>0</v>
      </c>
      <c r="AB295" s="1">
        <v>5375189</v>
      </c>
      <c r="AC295" s="1">
        <v>5375030</v>
      </c>
      <c r="AD295" s="1">
        <v>159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-57411</v>
      </c>
      <c r="AU295" s="1">
        <v>-57409</v>
      </c>
      <c r="AV295" s="1">
        <v>-2</v>
      </c>
      <c r="AW295" s="1">
        <v>-465</v>
      </c>
      <c r="AX295" s="1">
        <v>0</v>
      </c>
      <c r="AY295" s="1">
        <v>5316900</v>
      </c>
      <c r="AZ295" s="1">
        <v>5316690</v>
      </c>
      <c r="BA295" s="1">
        <v>210</v>
      </c>
      <c r="BB295" s="1" t="s">
        <v>500</v>
      </c>
      <c r="BC295" s="1">
        <v>-466</v>
      </c>
      <c r="BD295" s="1">
        <v>-413</v>
      </c>
      <c r="BE295" s="1">
        <v>53</v>
      </c>
      <c r="BF295" s="1">
        <v>0</v>
      </c>
      <c r="BG295" s="1">
        <v>0</v>
      </c>
      <c r="BH295" s="1">
        <v>0</v>
      </c>
      <c r="BL295">
        <f t="shared" si="89"/>
        <v>5316900</v>
      </c>
      <c r="BM295">
        <f t="shared" si="90"/>
        <v>5316690</v>
      </c>
      <c r="BO295">
        <f t="shared" si="91"/>
        <v>210</v>
      </c>
      <c r="BR295">
        <f t="shared" si="92"/>
        <v>159</v>
      </c>
      <c r="BS295">
        <f t="shared" si="93"/>
        <v>0</v>
      </c>
      <c r="BT295">
        <f t="shared" si="94"/>
        <v>0</v>
      </c>
      <c r="BU295">
        <f t="shared" si="95"/>
        <v>0</v>
      </c>
      <c r="BV295">
        <f t="shared" si="96"/>
        <v>0</v>
      </c>
      <c r="BW295">
        <f t="shared" si="97"/>
        <v>0</v>
      </c>
      <c r="BX295">
        <f t="shared" si="98"/>
        <v>-2</v>
      </c>
      <c r="BY295">
        <f t="shared" si="99"/>
        <v>53</v>
      </c>
      <c r="CA295">
        <f t="shared" si="100"/>
        <v>210</v>
      </c>
      <c r="CB295">
        <f t="shared" si="101"/>
        <v>0</v>
      </c>
      <c r="CC295">
        <f t="shared" si="102"/>
        <v>210</v>
      </c>
      <c r="CD295">
        <f t="shared" si="103"/>
        <v>159</v>
      </c>
      <c r="CE295">
        <f t="shared" si="104"/>
        <v>0</v>
      </c>
      <c r="CF295">
        <f t="shared" si="105"/>
        <v>0</v>
      </c>
      <c r="CG295">
        <f t="shared" si="106"/>
        <v>0</v>
      </c>
      <c r="CH295">
        <f t="shared" si="107"/>
        <v>0</v>
      </c>
      <c r="CI295">
        <f t="shared" si="108"/>
        <v>0</v>
      </c>
      <c r="CJ295">
        <f t="shared" si="109"/>
        <v>-2</v>
      </c>
      <c r="CK295">
        <f t="shared" si="110"/>
        <v>53</v>
      </c>
    </row>
    <row r="296" spans="1:89" ht="15">
      <c r="A296" s="1">
        <v>4543</v>
      </c>
      <c r="B296" s="1" t="s">
        <v>349</v>
      </c>
      <c r="C296" s="1">
        <v>1000</v>
      </c>
      <c r="D296" s="1">
        <v>9206</v>
      </c>
      <c r="E296" s="1">
        <v>1000</v>
      </c>
      <c r="F296" s="1">
        <v>9205</v>
      </c>
      <c r="G296" s="1">
        <v>1930000</v>
      </c>
      <c r="H296" s="1">
        <v>1930000</v>
      </c>
      <c r="I296" s="1">
        <v>0</v>
      </c>
      <c r="J296" s="1">
        <v>1255691</v>
      </c>
      <c r="K296" s="1">
        <v>1255824</v>
      </c>
      <c r="L296" s="1">
        <v>-133</v>
      </c>
      <c r="M296" s="1">
        <v>582588</v>
      </c>
      <c r="N296" s="1">
        <v>582588</v>
      </c>
      <c r="O296" s="1">
        <v>0</v>
      </c>
      <c r="P296" s="1">
        <v>13802673.65</v>
      </c>
      <c r="Q296" s="1">
        <v>13802673.65</v>
      </c>
      <c r="R296" s="1">
        <v>0</v>
      </c>
      <c r="S296" s="1">
        <v>1243</v>
      </c>
      <c r="T296" s="1">
        <v>1243</v>
      </c>
      <c r="U296" s="1">
        <v>0</v>
      </c>
      <c r="V296" s="1">
        <v>11104.32</v>
      </c>
      <c r="W296" s="1">
        <v>11104.32</v>
      </c>
      <c r="X296" s="1">
        <v>0</v>
      </c>
      <c r="Y296" s="1">
        <v>371765</v>
      </c>
      <c r="Z296" s="1">
        <v>371765</v>
      </c>
      <c r="AA296" s="1">
        <v>0</v>
      </c>
      <c r="AB296" s="1">
        <v>9037630</v>
      </c>
      <c r="AC296" s="1">
        <v>9037524</v>
      </c>
      <c r="AD296" s="1">
        <v>106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-96528</v>
      </c>
      <c r="AU296" s="1">
        <v>-96527</v>
      </c>
      <c r="AV296" s="1">
        <v>-1</v>
      </c>
      <c r="AW296" s="1">
        <v>6117</v>
      </c>
      <c r="AX296" s="1">
        <v>0</v>
      </c>
      <c r="AY296" s="1">
        <v>8946525</v>
      </c>
      <c r="AZ296" s="1">
        <v>8946331</v>
      </c>
      <c r="BA296" s="1">
        <v>194</v>
      </c>
      <c r="BB296" s="1" t="s">
        <v>500</v>
      </c>
      <c r="BC296" s="1">
        <v>-783</v>
      </c>
      <c r="BD296" s="1">
        <v>-694</v>
      </c>
      <c r="BE296" s="1">
        <v>89</v>
      </c>
      <c r="BF296" s="1">
        <v>0</v>
      </c>
      <c r="BG296" s="1">
        <v>0</v>
      </c>
      <c r="BH296" s="1">
        <v>0</v>
      </c>
      <c r="BL296">
        <f t="shared" si="89"/>
        <v>8946525</v>
      </c>
      <c r="BM296">
        <f t="shared" si="90"/>
        <v>8946331</v>
      </c>
      <c r="BO296">
        <f t="shared" si="91"/>
        <v>194</v>
      </c>
      <c r="BR296">
        <f t="shared" si="92"/>
        <v>106</v>
      </c>
      <c r="BS296">
        <f t="shared" si="93"/>
        <v>0</v>
      </c>
      <c r="BT296">
        <f t="shared" si="94"/>
        <v>0</v>
      </c>
      <c r="BU296">
        <f t="shared" si="95"/>
        <v>0</v>
      </c>
      <c r="BV296">
        <f t="shared" si="96"/>
        <v>0</v>
      </c>
      <c r="BW296">
        <f t="shared" si="97"/>
        <v>0</v>
      </c>
      <c r="BX296">
        <f t="shared" si="98"/>
        <v>-1</v>
      </c>
      <c r="BY296">
        <f t="shared" si="99"/>
        <v>89</v>
      </c>
      <c r="CA296">
        <f t="shared" si="100"/>
        <v>194</v>
      </c>
      <c r="CB296">
        <f t="shared" si="101"/>
        <v>0</v>
      </c>
      <c r="CC296">
        <f t="shared" si="102"/>
        <v>194</v>
      </c>
      <c r="CD296">
        <f t="shared" si="103"/>
        <v>106</v>
      </c>
      <c r="CE296">
        <f t="shared" si="104"/>
        <v>0</v>
      </c>
      <c r="CF296">
        <f t="shared" si="105"/>
        <v>0</v>
      </c>
      <c r="CG296">
        <f t="shared" si="106"/>
        <v>0</v>
      </c>
      <c r="CH296">
        <f t="shared" si="107"/>
        <v>0</v>
      </c>
      <c r="CI296">
        <f t="shared" si="108"/>
        <v>0</v>
      </c>
      <c r="CJ296">
        <f t="shared" si="109"/>
        <v>-1</v>
      </c>
      <c r="CK296">
        <f t="shared" si="110"/>
        <v>89</v>
      </c>
    </row>
    <row r="297" spans="1:89" ht="15">
      <c r="A297" s="1">
        <v>4557</v>
      </c>
      <c r="B297" s="1" t="s">
        <v>350</v>
      </c>
      <c r="C297" s="1">
        <v>1000</v>
      </c>
      <c r="D297" s="1">
        <v>9206</v>
      </c>
      <c r="E297" s="1">
        <v>1000</v>
      </c>
      <c r="F297" s="1">
        <v>9205</v>
      </c>
      <c r="G297" s="1">
        <v>1930000</v>
      </c>
      <c r="H297" s="1">
        <v>1930000</v>
      </c>
      <c r="I297" s="1">
        <v>0</v>
      </c>
      <c r="J297" s="1">
        <v>1255691</v>
      </c>
      <c r="K297" s="1">
        <v>1255824</v>
      </c>
      <c r="L297" s="1">
        <v>-133</v>
      </c>
      <c r="M297" s="1">
        <v>582588</v>
      </c>
      <c r="N297" s="1">
        <v>582588</v>
      </c>
      <c r="O297" s="1">
        <v>0</v>
      </c>
      <c r="P297" s="1">
        <v>3949997.4</v>
      </c>
      <c r="Q297" s="1">
        <v>3949997.4</v>
      </c>
      <c r="R297" s="1">
        <v>0</v>
      </c>
      <c r="S297" s="1">
        <v>329</v>
      </c>
      <c r="T297" s="1">
        <v>329</v>
      </c>
      <c r="U297" s="1">
        <v>0</v>
      </c>
      <c r="V297" s="1">
        <v>12006.07</v>
      </c>
      <c r="W297" s="1">
        <v>12006.07</v>
      </c>
      <c r="X297" s="1">
        <v>0</v>
      </c>
      <c r="Y297" s="1">
        <v>317642</v>
      </c>
      <c r="Z297" s="1">
        <v>317642</v>
      </c>
      <c r="AA297" s="1">
        <v>0</v>
      </c>
      <c r="AB297" s="1">
        <v>2710633</v>
      </c>
      <c r="AC297" s="1">
        <v>2710609</v>
      </c>
      <c r="AD297" s="1">
        <v>24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-28951</v>
      </c>
      <c r="AU297" s="1">
        <v>-28951</v>
      </c>
      <c r="AV297" s="1">
        <v>0</v>
      </c>
      <c r="AW297" s="1">
        <v>-84</v>
      </c>
      <c r="AX297" s="1">
        <v>0</v>
      </c>
      <c r="AY297" s="1">
        <v>2681390</v>
      </c>
      <c r="AZ297" s="1">
        <v>2681339</v>
      </c>
      <c r="BA297" s="1">
        <v>51</v>
      </c>
      <c r="BB297" s="1" t="s">
        <v>500</v>
      </c>
      <c r="BC297" s="1">
        <v>-235</v>
      </c>
      <c r="BD297" s="1">
        <v>-208</v>
      </c>
      <c r="BE297" s="1">
        <v>27</v>
      </c>
      <c r="BF297" s="1">
        <v>0</v>
      </c>
      <c r="BG297" s="1">
        <v>0</v>
      </c>
      <c r="BH297" s="1">
        <v>0</v>
      </c>
      <c r="BL297">
        <f t="shared" si="89"/>
        <v>2681390</v>
      </c>
      <c r="BM297">
        <f t="shared" si="90"/>
        <v>2681339</v>
      </c>
      <c r="BO297">
        <f t="shared" si="91"/>
        <v>51</v>
      </c>
      <c r="BR297">
        <f t="shared" si="92"/>
        <v>24</v>
      </c>
      <c r="BS297">
        <f t="shared" si="93"/>
        <v>0</v>
      </c>
      <c r="BT297">
        <f t="shared" si="94"/>
        <v>0</v>
      </c>
      <c r="BU297">
        <f t="shared" si="95"/>
        <v>0</v>
      </c>
      <c r="BV297">
        <f t="shared" si="96"/>
        <v>0</v>
      </c>
      <c r="BW297">
        <f t="shared" si="97"/>
        <v>0</v>
      </c>
      <c r="BX297">
        <f t="shared" si="98"/>
        <v>0</v>
      </c>
      <c r="BY297">
        <f t="shared" si="99"/>
        <v>27</v>
      </c>
      <c r="CA297">
        <f t="shared" si="100"/>
        <v>51</v>
      </c>
      <c r="CB297">
        <f t="shared" si="101"/>
        <v>0</v>
      </c>
      <c r="CC297">
        <f t="shared" si="102"/>
        <v>51</v>
      </c>
      <c r="CD297">
        <f t="shared" si="103"/>
        <v>24</v>
      </c>
      <c r="CE297">
        <f t="shared" si="104"/>
        <v>0</v>
      </c>
      <c r="CF297">
        <f t="shared" si="105"/>
        <v>0</v>
      </c>
      <c r="CG297">
        <f t="shared" si="106"/>
        <v>0</v>
      </c>
      <c r="CH297">
        <f t="shared" si="107"/>
        <v>0</v>
      </c>
      <c r="CI297">
        <f t="shared" si="108"/>
        <v>0</v>
      </c>
      <c r="CJ297">
        <f t="shared" si="109"/>
        <v>0</v>
      </c>
      <c r="CK297">
        <f t="shared" si="110"/>
        <v>27</v>
      </c>
    </row>
    <row r="298" spans="1:89" ht="15">
      <c r="A298" s="1">
        <v>4571</v>
      </c>
      <c r="B298" s="1" t="s">
        <v>351</v>
      </c>
      <c r="C298" s="1">
        <v>1000</v>
      </c>
      <c r="D298" s="1">
        <v>9206</v>
      </c>
      <c r="E298" s="1">
        <v>1000</v>
      </c>
      <c r="F298" s="1">
        <v>9205</v>
      </c>
      <c r="G298" s="1">
        <v>1930000</v>
      </c>
      <c r="H298" s="1">
        <v>1930000</v>
      </c>
      <c r="I298" s="1">
        <v>0</v>
      </c>
      <c r="J298" s="1">
        <v>1255691</v>
      </c>
      <c r="K298" s="1">
        <v>1255824</v>
      </c>
      <c r="L298" s="1">
        <v>-133</v>
      </c>
      <c r="M298" s="1">
        <v>582588</v>
      </c>
      <c r="N298" s="1">
        <v>582588</v>
      </c>
      <c r="O298" s="1">
        <v>0</v>
      </c>
      <c r="P298" s="1">
        <v>5031089.49</v>
      </c>
      <c r="Q298" s="1">
        <v>5031089.49</v>
      </c>
      <c r="R298" s="1">
        <v>0</v>
      </c>
      <c r="S298" s="1">
        <v>476</v>
      </c>
      <c r="T298" s="1">
        <v>476</v>
      </c>
      <c r="U298" s="1">
        <v>0</v>
      </c>
      <c r="V298" s="1">
        <v>10569.52</v>
      </c>
      <c r="W298" s="1">
        <v>10569.52</v>
      </c>
      <c r="X298" s="1">
        <v>0</v>
      </c>
      <c r="Y298" s="1">
        <v>665140</v>
      </c>
      <c r="Z298" s="1">
        <v>665140</v>
      </c>
      <c r="AA298" s="1">
        <v>0</v>
      </c>
      <c r="AB298" s="1">
        <v>2057002</v>
      </c>
      <c r="AC298" s="1">
        <v>2056930</v>
      </c>
      <c r="AD298" s="1">
        <v>72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-21970</v>
      </c>
      <c r="AU298" s="1">
        <v>-21969</v>
      </c>
      <c r="AV298" s="1">
        <v>-1</v>
      </c>
      <c r="AW298" s="1">
        <v>-218</v>
      </c>
      <c r="AX298" s="1">
        <v>0</v>
      </c>
      <c r="AY298" s="1">
        <v>2034656</v>
      </c>
      <c r="AZ298" s="1">
        <v>2034565</v>
      </c>
      <c r="BA298" s="1">
        <v>91</v>
      </c>
      <c r="BB298" s="1" t="s">
        <v>500</v>
      </c>
      <c r="BC298" s="1">
        <v>-178</v>
      </c>
      <c r="BD298" s="1">
        <v>-158</v>
      </c>
      <c r="BE298" s="1">
        <v>20</v>
      </c>
      <c r="BF298" s="1">
        <v>0</v>
      </c>
      <c r="BG298" s="1">
        <v>0</v>
      </c>
      <c r="BH298" s="1">
        <v>0</v>
      </c>
      <c r="BL298">
        <f t="shared" si="89"/>
        <v>2034656</v>
      </c>
      <c r="BM298">
        <f t="shared" si="90"/>
        <v>2034565</v>
      </c>
      <c r="BO298">
        <f t="shared" si="91"/>
        <v>91</v>
      </c>
      <c r="BR298">
        <f t="shared" si="92"/>
        <v>72</v>
      </c>
      <c r="BS298">
        <f t="shared" si="93"/>
        <v>0</v>
      </c>
      <c r="BT298">
        <f t="shared" si="94"/>
        <v>0</v>
      </c>
      <c r="BU298">
        <f t="shared" si="95"/>
        <v>0</v>
      </c>
      <c r="BV298">
        <f t="shared" si="96"/>
        <v>0</v>
      </c>
      <c r="BW298">
        <f t="shared" si="97"/>
        <v>0</v>
      </c>
      <c r="BX298">
        <f t="shared" si="98"/>
        <v>-1</v>
      </c>
      <c r="BY298">
        <f t="shared" si="99"/>
        <v>20</v>
      </c>
      <c r="CA298">
        <f t="shared" si="100"/>
        <v>91</v>
      </c>
      <c r="CB298">
        <f t="shared" si="101"/>
        <v>0</v>
      </c>
      <c r="CC298">
        <f t="shared" si="102"/>
        <v>91</v>
      </c>
      <c r="CD298">
        <f t="shared" si="103"/>
        <v>72</v>
      </c>
      <c r="CE298">
        <f t="shared" si="104"/>
        <v>0</v>
      </c>
      <c r="CF298">
        <f t="shared" si="105"/>
        <v>0</v>
      </c>
      <c r="CG298">
        <f t="shared" si="106"/>
        <v>0</v>
      </c>
      <c r="CH298">
        <f t="shared" si="107"/>
        <v>0</v>
      </c>
      <c r="CI298">
        <f t="shared" si="108"/>
        <v>0</v>
      </c>
      <c r="CJ298">
        <f t="shared" si="109"/>
        <v>-1</v>
      </c>
      <c r="CK298">
        <f t="shared" si="110"/>
        <v>20</v>
      </c>
    </row>
    <row r="299" spans="1:89" ht="15">
      <c r="A299" s="1">
        <v>4578</v>
      </c>
      <c r="B299" s="1" t="s">
        <v>352</v>
      </c>
      <c r="C299" s="1">
        <v>1000</v>
      </c>
      <c r="D299" s="1">
        <v>9206</v>
      </c>
      <c r="E299" s="1">
        <v>1000</v>
      </c>
      <c r="F299" s="1">
        <v>9205</v>
      </c>
      <c r="G299" s="1">
        <v>1930000</v>
      </c>
      <c r="H299" s="1">
        <v>1930000</v>
      </c>
      <c r="I299" s="1">
        <v>0</v>
      </c>
      <c r="J299" s="1">
        <v>1255691</v>
      </c>
      <c r="K299" s="1">
        <v>1255824</v>
      </c>
      <c r="L299" s="1">
        <v>-133</v>
      </c>
      <c r="M299" s="1">
        <v>582588</v>
      </c>
      <c r="N299" s="1">
        <v>582588</v>
      </c>
      <c r="O299" s="1">
        <v>0</v>
      </c>
      <c r="P299" s="1">
        <v>12707353.87</v>
      </c>
      <c r="Q299" s="1">
        <v>12707353.87</v>
      </c>
      <c r="R299" s="1">
        <v>0</v>
      </c>
      <c r="S299" s="1">
        <v>1316</v>
      </c>
      <c r="T299" s="1">
        <v>1316</v>
      </c>
      <c r="U299" s="1">
        <v>0</v>
      </c>
      <c r="V299" s="1">
        <v>9656.04</v>
      </c>
      <c r="W299" s="1">
        <v>9656.04</v>
      </c>
      <c r="X299" s="1">
        <v>0</v>
      </c>
      <c r="Y299" s="1">
        <v>649952</v>
      </c>
      <c r="Z299" s="1">
        <v>649952</v>
      </c>
      <c r="AA299" s="1">
        <v>0</v>
      </c>
      <c r="AB299" s="1">
        <v>6013761</v>
      </c>
      <c r="AC299" s="1">
        <v>6013565</v>
      </c>
      <c r="AD299" s="1">
        <v>196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-64231</v>
      </c>
      <c r="AU299" s="1">
        <v>-64229</v>
      </c>
      <c r="AV299" s="1">
        <v>-2</v>
      </c>
      <c r="AW299" s="1">
        <v>-582</v>
      </c>
      <c r="AX299" s="1">
        <v>0</v>
      </c>
      <c r="AY299" s="1">
        <v>5948486</v>
      </c>
      <c r="AZ299" s="1">
        <v>5948233</v>
      </c>
      <c r="BA299" s="1">
        <v>253</v>
      </c>
      <c r="BB299" s="1" t="s">
        <v>500</v>
      </c>
      <c r="BC299" s="1">
        <v>-521</v>
      </c>
      <c r="BD299" s="1">
        <v>-462</v>
      </c>
      <c r="BE299" s="1">
        <v>59</v>
      </c>
      <c r="BF299" s="1">
        <v>0</v>
      </c>
      <c r="BG299" s="1">
        <v>0</v>
      </c>
      <c r="BH299" s="1">
        <v>0</v>
      </c>
      <c r="BL299">
        <f t="shared" si="89"/>
        <v>5948486</v>
      </c>
      <c r="BM299">
        <f t="shared" si="90"/>
        <v>5948233</v>
      </c>
      <c r="BO299">
        <f t="shared" si="91"/>
        <v>253</v>
      </c>
      <c r="BR299">
        <f t="shared" si="92"/>
        <v>196</v>
      </c>
      <c r="BS299">
        <f t="shared" si="93"/>
        <v>0</v>
      </c>
      <c r="BT299">
        <f t="shared" si="94"/>
        <v>0</v>
      </c>
      <c r="BU299">
        <f t="shared" si="95"/>
        <v>0</v>
      </c>
      <c r="BV299">
        <f t="shared" si="96"/>
        <v>0</v>
      </c>
      <c r="BW299">
        <f t="shared" si="97"/>
        <v>0</v>
      </c>
      <c r="BX299">
        <f t="shared" si="98"/>
        <v>-2</v>
      </c>
      <c r="BY299">
        <f t="shared" si="99"/>
        <v>59</v>
      </c>
      <c r="CA299">
        <f t="shared" si="100"/>
        <v>253</v>
      </c>
      <c r="CB299">
        <f t="shared" si="101"/>
        <v>0</v>
      </c>
      <c r="CC299">
        <f t="shared" si="102"/>
        <v>253</v>
      </c>
      <c r="CD299">
        <f t="shared" si="103"/>
        <v>196</v>
      </c>
      <c r="CE299">
        <f t="shared" si="104"/>
        <v>0</v>
      </c>
      <c r="CF299">
        <f t="shared" si="105"/>
        <v>0</v>
      </c>
      <c r="CG299">
        <f t="shared" si="106"/>
        <v>0</v>
      </c>
      <c r="CH299">
        <f t="shared" si="107"/>
        <v>0</v>
      </c>
      <c r="CI299">
        <f t="shared" si="108"/>
        <v>0</v>
      </c>
      <c r="CJ299">
        <f t="shared" si="109"/>
        <v>-2</v>
      </c>
      <c r="CK299">
        <f t="shared" si="110"/>
        <v>59</v>
      </c>
    </row>
    <row r="300" spans="1:89" ht="15">
      <c r="A300" s="1">
        <v>4606</v>
      </c>
      <c r="B300" s="1" t="s">
        <v>353</v>
      </c>
      <c r="C300" s="1">
        <v>1000</v>
      </c>
      <c r="D300" s="1">
        <v>9206</v>
      </c>
      <c r="E300" s="1">
        <v>1000</v>
      </c>
      <c r="F300" s="1">
        <v>9205</v>
      </c>
      <c r="G300" s="1">
        <v>1930000</v>
      </c>
      <c r="H300" s="1">
        <v>1930000</v>
      </c>
      <c r="I300" s="1">
        <v>0</v>
      </c>
      <c r="J300" s="1">
        <v>1255691</v>
      </c>
      <c r="K300" s="1">
        <v>1255824</v>
      </c>
      <c r="L300" s="1">
        <v>-133</v>
      </c>
      <c r="M300" s="1">
        <v>582588</v>
      </c>
      <c r="N300" s="1">
        <v>582588</v>
      </c>
      <c r="O300" s="1">
        <v>0</v>
      </c>
      <c r="P300" s="1">
        <v>4391575.8</v>
      </c>
      <c r="Q300" s="1">
        <v>4391575.8</v>
      </c>
      <c r="R300" s="1">
        <v>0</v>
      </c>
      <c r="S300" s="1">
        <v>374</v>
      </c>
      <c r="T300" s="1">
        <v>374</v>
      </c>
      <c r="U300" s="1">
        <v>0</v>
      </c>
      <c r="V300" s="1">
        <v>11742.18</v>
      </c>
      <c r="W300" s="1">
        <v>11742.18</v>
      </c>
      <c r="X300" s="1">
        <v>0</v>
      </c>
      <c r="Y300" s="1">
        <v>1135142</v>
      </c>
      <c r="Z300" s="1">
        <v>1135142</v>
      </c>
      <c r="AA300" s="1">
        <v>0</v>
      </c>
      <c r="AB300" s="1">
        <v>154028</v>
      </c>
      <c r="AC300" s="1">
        <v>154028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549788</v>
      </c>
      <c r="AL300" s="1">
        <v>549788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-7517</v>
      </c>
      <c r="AU300" s="1">
        <v>-7517</v>
      </c>
      <c r="AV300" s="1">
        <v>0</v>
      </c>
      <c r="AW300" s="1">
        <v>1</v>
      </c>
      <c r="AX300" s="1">
        <v>0</v>
      </c>
      <c r="AY300" s="1">
        <v>696246</v>
      </c>
      <c r="AZ300" s="1">
        <v>696239</v>
      </c>
      <c r="BA300" s="1">
        <v>7</v>
      </c>
      <c r="BB300" s="1" t="s">
        <v>500</v>
      </c>
      <c r="BC300" s="1">
        <v>-61</v>
      </c>
      <c r="BD300" s="1">
        <v>-54</v>
      </c>
      <c r="BE300" s="1">
        <v>7</v>
      </c>
      <c r="BF300" s="1">
        <v>0</v>
      </c>
      <c r="BG300" s="1">
        <v>0</v>
      </c>
      <c r="BH300" s="1">
        <v>0</v>
      </c>
      <c r="BL300">
        <f t="shared" si="89"/>
        <v>696246</v>
      </c>
      <c r="BM300">
        <f t="shared" si="90"/>
        <v>696239</v>
      </c>
      <c r="BO300">
        <f t="shared" si="91"/>
        <v>7</v>
      </c>
      <c r="BR300">
        <f t="shared" si="92"/>
        <v>0</v>
      </c>
      <c r="BS300">
        <f t="shared" si="93"/>
        <v>0</v>
      </c>
      <c r="BT300">
        <f t="shared" si="94"/>
        <v>0</v>
      </c>
      <c r="BU300">
        <f t="shared" si="95"/>
        <v>0</v>
      </c>
      <c r="BV300">
        <f t="shared" si="96"/>
        <v>0</v>
      </c>
      <c r="BW300">
        <f t="shared" si="97"/>
        <v>0</v>
      </c>
      <c r="BX300">
        <f t="shared" si="98"/>
        <v>0</v>
      </c>
      <c r="BY300">
        <f t="shared" si="99"/>
        <v>7</v>
      </c>
      <c r="CA300">
        <f t="shared" si="100"/>
        <v>7</v>
      </c>
      <c r="CB300">
        <f t="shared" si="101"/>
        <v>0</v>
      </c>
      <c r="CC300">
        <f t="shared" si="102"/>
        <v>7</v>
      </c>
      <c r="CD300">
        <f t="shared" si="103"/>
        <v>0</v>
      </c>
      <c r="CE300">
        <f t="shared" si="104"/>
        <v>0</v>
      </c>
      <c r="CF300">
        <f t="shared" si="105"/>
        <v>0</v>
      </c>
      <c r="CG300">
        <f t="shared" si="106"/>
        <v>0</v>
      </c>
      <c r="CH300">
        <f t="shared" si="107"/>
        <v>0</v>
      </c>
      <c r="CI300">
        <f t="shared" si="108"/>
        <v>0</v>
      </c>
      <c r="CJ300">
        <f t="shared" si="109"/>
        <v>0</v>
      </c>
      <c r="CK300">
        <f t="shared" si="110"/>
        <v>7</v>
      </c>
    </row>
    <row r="301" spans="1:89" ht="15">
      <c r="A301" s="1">
        <v>4613</v>
      </c>
      <c r="B301" s="1" t="s">
        <v>354</v>
      </c>
      <c r="C301" s="1">
        <v>1000</v>
      </c>
      <c r="D301" s="1">
        <v>9206</v>
      </c>
      <c r="E301" s="1">
        <v>1000</v>
      </c>
      <c r="F301" s="1">
        <v>9205</v>
      </c>
      <c r="G301" s="1">
        <v>1930000</v>
      </c>
      <c r="H301" s="1">
        <v>1930000</v>
      </c>
      <c r="I301" s="1">
        <v>0</v>
      </c>
      <c r="J301" s="1">
        <v>1255691</v>
      </c>
      <c r="K301" s="1">
        <v>1255824</v>
      </c>
      <c r="L301" s="1">
        <v>-133</v>
      </c>
      <c r="M301" s="1">
        <v>582588</v>
      </c>
      <c r="N301" s="1">
        <v>582588</v>
      </c>
      <c r="O301" s="1">
        <v>0</v>
      </c>
      <c r="P301" s="1">
        <v>37194743.4</v>
      </c>
      <c r="Q301" s="1">
        <v>37194743.4</v>
      </c>
      <c r="R301" s="1">
        <v>0</v>
      </c>
      <c r="S301" s="1">
        <v>3742</v>
      </c>
      <c r="T301" s="1">
        <v>3742</v>
      </c>
      <c r="U301" s="1">
        <v>0</v>
      </c>
      <c r="V301" s="1">
        <v>9939.8</v>
      </c>
      <c r="W301" s="1">
        <v>9939.8</v>
      </c>
      <c r="X301" s="1">
        <v>0</v>
      </c>
      <c r="Y301" s="1">
        <v>413658</v>
      </c>
      <c r="Z301" s="1">
        <v>413658</v>
      </c>
      <c r="AA301" s="1">
        <v>0</v>
      </c>
      <c r="AB301" s="1">
        <v>24327369</v>
      </c>
      <c r="AC301" s="1">
        <v>24327007</v>
      </c>
      <c r="AD301" s="1">
        <v>362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-259833</v>
      </c>
      <c r="AU301" s="1">
        <v>-259829</v>
      </c>
      <c r="AV301" s="1">
        <v>-4</v>
      </c>
      <c r="AW301" s="1">
        <v>-1015</v>
      </c>
      <c r="AX301" s="1">
        <v>0</v>
      </c>
      <c r="AY301" s="1">
        <v>24064654</v>
      </c>
      <c r="AZ301" s="1">
        <v>24064056</v>
      </c>
      <c r="BA301" s="1">
        <v>598</v>
      </c>
      <c r="BB301" s="1" t="s">
        <v>500</v>
      </c>
      <c r="BC301" s="1">
        <v>-2107</v>
      </c>
      <c r="BD301" s="1">
        <v>-1867</v>
      </c>
      <c r="BE301" s="1">
        <v>240</v>
      </c>
      <c r="BF301" s="1">
        <v>0</v>
      </c>
      <c r="BG301" s="1">
        <v>0</v>
      </c>
      <c r="BH301" s="1">
        <v>0</v>
      </c>
      <c r="BL301">
        <f t="shared" si="89"/>
        <v>24064654</v>
      </c>
      <c r="BM301">
        <f t="shared" si="90"/>
        <v>24064056</v>
      </c>
      <c r="BO301">
        <f t="shared" si="91"/>
        <v>598</v>
      </c>
      <c r="BR301">
        <f t="shared" si="92"/>
        <v>362</v>
      </c>
      <c r="BS301">
        <f t="shared" si="93"/>
        <v>0</v>
      </c>
      <c r="BT301">
        <f t="shared" si="94"/>
        <v>0</v>
      </c>
      <c r="BU301">
        <f t="shared" si="95"/>
        <v>0</v>
      </c>
      <c r="BV301">
        <f t="shared" si="96"/>
        <v>0</v>
      </c>
      <c r="BW301">
        <f t="shared" si="97"/>
        <v>0</v>
      </c>
      <c r="BX301">
        <f t="shared" si="98"/>
        <v>-4</v>
      </c>
      <c r="BY301">
        <f t="shared" si="99"/>
        <v>240</v>
      </c>
      <c r="CA301">
        <f t="shared" si="100"/>
        <v>598</v>
      </c>
      <c r="CB301">
        <f t="shared" si="101"/>
        <v>0</v>
      </c>
      <c r="CC301">
        <f t="shared" si="102"/>
        <v>598</v>
      </c>
      <c r="CD301">
        <f t="shared" si="103"/>
        <v>362</v>
      </c>
      <c r="CE301">
        <f t="shared" si="104"/>
        <v>0</v>
      </c>
      <c r="CF301">
        <f t="shared" si="105"/>
        <v>0</v>
      </c>
      <c r="CG301">
        <f t="shared" si="106"/>
        <v>0</v>
      </c>
      <c r="CH301">
        <f t="shared" si="107"/>
        <v>0</v>
      </c>
      <c r="CI301">
        <f t="shared" si="108"/>
        <v>0</v>
      </c>
      <c r="CJ301">
        <f t="shared" si="109"/>
        <v>-4</v>
      </c>
      <c r="CK301">
        <f t="shared" si="110"/>
        <v>240</v>
      </c>
    </row>
    <row r="302" spans="1:89" ht="15">
      <c r="A302" s="1">
        <v>4620</v>
      </c>
      <c r="B302" s="1" t="s">
        <v>355</v>
      </c>
      <c r="C302" s="1">
        <v>1000</v>
      </c>
      <c r="D302" s="1">
        <v>9206</v>
      </c>
      <c r="E302" s="1">
        <v>1000</v>
      </c>
      <c r="F302" s="1">
        <v>9205</v>
      </c>
      <c r="G302" s="1">
        <v>1930000</v>
      </c>
      <c r="H302" s="1">
        <v>1930000</v>
      </c>
      <c r="I302" s="1">
        <v>0</v>
      </c>
      <c r="J302" s="1">
        <v>1255691</v>
      </c>
      <c r="K302" s="1">
        <v>1255824</v>
      </c>
      <c r="L302" s="1">
        <v>-133</v>
      </c>
      <c r="M302" s="1">
        <v>582588</v>
      </c>
      <c r="N302" s="1">
        <v>582588</v>
      </c>
      <c r="O302" s="1">
        <v>0</v>
      </c>
      <c r="P302" s="1">
        <v>194689680.4</v>
      </c>
      <c r="Q302" s="1">
        <v>194925651.36</v>
      </c>
      <c r="R302" s="1">
        <v>-235970.96000000834</v>
      </c>
      <c r="S302" s="1">
        <v>21505</v>
      </c>
      <c r="T302" s="1">
        <v>21505</v>
      </c>
      <c r="U302" s="1">
        <v>0</v>
      </c>
      <c r="V302" s="1">
        <v>9053.23</v>
      </c>
      <c r="W302" s="1">
        <v>9064.2</v>
      </c>
      <c r="X302" s="1">
        <v>-10.970000000001164</v>
      </c>
      <c r="Y302" s="1">
        <v>455898</v>
      </c>
      <c r="Z302" s="1">
        <v>455898</v>
      </c>
      <c r="AA302" s="1">
        <v>0</v>
      </c>
      <c r="AB302" s="1">
        <v>126732226</v>
      </c>
      <c r="AC302" s="1">
        <v>126889220</v>
      </c>
      <c r="AD302" s="1">
        <v>-156994</v>
      </c>
      <c r="AE302" s="1">
        <v>7543232</v>
      </c>
      <c r="AF302" s="1">
        <v>7552576</v>
      </c>
      <c r="AG302" s="1">
        <v>-9344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-1434154</v>
      </c>
      <c r="AU302" s="1">
        <v>-1435931</v>
      </c>
      <c r="AV302" s="1">
        <v>1777</v>
      </c>
      <c r="AW302" s="1">
        <v>95060</v>
      </c>
      <c r="AX302" s="1">
        <v>0</v>
      </c>
      <c r="AY302" s="1">
        <v>132926050</v>
      </c>
      <c r="AZ302" s="1">
        <v>133089271</v>
      </c>
      <c r="BA302" s="1">
        <v>-163221</v>
      </c>
      <c r="BB302" s="1" t="s">
        <v>500</v>
      </c>
      <c r="BC302" s="1">
        <v>-11654</v>
      </c>
      <c r="BD302" s="1">
        <v>-10314</v>
      </c>
      <c r="BE302" s="1">
        <v>1340</v>
      </c>
      <c r="BF302" s="1">
        <v>0</v>
      </c>
      <c r="BG302" s="1">
        <v>0</v>
      </c>
      <c r="BH302" s="1">
        <v>0</v>
      </c>
      <c r="BL302">
        <f t="shared" si="89"/>
        <v>132926050</v>
      </c>
      <c r="BM302">
        <f t="shared" si="90"/>
        <v>133089271</v>
      </c>
      <c r="BO302">
        <f t="shared" si="91"/>
        <v>-163221</v>
      </c>
      <c r="BR302">
        <f t="shared" si="92"/>
        <v>-156994</v>
      </c>
      <c r="BS302">
        <f t="shared" si="93"/>
        <v>-9344</v>
      </c>
      <c r="BT302">
        <f t="shared" si="94"/>
        <v>0</v>
      </c>
      <c r="BU302">
        <f t="shared" si="95"/>
        <v>0</v>
      </c>
      <c r="BV302">
        <f t="shared" si="96"/>
        <v>0</v>
      </c>
      <c r="BW302">
        <f t="shared" si="97"/>
        <v>0</v>
      </c>
      <c r="BX302">
        <f t="shared" si="98"/>
        <v>1777</v>
      </c>
      <c r="BY302">
        <f t="shared" si="99"/>
        <v>1340</v>
      </c>
      <c r="CA302">
        <f t="shared" si="100"/>
        <v>-163221</v>
      </c>
      <c r="CB302">
        <f t="shared" si="101"/>
        <v>0</v>
      </c>
      <c r="CC302">
        <f t="shared" si="102"/>
        <v>-163221</v>
      </c>
      <c r="CD302">
        <f t="shared" si="103"/>
        <v>-156994</v>
      </c>
      <c r="CE302">
        <f t="shared" si="104"/>
        <v>-9344</v>
      </c>
      <c r="CF302">
        <f t="shared" si="105"/>
        <v>0</v>
      </c>
      <c r="CG302">
        <f t="shared" si="106"/>
        <v>0</v>
      </c>
      <c r="CH302">
        <f t="shared" si="107"/>
        <v>0</v>
      </c>
      <c r="CI302">
        <f t="shared" si="108"/>
        <v>0</v>
      </c>
      <c r="CJ302">
        <f t="shared" si="109"/>
        <v>1777</v>
      </c>
      <c r="CK302">
        <f t="shared" si="110"/>
        <v>1340</v>
      </c>
    </row>
    <row r="303" spans="1:89" ht="15">
      <c r="A303" s="1">
        <v>4627</v>
      </c>
      <c r="B303" s="1" t="s">
        <v>356</v>
      </c>
      <c r="C303" s="1">
        <v>1000</v>
      </c>
      <c r="D303" s="1">
        <v>9206</v>
      </c>
      <c r="E303" s="1">
        <v>1000</v>
      </c>
      <c r="F303" s="1">
        <v>9205</v>
      </c>
      <c r="G303" s="1">
        <v>2895000</v>
      </c>
      <c r="H303" s="1">
        <v>2895000</v>
      </c>
      <c r="I303" s="1">
        <v>0</v>
      </c>
      <c r="J303" s="1">
        <v>1883536</v>
      </c>
      <c r="K303" s="1">
        <v>1883736</v>
      </c>
      <c r="L303" s="1">
        <v>-200</v>
      </c>
      <c r="M303" s="1">
        <v>873882</v>
      </c>
      <c r="N303" s="1">
        <v>873882</v>
      </c>
      <c r="O303" s="1">
        <v>0</v>
      </c>
      <c r="P303" s="1">
        <v>6484185.31</v>
      </c>
      <c r="Q303" s="1">
        <v>6484185.31</v>
      </c>
      <c r="R303" s="1">
        <v>0</v>
      </c>
      <c r="S303" s="1">
        <v>703</v>
      </c>
      <c r="T303" s="1">
        <v>703</v>
      </c>
      <c r="U303" s="1">
        <v>0</v>
      </c>
      <c r="V303" s="1">
        <v>9223.59</v>
      </c>
      <c r="W303" s="1">
        <v>9223.59</v>
      </c>
      <c r="X303" s="1">
        <v>0</v>
      </c>
      <c r="Y303" s="1">
        <v>1136074</v>
      </c>
      <c r="Z303" s="1">
        <v>1136074</v>
      </c>
      <c r="AA303" s="1">
        <v>0</v>
      </c>
      <c r="AB303" s="1">
        <v>2712706</v>
      </c>
      <c r="AC303" s="1">
        <v>2712586</v>
      </c>
      <c r="AD303" s="1">
        <v>120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-28974</v>
      </c>
      <c r="AU303" s="1">
        <v>-28972</v>
      </c>
      <c r="AV303" s="1">
        <v>-2</v>
      </c>
      <c r="AW303" s="1">
        <v>1277</v>
      </c>
      <c r="AX303" s="1">
        <v>0</v>
      </c>
      <c r="AY303" s="1">
        <v>2684801</v>
      </c>
      <c r="AZ303" s="1">
        <v>2684656</v>
      </c>
      <c r="BA303" s="1">
        <v>145</v>
      </c>
      <c r="BB303" s="1" t="s">
        <v>501</v>
      </c>
      <c r="BC303" s="1">
        <v>-235</v>
      </c>
      <c r="BD303" s="1">
        <v>-208</v>
      </c>
      <c r="BE303" s="1">
        <v>27</v>
      </c>
      <c r="BF303" s="1">
        <v>0</v>
      </c>
      <c r="BG303" s="1">
        <v>0</v>
      </c>
      <c r="BH303" s="1">
        <v>0</v>
      </c>
      <c r="BL303">
        <f t="shared" si="89"/>
        <v>2684801</v>
      </c>
      <c r="BM303">
        <f t="shared" si="90"/>
        <v>2684656</v>
      </c>
      <c r="BO303">
        <f t="shared" si="91"/>
        <v>145</v>
      </c>
      <c r="BR303">
        <f t="shared" si="92"/>
        <v>120</v>
      </c>
      <c r="BS303">
        <f t="shared" si="93"/>
        <v>0</v>
      </c>
      <c r="BT303">
        <f t="shared" si="94"/>
        <v>0</v>
      </c>
      <c r="BU303">
        <f t="shared" si="95"/>
        <v>0</v>
      </c>
      <c r="BV303">
        <f t="shared" si="96"/>
        <v>0</v>
      </c>
      <c r="BW303">
        <f t="shared" si="97"/>
        <v>0</v>
      </c>
      <c r="BX303">
        <f t="shared" si="98"/>
        <v>-2</v>
      </c>
      <c r="BY303">
        <f t="shared" si="99"/>
        <v>27</v>
      </c>
      <c r="CA303">
        <f t="shared" si="100"/>
        <v>145</v>
      </c>
      <c r="CB303">
        <f t="shared" si="101"/>
        <v>0</v>
      </c>
      <c r="CC303">
        <f t="shared" si="102"/>
        <v>145</v>
      </c>
      <c r="CD303">
        <f t="shared" si="103"/>
        <v>120</v>
      </c>
      <c r="CE303">
        <f t="shared" si="104"/>
        <v>0</v>
      </c>
      <c r="CF303">
        <f t="shared" si="105"/>
        <v>0</v>
      </c>
      <c r="CG303">
        <f t="shared" si="106"/>
        <v>0</v>
      </c>
      <c r="CH303">
        <f t="shared" si="107"/>
        <v>0</v>
      </c>
      <c r="CI303">
        <f t="shared" si="108"/>
        <v>0</v>
      </c>
      <c r="CJ303">
        <f t="shared" si="109"/>
        <v>-2</v>
      </c>
      <c r="CK303">
        <f t="shared" si="110"/>
        <v>27</v>
      </c>
    </row>
    <row r="304" spans="1:89" ht="15">
      <c r="A304" s="1">
        <v>4634</v>
      </c>
      <c r="B304" s="1" t="s">
        <v>357</v>
      </c>
      <c r="C304" s="1">
        <v>1000</v>
      </c>
      <c r="D304" s="1">
        <v>9206</v>
      </c>
      <c r="E304" s="1">
        <v>1000</v>
      </c>
      <c r="F304" s="1">
        <v>9205</v>
      </c>
      <c r="G304" s="1">
        <v>1930000</v>
      </c>
      <c r="H304" s="1">
        <v>1930000</v>
      </c>
      <c r="I304" s="1">
        <v>0</v>
      </c>
      <c r="J304" s="1">
        <v>1255691</v>
      </c>
      <c r="K304" s="1">
        <v>1255824</v>
      </c>
      <c r="L304" s="1">
        <v>-133</v>
      </c>
      <c r="M304" s="1">
        <v>582588</v>
      </c>
      <c r="N304" s="1">
        <v>582588</v>
      </c>
      <c r="O304" s="1">
        <v>0</v>
      </c>
      <c r="P304" s="1">
        <v>4852155.32</v>
      </c>
      <c r="Q304" s="1">
        <v>4852155.32</v>
      </c>
      <c r="R304" s="1">
        <v>0</v>
      </c>
      <c r="S304" s="1">
        <v>494</v>
      </c>
      <c r="T304" s="1">
        <v>494</v>
      </c>
      <c r="U304" s="1">
        <v>0</v>
      </c>
      <c r="V304" s="1">
        <v>9822.18</v>
      </c>
      <c r="W304" s="1">
        <v>9822.18</v>
      </c>
      <c r="X304" s="1">
        <v>0</v>
      </c>
      <c r="Y304" s="1">
        <v>440908</v>
      </c>
      <c r="Z304" s="1">
        <v>440908</v>
      </c>
      <c r="AA304" s="1">
        <v>0</v>
      </c>
      <c r="AB304" s="1">
        <v>3085541</v>
      </c>
      <c r="AC304" s="1">
        <v>3085491</v>
      </c>
      <c r="AD304" s="1">
        <v>50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-32956</v>
      </c>
      <c r="AU304" s="1">
        <v>-32955</v>
      </c>
      <c r="AV304" s="1">
        <v>-1</v>
      </c>
      <c r="AW304" s="1">
        <v>-149</v>
      </c>
      <c r="AX304" s="1">
        <v>0</v>
      </c>
      <c r="AY304" s="1">
        <v>3052199</v>
      </c>
      <c r="AZ304" s="1">
        <v>3052120</v>
      </c>
      <c r="BA304" s="1">
        <v>79</v>
      </c>
      <c r="BB304" s="1" t="s">
        <v>500</v>
      </c>
      <c r="BC304" s="1">
        <v>-267</v>
      </c>
      <c r="BD304" s="1">
        <v>-237</v>
      </c>
      <c r="BE304" s="1">
        <v>30</v>
      </c>
      <c r="BF304" s="1">
        <v>0</v>
      </c>
      <c r="BG304" s="1">
        <v>0</v>
      </c>
      <c r="BH304" s="1">
        <v>0</v>
      </c>
      <c r="BL304">
        <f t="shared" si="89"/>
        <v>3052199</v>
      </c>
      <c r="BM304">
        <f t="shared" si="90"/>
        <v>3052120</v>
      </c>
      <c r="BO304">
        <f t="shared" si="91"/>
        <v>79</v>
      </c>
      <c r="BR304">
        <f t="shared" si="92"/>
        <v>50</v>
      </c>
      <c r="BS304">
        <f t="shared" si="93"/>
        <v>0</v>
      </c>
      <c r="BT304">
        <f t="shared" si="94"/>
        <v>0</v>
      </c>
      <c r="BU304">
        <f t="shared" si="95"/>
        <v>0</v>
      </c>
      <c r="BV304">
        <f t="shared" si="96"/>
        <v>0</v>
      </c>
      <c r="BW304">
        <f t="shared" si="97"/>
        <v>0</v>
      </c>
      <c r="BX304">
        <f t="shared" si="98"/>
        <v>-1</v>
      </c>
      <c r="BY304">
        <f t="shared" si="99"/>
        <v>30</v>
      </c>
      <c r="CA304">
        <f t="shared" si="100"/>
        <v>79</v>
      </c>
      <c r="CB304">
        <f t="shared" si="101"/>
        <v>0</v>
      </c>
      <c r="CC304">
        <f t="shared" si="102"/>
        <v>79</v>
      </c>
      <c r="CD304">
        <f t="shared" si="103"/>
        <v>50</v>
      </c>
      <c r="CE304">
        <f t="shared" si="104"/>
        <v>0</v>
      </c>
      <c r="CF304">
        <f t="shared" si="105"/>
        <v>0</v>
      </c>
      <c r="CG304">
        <f t="shared" si="106"/>
        <v>0</v>
      </c>
      <c r="CH304">
        <f t="shared" si="107"/>
        <v>0</v>
      </c>
      <c r="CI304">
        <f t="shared" si="108"/>
        <v>0</v>
      </c>
      <c r="CJ304">
        <f t="shared" si="109"/>
        <v>-1</v>
      </c>
      <c r="CK304">
        <f t="shared" si="110"/>
        <v>30</v>
      </c>
    </row>
    <row r="305" spans="1:89" ht="15">
      <c r="A305" s="1">
        <v>4641</v>
      </c>
      <c r="B305" s="1" t="s">
        <v>358</v>
      </c>
      <c r="C305" s="1">
        <v>1000</v>
      </c>
      <c r="D305" s="1">
        <v>9206</v>
      </c>
      <c r="E305" s="1">
        <v>1000</v>
      </c>
      <c r="F305" s="1">
        <v>9205</v>
      </c>
      <c r="G305" s="1">
        <v>1930000</v>
      </c>
      <c r="H305" s="1">
        <v>1930000</v>
      </c>
      <c r="I305" s="1">
        <v>0</v>
      </c>
      <c r="J305" s="1">
        <v>1255691</v>
      </c>
      <c r="K305" s="1">
        <v>1255824</v>
      </c>
      <c r="L305" s="1">
        <v>-133</v>
      </c>
      <c r="M305" s="1">
        <v>582588</v>
      </c>
      <c r="N305" s="1">
        <v>582588</v>
      </c>
      <c r="O305" s="1">
        <v>0</v>
      </c>
      <c r="P305" s="1">
        <v>9559134.66</v>
      </c>
      <c r="Q305" s="1">
        <v>9559134.66</v>
      </c>
      <c r="R305" s="1">
        <v>0</v>
      </c>
      <c r="S305" s="1">
        <v>1001</v>
      </c>
      <c r="T305" s="1">
        <v>1001</v>
      </c>
      <c r="U305" s="1">
        <v>0</v>
      </c>
      <c r="V305" s="1">
        <v>9549.59</v>
      </c>
      <c r="W305" s="1">
        <v>9549.59</v>
      </c>
      <c r="X305" s="1">
        <v>0</v>
      </c>
      <c r="Y305" s="1">
        <v>590926</v>
      </c>
      <c r="Z305" s="1">
        <v>590926</v>
      </c>
      <c r="AA305" s="1">
        <v>0</v>
      </c>
      <c r="AB305" s="1">
        <v>5038199</v>
      </c>
      <c r="AC305" s="1">
        <v>5038063</v>
      </c>
      <c r="AD305" s="1">
        <v>136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-53811</v>
      </c>
      <c r="AU305" s="1">
        <v>-53810</v>
      </c>
      <c r="AV305" s="1">
        <v>-1</v>
      </c>
      <c r="AW305" s="1">
        <v>-382</v>
      </c>
      <c r="AX305" s="1">
        <v>0</v>
      </c>
      <c r="AY305" s="1">
        <v>4983619</v>
      </c>
      <c r="AZ305" s="1">
        <v>4983435</v>
      </c>
      <c r="BA305" s="1">
        <v>184</v>
      </c>
      <c r="BB305" s="1" t="s">
        <v>500</v>
      </c>
      <c r="BC305" s="1">
        <v>-436</v>
      </c>
      <c r="BD305" s="1">
        <v>-387</v>
      </c>
      <c r="BE305" s="1">
        <v>49</v>
      </c>
      <c r="BF305" s="1">
        <v>0</v>
      </c>
      <c r="BG305" s="1">
        <v>0</v>
      </c>
      <c r="BH305" s="1">
        <v>0</v>
      </c>
      <c r="BL305">
        <f t="shared" si="89"/>
        <v>4983619</v>
      </c>
      <c r="BM305">
        <f t="shared" si="90"/>
        <v>4983435</v>
      </c>
      <c r="BO305">
        <f t="shared" si="91"/>
        <v>184</v>
      </c>
      <c r="BR305">
        <f t="shared" si="92"/>
        <v>136</v>
      </c>
      <c r="BS305">
        <f t="shared" si="93"/>
        <v>0</v>
      </c>
      <c r="BT305">
        <f t="shared" si="94"/>
        <v>0</v>
      </c>
      <c r="BU305">
        <f t="shared" si="95"/>
        <v>0</v>
      </c>
      <c r="BV305">
        <f t="shared" si="96"/>
        <v>0</v>
      </c>
      <c r="BW305">
        <f t="shared" si="97"/>
        <v>0</v>
      </c>
      <c r="BX305">
        <f t="shared" si="98"/>
        <v>-1</v>
      </c>
      <c r="BY305">
        <f t="shared" si="99"/>
        <v>49</v>
      </c>
      <c r="CA305">
        <f t="shared" si="100"/>
        <v>184</v>
      </c>
      <c r="CB305">
        <f t="shared" si="101"/>
        <v>0</v>
      </c>
      <c r="CC305">
        <f t="shared" si="102"/>
        <v>184</v>
      </c>
      <c r="CD305">
        <f t="shared" si="103"/>
        <v>136</v>
      </c>
      <c r="CE305">
        <f t="shared" si="104"/>
        <v>0</v>
      </c>
      <c r="CF305">
        <f t="shared" si="105"/>
        <v>0</v>
      </c>
      <c r="CG305">
        <f t="shared" si="106"/>
        <v>0</v>
      </c>
      <c r="CH305">
        <f t="shared" si="107"/>
        <v>0</v>
      </c>
      <c r="CI305">
        <f t="shared" si="108"/>
        <v>0</v>
      </c>
      <c r="CJ305">
        <f t="shared" si="109"/>
        <v>-1</v>
      </c>
      <c r="CK305">
        <f t="shared" si="110"/>
        <v>49</v>
      </c>
    </row>
    <row r="306" spans="1:89" ht="15">
      <c r="A306" s="1">
        <v>4686</v>
      </c>
      <c r="B306" s="1" t="s">
        <v>359</v>
      </c>
      <c r="C306" s="1">
        <v>1000</v>
      </c>
      <c r="D306" s="1">
        <v>9206</v>
      </c>
      <c r="E306" s="1">
        <v>1000</v>
      </c>
      <c r="F306" s="1">
        <v>9205</v>
      </c>
      <c r="G306" s="1">
        <v>2895000</v>
      </c>
      <c r="H306" s="1">
        <v>2895000</v>
      </c>
      <c r="I306" s="1">
        <v>0</v>
      </c>
      <c r="J306" s="1">
        <v>1883536</v>
      </c>
      <c r="K306" s="1">
        <v>1883736</v>
      </c>
      <c r="L306" s="1">
        <v>-200</v>
      </c>
      <c r="M306" s="1">
        <v>873882</v>
      </c>
      <c r="N306" s="1">
        <v>873882</v>
      </c>
      <c r="O306" s="1">
        <v>0</v>
      </c>
      <c r="P306" s="1">
        <v>4184410.86</v>
      </c>
      <c r="Q306" s="1">
        <v>4184410.86</v>
      </c>
      <c r="R306" s="1">
        <v>0</v>
      </c>
      <c r="S306" s="1">
        <v>380</v>
      </c>
      <c r="T306" s="1">
        <v>380</v>
      </c>
      <c r="U306" s="1">
        <v>0</v>
      </c>
      <c r="V306" s="1">
        <v>11011.61</v>
      </c>
      <c r="W306" s="1">
        <v>11011.61</v>
      </c>
      <c r="X306" s="1">
        <v>0</v>
      </c>
      <c r="Y306" s="1">
        <v>1091896</v>
      </c>
      <c r="Z306" s="1">
        <v>1091896</v>
      </c>
      <c r="AA306" s="1">
        <v>0</v>
      </c>
      <c r="AB306" s="1">
        <v>1376096</v>
      </c>
      <c r="AC306" s="1">
        <v>1376034</v>
      </c>
      <c r="AD306" s="1">
        <v>62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-14698</v>
      </c>
      <c r="AU306" s="1">
        <v>-14697</v>
      </c>
      <c r="AV306" s="1">
        <v>-1</v>
      </c>
      <c r="AW306" s="1">
        <v>0</v>
      </c>
      <c r="AX306" s="1">
        <v>0</v>
      </c>
      <c r="AY306" s="1">
        <v>1361292</v>
      </c>
      <c r="AZ306" s="1">
        <v>1361218</v>
      </c>
      <c r="BA306" s="1">
        <v>74</v>
      </c>
      <c r="BB306" s="1" t="s">
        <v>501</v>
      </c>
      <c r="BC306" s="1">
        <v>-119</v>
      </c>
      <c r="BD306" s="1">
        <v>-106</v>
      </c>
      <c r="BE306" s="1">
        <v>13</v>
      </c>
      <c r="BF306" s="1">
        <v>0</v>
      </c>
      <c r="BG306" s="1">
        <v>0</v>
      </c>
      <c r="BH306" s="1">
        <v>0</v>
      </c>
      <c r="BL306">
        <f t="shared" si="89"/>
        <v>1361292</v>
      </c>
      <c r="BM306">
        <f t="shared" si="90"/>
        <v>1361218</v>
      </c>
      <c r="BO306">
        <f t="shared" si="91"/>
        <v>74</v>
      </c>
      <c r="BR306">
        <f t="shared" si="92"/>
        <v>62</v>
      </c>
      <c r="BS306">
        <f t="shared" si="93"/>
        <v>0</v>
      </c>
      <c r="BT306">
        <f t="shared" si="94"/>
        <v>0</v>
      </c>
      <c r="BU306">
        <f t="shared" si="95"/>
        <v>0</v>
      </c>
      <c r="BV306">
        <f t="shared" si="96"/>
        <v>0</v>
      </c>
      <c r="BW306">
        <f t="shared" si="97"/>
        <v>0</v>
      </c>
      <c r="BX306">
        <f t="shared" si="98"/>
        <v>-1</v>
      </c>
      <c r="BY306">
        <f t="shared" si="99"/>
        <v>13</v>
      </c>
      <c r="CA306">
        <f t="shared" si="100"/>
        <v>74</v>
      </c>
      <c r="CB306">
        <f t="shared" si="101"/>
        <v>0</v>
      </c>
      <c r="CC306">
        <f t="shared" si="102"/>
        <v>74</v>
      </c>
      <c r="CD306">
        <f t="shared" si="103"/>
        <v>62</v>
      </c>
      <c r="CE306">
        <f t="shared" si="104"/>
        <v>0</v>
      </c>
      <c r="CF306">
        <f t="shared" si="105"/>
        <v>0</v>
      </c>
      <c r="CG306">
        <f t="shared" si="106"/>
        <v>0</v>
      </c>
      <c r="CH306">
        <f t="shared" si="107"/>
        <v>0</v>
      </c>
      <c r="CI306">
        <f t="shared" si="108"/>
        <v>0</v>
      </c>
      <c r="CJ306">
        <f t="shared" si="109"/>
        <v>-1</v>
      </c>
      <c r="CK306">
        <f t="shared" si="110"/>
        <v>13</v>
      </c>
    </row>
    <row r="307" spans="1:89" ht="15">
      <c r="A307" s="1">
        <v>4753</v>
      </c>
      <c r="B307" s="1" t="s">
        <v>361</v>
      </c>
      <c r="C307" s="1">
        <v>1000</v>
      </c>
      <c r="D307" s="1">
        <v>9206</v>
      </c>
      <c r="E307" s="1">
        <v>1000</v>
      </c>
      <c r="F307" s="1">
        <v>9205</v>
      </c>
      <c r="G307" s="1">
        <v>1930000</v>
      </c>
      <c r="H307" s="1">
        <v>1930000</v>
      </c>
      <c r="I307" s="1">
        <v>0</v>
      </c>
      <c r="J307" s="1">
        <v>1255691</v>
      </c>
      <c r="K307" s="1">
        <v>1255824</v>
      </c>
      <c r="L307" s="1">
        <v>-133</v>
      </c>
      <c r="M307" s="1">
        <v>582588</v>
      </c>
      <c r="N307" s="1">
        <v>582588</v>
      </c>
      <c r="O307" s="1">
        <v>0</v>
      </c>
      <c r="P307" s="1">
        <v>25601083.36</v>
      </c>
      <c r="Q307" s="1">
        <v>25601083.36</v>
      </c>
      <c r="R307" s="1">
        <v>0</v>
      </c>
      <c r="S307" s="1">
        <v>2541</v>
      </c>
      <c r="T307" s="1">
        <v>2541</v>
      </c>
      <c r="U307" s="1">
        <v>0</v>
      </c>
      <c r="V307" s="1">
        <v>10075.2</v>
      </c>
      <c r="W307" s="1">
        <v>10075.2</v>
      </c>
      <c r="X307" s="1">
        <v>0</v>
      </c>
      <c r="Y307" s="1">
        <v>558745</v>
      </c>
      <c r="Z307" s="1">
        <v>558745</v>
      </c>
      <c r="AA307" s="1">
        <v>0</v>
      </c>
      <c r="AB307" s="1">
        <v>13468913</v>
      </c>
      <c r="AC307" s="1">
        <v>13468587</v>
      </c>
      <c r="AD307" s="1">
        <v>326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-143857</v>
      </c>
      <c r="AU307" s="1">
        <v>-143854</v>
      </c>
      <c r="AV307" s="1">
        <v>-3</v>
      </c>
      <c r="AW307" s="1">
        <v>-977</v>
      </c>
      <c r="AX307" s="1">
        <v>0</v>
      </c>
      <c r="AY307" s="1">
        <v>13323045</v>
      </c>
      <c r="AZ307" s="1">
        <v>13322589</v>
      </c>
      <c r="BA307" s="1">
        <v>456</v>
      </c>
      <c r="BB307" s="1" t="s">
        <v>500</v>
      </c>
      <c r="BC307" s="1">
        <v>-1167</v>
      </c>
      <c r="BD307" s="1">
        <v>-1034</v>
      </c>
      <c r="BE307" s="1">
        <v>133</v>
      </c>
      <c r="BF307" s="1">
        <v>0</v>
      </c>
      <c r="BG307" s="1">
        <v>0</v>
      </c>
      <c r="BH307" s="1">
        <v>0</v>
      </c>
      <c r="BL307">
        <f t="shared" si="89"/>
        <v>13323045</v>
      </c>
      <c r="BM307">
        <f t="shared" si="90"/>
        <v>13322589</v>
      </c>
      <c r="BO307">
        <f t="shared" si="91"/>
        <v>456</v>
      </c>
      <c r="BR307">
        <f t="shared" si="92"/>
        <v>326</v>
      </c>
      <c r="BS307">
        <f t="shared" si="93"/>
        <v>0</v>
      </c>
      <c r="BT307">
        <f t="shared" si="94"/>
        <v>0</v>
      </c>
      <c r="BU307">
        <f t="shared" si="95"/>
        <v>0</v>
      </c>
      <c r="BV307">
        <f t="shared" si="96"/>
        <v>0</v>
      </c>
      <c r="BW307">
        <f t="shared" si="97"/>
        <v>0</v>
      </c>
      <c r="BX307">
        <f t="shared" si="98"/>
        <v>-3</v>
      </c>
      <c r="BY307">
        <f t="shared" si="99"/>
        <v>133</v>
      </c>
      <c r="CA307">
        <f t="shared" si="100"/>
        <v>456</v>
      </c>
      <c r="CB307">
        <f t="shared" si="101"/>
        <v>0</v>
      </c>
      <c r="CC307">
        <f t="shared" si="102"/>
        <v>456</v>
      </c>
      <c r="CD307">
        <f t="shared" si="103"/>
        <v>326</v>
      </c>
      <c r="CE307">
        <f t="shared" si="104"/>
        <v>0</v>
      </c>
      <c r="CF307">
        <f t="shared" si="105"/>
        <v>0</v>
      </c>
      <c r="CG307">
        <f t="shared" si="106"/>
        <v>0</v>
      </c>
      <c r="CH307">
        <f t="shared" si="107"/>
        <v>0</v>
      </c>
      <c r="CI307">
        <f t="shared" si="108"/>
        <v>0</v>
      </c>
      <c r="CJ307">
        <f t="shared" si="109"/>
        <v>-3</v>
      </c>
      <c r="CK307">
        <f t="shared" si="110"/>
        <v>133</v>
      </c>
    </row>
    <row r="308" spans="1:89" ht="15">
      <c r="A308" s="1">
        <v>4760</v>
      </c>
      <c r="B308" s="1" t="s">
        <v>362</v>
      </c>
      <c r="C308" s="1">
        <v>1000</v>
      </c>
      <c r="D308" s="1">
        <v>9206</v>
      </c>
      <c r="E308" s="1">
        <v>1000</v>
      </c>
      <c r="F308" s="1">
        <v>9205</v>
      </c>
      <c r="G308" s="1">
        <v>1930000</v>
      </c>
      <c r="H308" s="1">
        <v>1930000</v>
      </c>
      <c r="I308" s="1">
        <v>0</v>
      </c>
      <c r="J308" s="1">
        <v>1255691</v>
      </c>
      <c r="K308" s="1">
        <v>1255824</v>
      </c>
      <c r="L308" s="1">
        <v>-133</v>
      </c>
      <c r="M308" s="1">
        <v>582588</v>
      </c>
      <c r="N308" s="1">
        <v>582588</v>
      </c>
      <c r="O308" s="1">
        <v>0</v>
      </c>
      <c r="P308" s="1">
        <v>7264827.31</v>
      </c>
      <c r="Q308" s="1">
        <v>7264827.31</v>
      </c>
      <c r="R308" s="1">
        <v>0</v>
      </c>
      <c r="S308" s="1">
        <v>701</v>
      </c>
      <c r="T308" s="1">
        <v>701</v>
      </c>
      <c r="U308" s="1">
        <v>0</v>
      </c>
      <c r="V308" s="1">
        <v>10363.52</v>
      </c>
      <c r="W308" s="1">
        <v>10363.52</v>
      </c>
      <c r="X308" s="1">
        <v>0</v>
      </c>
      <c r="Y308" s="1">
        <v>444234</v>
      </c>
      <c r="Z308" s="1">
        <v>444234</v>
      </c>
      <c r="AA308" s="1">
        <v>0</v>
      </c>
      <c r="AB308" s="1">
        <v>4449682</v>
      </c>
      <c r="AC308" s="1">
        <v>4449610</v>
      </c>
      <c r="AD308" s="1">
        <v>72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-47526</v>
      </c>
      <c r="AU308" s="1">
        <v>-47525</v>
      </c>
      <c r="AV308" s="1">
        <v>-1</v>
      </c>
      <c r="AW308" s="1">
        <v>-214</v>
      </c>
      <c r="AX308" s="1">
        <v>0</v>
      </c>
      <c r="AY308" s="1">
        <v>4401600</v>
      </c>
      <c r="AZ308" s="1">
        <v>4401486</v>
      </c>
      <c r="BA308" s="1">
        <v>114</v>
      </c>
      <c r="BB308" s="1" t="s">
        <v>500</v>
      </c>
      <c r="BC308" s="1">
        <v>-385</v>
      </c>
      <c r="BD308" s="1">
        <v>-342</v>
      </c>
      <c r="BE308" s="1">
        <v>43</v>
      </c>
      <c r="BF308" s="1">
        <v>0</v>
      </c>
      <c r="BG308" s="1">
        <v>0</v>
      </c>
      <c r="BH308" s="1">
        <v>0</v>
      </c>
      <c r="BL308">
        <f t="shared" si="89"/>
        <v>4401600</v>
      </c>
      <c r="BM308">
        <f t="shared" si="90"/>
        <v>4401486</v>
      </c>
      <c r="BO308">
        <f t="shared" si="91"/>
        <v>114</v>
      </c>
      <c r="BR308">
        <f t="shared" si="92"/>
        <v>72</v>
      </c>
      <c r="BS308">
        <f t="shared" si="93"/>
        <v>0</v>
      </c>
      <c r="BT308">
        <f t="shared" si="94"/>
        <v>0</v>
      </c>
      <c r="BU308">
        <f t="shared" si="95"/>
        <v>0</v>
      </c>
      <c r="BV308">
        <f t="shared" si="96"/>
        <v>0</v>
      </c>
      <c r="BW308">
        <f t="shared" si="97"/>
        <v>0</v>
      </c>
      <c r="BX308">
        <f t="shared" si="98"/>
        <v>-1</v>
      </c>
      <c r="BY308">
        <f t="shared" si="99"/>
        <v>43</v>
      </c>
      <c r="CA308">
        <f t="shared" si="100"/>
        <v>114</v>
      </c>
      <c r="CB308">
        <f t="shared" si="101"/>
        <v>0</v>
      </c>
      <c r="CC308">
        <f t="shared" si="102"/>
        <v>114</v>
      </c>
      <c r="CD308">
        <f t="shared" si="103"/>
        <v>72</v>
      </c>
      <c r="CE308">
        <f t="shared" si="104"/>
        <v>0</v>
      </c>
      <c r="CF308">
        <f t="shared" si="105"/>
        <v>0</v>
      </c>
      <c r="CG308">
        <f t="shared" si="106"/>
        <v>0</v>
      </c>
      <c r="CH308">
        <f t="shared" si="107"/>
        <v>0</v>
      </c>
      <c r="CI308">
        <f t="shared" si="108"/>
        <v>0</v>
      </c>
      <c r="CJ308">
        <f t="shared" si="109"/>
        <v>-1</v>
      </c>
      <c r="CK308">
        <f t="shared" si="110"/>
        <v>43</v>
      </c>
    </row>
    <row r="309" spans="1:89" ht="15">
      <c r="A309" s="1">
        <v>4781</v>
      </c>
      <c r="B309" s="1" t="s">
        <v>363</v>
      </c>
      <c r="C309" s="1">
        <v>1000</v>
      </c>
      <c r="D309" s="1">
        <v>9206</v>
      </c>
      <c r="E309" s="1">
        <v>1000</v>
      </c>
      <c r="F309" s="1">
        <v>9205</v>
      </c>
      <c r="G309" s="1">
        <v>1930000</v>
      </c>
      <c r="H309" s="1">
        <v>1930000</v>
      </c>
      <c r="I309" s="1">
        <v>0</v>
      </c>
      <c r="J309" s="1">
        <v>1255691</v>
      </c>
      <c r="K309" s="1">
        <v>1255824</v>
      </c>
      <c r="L309" s="1">
        <v>-133</v>
      </c>
      <c r="M309" s="1">
        <v>582588</v>
      </c>
      <c r="N309" s="1">
        <v>582588</v>
      </c>
      <c r="O309" s="1">
        <v>0</v>
      </c>
      <c r="P309" s="1">
        <v>27806340.87</v>
      </c>
      <c r="Q309" s="1">
        <v>27806340.87</v>
      </c>
      <c r="R309" s="1">
        <v>0</v>
      </c>
      <c r="S309" s="1">
        <v>2738</v>
      </c>
      <c r="T309" s="1">
        <v>2738</v>
      </c>
      <c r="U309" s="1">
        <v>0</v>
      </c>
      <c r="V309" s="1">
        <v>10155.71</v>
      </c>
      <c r="W309" s="1">
        <v>10155.71</v>
      </c>
      <c r="X309" s="1">
        <v>0</v>
      </c>
      <c r="Y309" s="1">
        <v>973556</v>
      </c>
      <c r="Z309" s="1">
        <v>973556</v>
      </c>
      <c r="AA309" s="1">
        <v>0</v>
      </c>
      <c r="AB309" s="1">
        <v>4660055</v>
      </c>
      <c r="AC309" s="1">
        <v>4659442</v>
      </c>
      <c r="AD309" s="1">
        <v>613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2050311</v>
      </c>
      <c r="AL309" s="1">
        <v>2050924</v>
      </c>
      <c r="AM309" s="1">
        <v>-613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-71672</v>
      </c>
      <c r="AU309" s="1">
        <v>-71671</v>
      </c>
      <c r="AV309" s="1">
        <v>-1</v>
      </c>
      <c r="AW309" s="1">
        <v>1</v>
      </c>
      <c r="AX309" s="1">
        <v>0</v>
      </c>
      <c r="AY309" s="1">
        <v>6638180</v>
      </c>
      <c r="AZ309" s="1">
        <v>6638115</v>
      </c>
      <c r="BA309" s="1">
        <v>65</v>
      </c>
      <c r="BB309" s="1" t="s">
        <v>500</v>
      </c>
      <c r="BC309" s="1">
        <v>-581</v>
      </c>
      <c r="BD309" s="1">
        <v>-515</v>
      </c>
      <c r="BE309" s="1">
        <v>66</v>
      </c>
      <c r="BF309" s="1">
        <v>0</v>
      </c>
      <c r="BG309" s="1">
        <v>0</v>
      </c>
      <c r="BH309" s="1">
        <v>0</v>
      </c>
      <c r="BL309">
        <f t="shared" si="89"/>
        <v>6638180</v>
      </c>
      <c r="BM309">
        <f t="shared" si="90"/>
        <v>6638115</v>
      </c>
      <c r="BO309">
        <f t="shared" si="91"/>
        <v>65</v>
      </c>
      <c r="BR309">
        <f t="shared" si="92"/>
        <v>613</v>
      </c>
      <c r="BS309">
        <f t="shared" si="93"/>
        <v>0</v>
      </c>
      <c r="BT309">
        <f t="shared" si="94"/>
        <v>0</v>
      </c>
      <c r="BU309">
        <f t="shared" si="95"/>
        <v>-613</v>
      </c>
      <c r="BV309">
        <f t="shared" si="96"/>
        <v>0</v>
      </c>
      <c r="BW309">
        <f t="shared" si="97"/>
        <v>0</v>
      </c>
      <c r="BX309">
        <f t="shared" si="98"/>
        <v>-1</v>
      </c>
      <c r="BY309">
        <f t="shared" si="99"/>
        <v>66</v>
      </c>
      <c r="CA309">
        <f t="shared" si="100"/>
        <v>65</v>
      </c>
      <c r="CB309">
        <f t="shared" si="101"/>
        <v>0</v>
      </c>
      <c r="CC309">
        <f t="shared" si="102"/>
        <v>65</v>
      </c>
      <c r="CD309">
        <f t="shared" si="103"/>
        <v>613</v>
      </c>
      <c r="CE309">
        <f t="shared" si="104"/>
        <v>0</v>
      </c>
      <c r="CF309">
        <f t="shared" si="105"/>
        <v>0</v>
      </c>
      <c r="CG309">
        <f t="shared" si="106"/>
        <v>-613</v>
      </c>
      <c r="CH309">
        <f t="shared" si="107"/>
        <v>0</v>
      </c>
      <c r="CI309">
        <f t="shared" si="108"/>
        <v>0</v>
      </c>
      <c r="CJ309">
        <f t="shared" si="109"/>
        <v>-1</v>
      </c>
      <c r="CK309">
        <f t="shared" si="110"/>
        <v>66</v>
      </c>
    </row>
    <row r="310" spans="1:89" ht="15">
      <c r="A310" s="1">
        <v>4795</v>
      </c>
      <c r="B310" s="1" t="s">
        <v>364</v>
      </c>
      <c r="C310" s="1">
        <v>1000</v>
      </c>
      <c r="D310" s="1">
        <v>9206</v>
      </c>
      <c r="E310" s="1">
        <v>1000</v>
      </c>
      <c r="F310" s="1">
        <v>9205</v>
      </c>
      <c r="G310" s="1">
        <v>1930000</v>
      </c>
      <c r="H310" s="1">
        <v>1930000</v>
      </c>
      <c r="I310" s="1">
        <v>0</v>
      </c>
      <c r="J310" s="1">
        <v>1255691</v>
      </c>
      <c r="K310" s="1">
        <v>1255824</v>
      </c>
      <c r="L310" s="1">
        <v>-133</v>
      </c>
      <c r="M310" s="1">
        <v>582588</v>
      </c>
      <c r="N310" s="1">
        <v>582588</v>
      </c>
      <c r="O310" s="1">
        <v>0</v>
      </c>
      <c r="P310" s="1">
        <v>5241907</v>
      </c>
      <c r="Q310" s="1">
        <v>5241907</v>
      </c>
      <c r="R310" s="1">
        <v>0</v>
      </c>
      <c r="S310" s="1">
        <v>490</v>
      </c>
      <c r="T310" s="1">
        <v>490</v>
      </c>
      <c r="U310" s="1">
        <v>0</v>
      </c>
      <c r="V310" s="1">
        <v>10697.77</v>
      </c>
      <c r="W310" s="1">
        <v>10697.77</v>
      </c>
      <c r="X310" s="1">
        <v>0</v>
      </c>
      <c r="Y310" s="1">
        <v>517540</v>
      </c>
      <c r="Z310" s="1">
        <v>517540</v>
      </c>
      <c r="AA310" s="1">
        <v>0</v>
      </c>
      <c r="AB310" s="1">
        <v>2803905</v>
      </c>
      <c r="AC310" s="1">
        <v>2803847</v>
      </c>
      <c r="AD310" s="1">
        <v>58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-29948</v>
      </c>
      <c r="AU310" s="1">
        <v>-29947</v>
      </c>
      <c r="AV310" s="1">
        <v>-1</v>
      </c>
      <c r="AW310" s="1">
        <v>-182</v>
      </c>
      <c r="AX310" s="1">
        <v>0</v>
      </c>
      <c r="AY310" s="1">
        <v>2773560</v>
      </c>
      <c r="AZ310" s="1">
        <v>2773475</v>
      </c>
      <c r="BA310" s="1">
        <v>85</v>
      </c>
      <c r="BB310" s="1" t="s">
        <v>500</v>
      </c>
      <c r="BC310" s="1">
        <v>-243</v>
      </c>
      <c r="BD310" s="1">
        <v>-215</v>
      </c>
      <c r="BE310" s="1">
        <v>28</v>
      </c>
      <c r="BF310" s="1">
        <v>0</v>
      </c>
      <c r="BG310" s="1">
        <v>0</v>
      </c>
      <c r="BH310" s="1">
        <v>0</v>
      </c>
      <c r="BL310">
        <f t="shared" si="89"/>
        <v>2773560</v>
      </c>
      <c r="BM310">
        <f t="shared" si="90"/>
        <v>2773475</v>
      </c>
      <c r="BO310">
        <f t="shared" si="91"/>
        <v>85</v>
      </c>
      <c r="BR310">
        <f t="shared" si="92"/>
        <v>58</v>
      </c>
      <c r="BS310">
        <f t="shared" si="93"/>
        <v>0</v>
      </c>
      <c r="BT310">
        <f t="shared" si="94"/>
        <v>0</v>
      </c>
      <c r="BU310">
        <f t="shared" si="95"/>
        <v>0</v>
      </c>
      <c r="BV310">
        <f t="shared" si="96"/>
        <v>0</v>
      </c>
      <c r="BW310">
        <f t="shared" si="97"/>
        <v>0</v>
      </c>
      <c r="BX310">
        <f t="shared" si="98"/>
        <v>-1</v>
      </c>
      <c r="BY310">
        <f t="shared" si="99"/>
        <v>28</v>
      </c>
      <c r="CA310">
        <f t="shared" si="100"/>
        <v>85</v>
      </c>
      <c r="CB310">
        <f t="shared" si="101"/>
        <v>0</v>
      </c>
      <c r="CC310">
        <f t="shared" si="102"/>
        <v>85</v>
      </c>
      <c r="CD310">
        <f t="shared" si="103"/>
        <v>58</v>
      </c>
      <c r="CE310">
        <f t="shared" si="104"/>
        <v>0</v>
      </c>
      <c r="CF310">
        <f t="shared" si="105"/>
        <v>0</v>
      </c>
      <c r="CG310">
        <f t="shared" si="106"/>
        <v>0</v>
      </c>
      <c r="CH310">
        <f t="shared" si="107"/>
        <v>0</v>
      </c>
      <c r="CI310">
        <f t="shared" si="108"/>
        <v>0</v>
      </c>
      <c r="CJ310">
        <f t="shared" si="109"/>
        <v>-1</v>
      </c>
      <c r="CK310">
        <f t="shared" si="110"/>
        <v>28</v>
      </c>
    </row>
    <row r="311" spans="1:89" ht="15">
      <c r="A311" s="1">
        <v>4802</v>
      </c>
      <c r="B311" s="1" t="s">
        <v>365</v>
      </c>
      <c r="C311" s="1">
        <v>1000</v>
      </c>
      <c r="D311" s="1">
        <v>9206</v>
      </c>
      <c r="E311" s="1">
        <v>1000</v>
      </c>
      <c r="F311" s="1">
        <v>9205</v>
      </c>
      <c r="G311" s="1">
        <v>1930000</v>
      </c>
      <c r="H311" s="1">
        <v>1930000</v>
      </c>
      <c r="I311" s="1">
        <v>0</v>
      </c>
      <c r="J311" s="1">
        <v>1255691</v>
      </c>
      <c r="K311" s="1">
        <v>1255824</v>
      </c>
      <c r="L311" s="1">
        <v>-133</v>
      </c>
      <c r="M311" s="1">
        <v>582588</v>
      </c>
      <c r="N311" s="1">
        <v>582588</v>
      </c>
      <c r="O311" s="1">
        <v>0</v>
      </c>
      <c r="P311" s="1">
        <v>24500798.52</v>
      </c>
      <c r="Q311" s="1">
        <v>24500798.52</v>
      </c>
      <c r="R311" s="1">
        <v>0</v>
      </c>
      <c r="S311" s="1">
        <v>2451</v>
      </c>
      <c r="T311" s="1">
        <v>2451</v>
      </c>
      <c r="U311" s="1">
        <v>0</v>
      </c>
      <c r="V311" s="1">
        <v>9996.25</v>
      </c>
      <c r="W311" s="1">
        <v>9996.25</v>
      </c>
      <c r="X311" s="1">
        <v>0</v>
      </c>
      <c r="Y311" s="1">
        <v>612036</v>
      </c>
      <c r="Z311" s="1">
        <v>612036</v>
      </c>
      <c r="AA311" s="1">
        <v>0</v>
      </c>
      <c r="AB311" s="1">
        <v>11885505</v>
      </c>
      <c r="AC311" s="1">
        <v>11885160</v>
      </c>
      <c r="AD311" s="1">
        <v>345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-126945</v>
      </c>
      <c r="AU311" s="1">
        <v>-126942</v>
      </c>
      <c r="AV311" s="1">
        <v>-3</v>
      </c>
      <c r="AW311" s="1">
        <v>-1007</v>
      </c>
      <c r="AX311" s="1">
        <v>0</v>
      </c>
      <c r="AY311" s="1">
        <v>11756641</v>
      </c>
      <c r="AZ311" s="1">
        <v>11756182</v>
      </c>
      <c r="BA311" s="1">
        <v>459</v>
      </c>
      <c r="BB311" s="1" t="s">
        <v>500</v>
      </c>
      <c r="BC311" s="1">
        <v>-1029</v>
      </c>
      <c r="BD311" s="1">
        <v>-912</v>
      </c>
      <c r="BE311" s="1">
        <v>117</v>
      </c>
      <c r="BF311" s="1">
        <v>0</v>
      </c>
      <c r="BG311" s="1">
        <v>0</v>
      </c>
      <c r="BH311" s="1">
        <v>0</v>
      </c>
      <c r="BL311">
        <f t="shared" si="89"/>
        <v>11756641</v>
      </c>
      <c r="BM311">
        <f t="shared" si="90"/>
        <v>11756182</v>
      </c>
      <c r="BO311">
        <f t="shared" si="91"/>
        <v>459</v>
      </c>
      <c r="BR311">
        <f t="shared" si="92"/>
        <v>345</v>
      </c>
      <c r="BS311">
        <f t="shared" si="93"/>
        <v>0</v>
      </c>
      <c r="BT311">
        <f t="shared" si="94"/>
        <v>0</v>
      </c>
      <c r="BU311">
        <f t="shared" si="95"/>
        <v>0</v>
      </c>
      <c r="BV311">
        <f t="shared" si="96"/>
        <v>0</v>
      </c>
      <c r="BW311">
        <f t="shared" si="97"/>
        <v>0</v>
      </c>
      <c r="BX311">
        <f t="shared" si="98"/>
        <v>-3</v>
      </c>
      <c r="BY311">
        <f t="shared" si="99"/>
        <v>117</v>
      </c>
      <c r="CA311">
        <f t="shared" si="100"/>
        <v>459</v>
      </c>
      <c r="CB311">
        <f t="shared" si="101"/>
        <v>0</v>
      </c>
      <c r="CC311">
        <f t="shared" si="102"/>
        <v>459</v>
      </c>
      <c r="CD311">
        <f t="shared" si="103"/>
        <v>345</v>
      </c>
      <c r="CE311">
        <f t="shared" si="104"/>
        <v>0</v>
      </c>
      <c r="CF311">
        <f t="shared" si="105"/>
        <v>0</v>
      </c>
      <c r="CG311">
        <f t="shared" si="106"/>
        <v>0</v>
      </c>
      <c r="CH311">
        <f t="shared" si="107"/>
        <v>0</v>
      </c>
      <c r="CI311">
        <f t="shared" si="108"/>
        <v>0</v>
      </c>
      <c r="CJ311">
        <f t="shared" si="109"/>
        <v>-3</v>
      </c>
      <c r="CK311">
        <f t="shared" si="110"/>
        <v>117</v>
      </c>
    </row>
    <row r="312" spans="1:89" ht="15">
      <c r="A312" s="1">
        <v>4820</v>
      </c>
      <c r="B312" s="1" t="s">
        <v>366</v>
      </c>
      <c r="C312" s="1">
        <v>1000</v>
      </c>
      <c r="D312" s="1">
        <v>9206</v>
      </c>
      <c r="E312" s="1">
        <v>1000</v>
      </c>
      <c r="F312" s="1">
        <v>9205</v>
      </c>
      <c r="G312" s="1">
        <v>2895000</v>
      </c>
      <c r="H312" s="1">
        <v>2895000</v>
      </c>
      <c r="I312" s="1">
        <v>0</v>
      </c>
      <c r="J312" s="1">
        <v>1883536</v>
      </c>
      <c r="K312" s="1">
        <v>1883736</v>
      </c>
      <c r="L312" s="1">
        <v>-200</v>
      </c>
      <c r="M312" s="1">
        <v>873882</v>
      </c>
      <c r="N312" s="1">
        <v>873882</v>
      </c>
      <c r="O312" s="1">
        <v>0</v>
      </c>
      <c r="P312" s="1">
        <v>4432543.97</v>
      </c>
      <c r="Q312" s="1">
        <v>4124298.68</v>
      </c>
      <c r="R312" s="1">
        <v>308245.2899999996</v>
      </c>
      <c r="S312" s="1">
        <v>433</v>
      </c>
      <c r="T312" s="1">
        <v>433</v>
      </c>
      <c r="U312" s="1">
        <v>0</v>
      </c>
      <c r="V312" s="1">
        <v>10236.82</v>
      </c>
      <c r="W312" s="1">
        <v>9524.94</v>
      </c>
      <c r="X312" s="1">
        <v>711.8799999999992</v>
      </c>
      <c r="Y312" s="1">
        <v>1426718</v>
      </c>
      <c r="Z312" s="1">
        <v>1426718</v>
      </c>
      <c r="AA312" s="1">
        <v>0</v>
      </c>
      <c r="AB312" s="1">
        <v>799003</v>
      </c>
      <c r="AC312" s="1">
        <v>993913</v>
      </c>
      <c r="AD312" s="1">
        <v>-194910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90892</v>
      </c>
      <c r="AL312" s="1">
        <v>0</v>
      </c>
      <c r="AM312" s="1">
        <v>90892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-9505</v>
      </c>
      <c r="AU312" s="1">
        <v>-10616</v>
      </c>
      <c r="AV312" s="1">
        <v>1111</v>
      </c>
      <c r="AW312" s="1">
        <v>0</v>
      </c>
      <c r="AX312" s="1">
        <v>0</v>
      </c>
      <c r="AY312" s="1">
        <v>880322</v>
      </c>
      <c r="AZ312" s="1">
        <v>1029291</v>
      </c>
      <c r="BA312" s="1">
        <v>-148969</v>
      </c>
      <c r="BB312" s="1" t="s">
        <v>501</v>
      </c>
      <c r="BC312" s="1">
        <v>45994</v>
      </c>
      <c r="BD312" s="1">
        <v>-68</v>
      </c>
      <c r="BE312" s="1">
        <v>-46062</v>
      </c>
      <c r="BF312" s="1">
        <v>0</v>
      </c>
      <c r="BG312" s="1">
        <v>0</v>
      </c>
      <c r="BH312" s="1">
        <v>0</v>
      </c>
      <c r="BL312">
        <f t="shared" si="89"/>
        <v>880322</v>
      </c>
      <c r="BM312">
        <f t="shared" si="90"/>
        <v>1029291</v>
      </c>
      <c r="BO312">
        <f t="shared" si="91"/>
        <v>-148969</v>
      </c>
      <c r="BR312">
        <f t="shared" si="92"/>
        <v>-194910</v>
      </c>
      <c r="BS312">
        <f t="shared" si="93"/>
        <v>0</v>
      </c>
      <c r="BT312">
        <f t="shared" si="94"/>
        <v>0</v>
      </c>
      <c r="BU312">
        <f t="shared" si="95"/>
        <v>90892</v>
      </c>
      <c r="BV312">
        <f t="shared" si="96"/>
        <v>0</v>
      </c>
      <c r="BW312">
        <f t="shared" si="97"/>
        <v>0</v>
      </c>
      <c r="BX312">
        <f t="shared" si="98"/>
        <v>1111</v>
      </c>
      <c r="BY312">
        <f t="shared" si="99"/>
        <v>-46062</v>
      </c>
      <c r="CA312">
        <f t="shared" si="100"/>
        <v>-148969</v>
      </c>
      <c r="CB312">
        <f t="shared" si="101"/>
        <v>0</v>
      </c>
      <c r="CC312">
        <f t="shared" si="102"/>
        <v>-148969</v>
      </c>
      <c r="CD312">
        <f t="shared" si="103"/>
        <v>-194910</v>
      </c>
      <c r="CE312">
        <f t="shared" si="104"/>
        <v>0</v>
      </c>
      <c r="CF312">
        <f t="shared" si="105"/>
        <v>0</v>
      </c>
      <c r="CG312">
        <f t="shared" si="106"/>
        <v>90892</v>
      </c>
      <c r="CH312">
        <f t="shared" si="107"/>
        <v>0</v>
      </c>
      <c r="CI312">
        <f t="shared" si="108"/>
        <v>0</v>
      </c>
      <c r="CJ312">
        <f t="shared" si="109"/>
        <v>1111</v>
      </c>
      <c r="CK312">
        <f t="shared" si="110"/>
        <v>-46062</v>
      </c>
    </row>
    <row r="313" spans="1:89" ht="15">
      <c r="A313" s="1">
        <v>4851</v>
      </c>
      <c r="B313" s="1" t="s">
        <v>368</v>
      </c>
      <c r="C313" s="1">
        <v>1000</v>
      </c>
      <c r="D313" s="1">
        <v>9206</v>
      </c>
      <c r="E313" s="1">
        <v>1000</v>
      </c>
      <c r="F313" s="1">
        <v>9205</v>
      </c>
      <c r="G313" s="1">
        <v>1930000</v>
      </c>
      <c r="H313" s="1">
        <v>1930000</v>
      </c>
      <c r="I313" s="1">
        <v>0</v>
      </c>
      <c r="J313" s="1">
        <v>1255691</v>
      </c>
      <c r="K313" s="1">
        <v>1255824</v>
      </c>
      <c r="L313" s="1">
        <v>-133</v>
      </c>
      <c r="M313" s="1">
        <v>582588</v>
      </c>
      <c r="N313" s="1">
        <v>582588</v>
      </c>
      <c r="O313" s="1">
        <v>0</v>
      </c>
      <c r="P313" s="1">
        <v>16204846.47</v>
      </c>
      <c r="Q313" s="1">
        <v>16204846.47</v>
      </c>
      <c r="R313" s="1">
        <v>0</v>
      </c>
      <c r="S313" s="1">
        <v>1395</v>
      </c>
      <c r="T313" s="1">
        <v>1395</v>
      </c>
      <c r="U313" s="1">
        <v>0</v>
      </c>
      <c r="V313" s="1">
        <v>11616.38</v>
      </c>
      <c r="W313" s="1">
        <v>11616.38</v>
      </c>
      <c r="X313" s="1">
        <v>0</v>
      </c>
      <c r="Y313" s="1">
        <v>443720</v>
      </c>
      <c r="Z313" s="1">
        <v>443720</v>
      </c>
      <c r="AA313" s="1">
        <v>0</v>
      </c>
      <c r="AB313" s="1">
        <v>9278014</v>
      </c>
      <c r="AC313" s="1">
        <v>9277872</v>
      </c>
      <c r="AD313" s="1">
        <v>142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-99096</v>
      </c>
      <c r="AU313" s="1">
        <v>-99094</v>
      </c>
      <c r="AV313" s="1">
        <v>-2</v>
      </c>
      <c r="AW313" s="1">
        <v>-460</v>
      </c>
      <c r="AX313" s="1">
        <v>0</v>
      </c>
      <c r="AY313" s="1">
        <v>9177746</v>
      </c>
      <c r="AZ313" s="1">
        <v>9177514</v>
      </c>
      <c r="BA313" s="1">
        <v>232</v>
      </c>
      <c r="BB313" s="1" t="s">
        <v>500</v>
      </c>
      <c r="BC313" s="1">
        <v>-804</v>
      </c>
      <c r="BD313" s="1">
        <v>-712</v>
      </c>
      <c r="BE313" s="1">
        <v>92</v>
      </c>
      <c r="BF313" s="1">
        <v>0</v>
      </c>
      <c r="BG313" s="1">
        <v>0</v>
      </c>
      <c r="BH313" s="1">
        <v>0</v>
      </c>
      <c r="BL313">
        <f t="shared" si="89"/>
        <v>9177746</v>
      </c>
      <c r="BM313">
        <f t="shared" si="90"/>
        <v>9177514</v>
      </c>
      <c r="BO313">
        <f t="shared" si="91"/>
        <v>232</v>
      </c>
      <c r="BR313">
        <f t="shared" si="92"/>
        <v>142</v>
      </c>
      <c r="BS313">
        <f t="shared" si="93"/>
        <v>0</v>
      </c>
      <c r="BT313">
        <f t="shared" si="94"/>
        <v>0</v>
      </c>
      <c r="BU313">
        <f t="shared" si="95"/>
        <v>0</v>
      </c>
      <c r="BV313">
        <f t="shared" si="96"/>
        <v>0</v>
      </c>
      <c r="BW313">
        <f t="shared" si="97"/>
        <v>0</v>
      </c>
      <c r="BX313">
        <f t="shared" si="98"/>
        <v>-2</v>
      </c>
      <c r="BY313">
        <f t="shared" si="99"/>
        <v>92</v>
      </c>
      <c r="CA313">
        <f t="shared" si="100"/>
        <v>232</v>
      </c>
      <c r="CB313">
        <f t="shared" si="101"/>
        <v>0</v>
      </c>
      <c r="CC313">
        <f t="shared" si="102"/>
        <v>232</v>
      </c>
      <c r="CD313">
        <f t="shared" si="103"/>
        <v>142</v>
      </c>
      <c r="CE313">
        <f t="shared" si="104"/>
        <v>0</v>
      </c>
      <c r="CF313">
        <f t="shared" si="105"/>
        <v>0</v>
      </c>
      <c r="CG313">
        <f t="shared" si="106"/>
        <v>0</v>
      </c>
      <c r="CH313">
        <f t="shared" si="107"/>
        <v>0</v>
      </c>
      <c r="CI313">
        <f t="shared" si="108"/>
        <v>0</v>
      </c>
      <c r="CJ313">
        <f t="shared" si="109"/>
        <v>-2</v>
      </c>
      <c r="CK313">
        <f t="shared" si="110"/>
        <v>92</v>
      </c>
    </row>
    <row r="314" spans="1:89" ht="15">
      <c r="A314" s="1">
        <v>3122</v>
      </c>
      <c r="B314" s="1" t="s">
        <v>244</v>
      </c>
      <c r="C314" s="1">
        <v>1000</v>
      </c>
      <c r="D314" s="1">
        <v>9206</v>
      </c>
      <c r="E314" s="1">
        <v>1000</v>
      </c>
      <c r="F314" s="1">
        <v>9205</v>
      </c>
      <c r="G314" s="1">
        <v>2895000</v>
      </c>
      <c r="H314" s="1">
        <v>2895000</v>
      </c>
      <c r="I314" s="1">
        <v>0</v>
      </c>
      <c r="J314" s="1">
        <v>1883536</v>
      </c>
      <c r="K314" s="1">
        <v>1883736</v>
      </c>
      <c r="L314" s="1">
        <v>-200</v>
      </c>
      <c r="M314" s="1">
        <v>873882</v>
      </c>
      <c r="N314" s="1">
        <v>873882</v>
      </c>
      <c r="O314" s="1">
        <v>0</v>
      </c>
      <c r="P314" s="1">
        <v>5262249.15</v>
      </c>
      <c r="Q314" s="1">
        <v>5262249.15</v>
      </c>
      <c r="R314" s="1">
        <v>0</v>
      </c>
      <c r="S314" s="1">
        <v>483</v>
      </c>
      <c r="T314" s="1">
        <v>483</v>
      </c>
      <c r="U314" s="1">
        <v>0</v>
      </c>
      <c r="V314" s="1">
        <v>10894.93</v>
      </c>
      <c r="W314" s="1">
        <v>10894.93</v>
      </c>
      <c r="X314" s="1">
        <v>0</v>
      </c>
      <c r="Y314" s="1">
        <v>744576</v>
      </c>
      <c r="Z314" s="1">
        <v>744576</v>
      </c>
      <c r="AA314" s="1">
        <v>0</v>
      </c>
      <c r="AB314" s="1">
        <v>2876176</v>
      </c>
      <c r="AC314" s="1">
        <v>2876123</v>
      </c>
      <c r="AD314" s="1">
        <v>53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-30720</v>
      </c>
      <c r="AU314" s="1">
        <v>-30719</v>
      </c>
      <c r="AV314" s="1">
        <v>-1</v>
      </c>
      <c r="AW314" s="1">
        <v>-173</v>
      </c>
      <c r="AX314" s="1">
        <v>0</v>
      </c>
      <c r="AY314" s="1">
        <v>2845062</v>
      </c>
      <c r="AZ314" s="1">
        <v>2844982</v>
      </c>
      <c r="BA314" s="1">
        <v>80</v>
      </c>
      <c r="BB314" s="1" t="s">
        <v>501</v>
      </c>
      <c r="BC314" s="1">
        <v>-249</v>
      </c>
      <c r="BD314" s="1">
        <v>-221</v>
      </c>
      <c r="BE314" s="1">
        <v>28</v>
      </c>
      <c r="BF314" s="1">
        <v>0</v>
      </c>
      <c r="BG314" s="1">
        <v>0</v>
      </c>
      <c r="BH314" s="1">
        <v>0</v>
      </c>
      <c r="BL314">
        <f t="shared" si="89"/>
        <v>2845062</v>
      </c>
      <c r="BM314">
        <f t="shared" si="90"/>
        <v>2844982</v>
      </c>
      <c r="BO314">
        <f t="shared" si="91"/>
        <v>80</v>
      </c>
      <c r="BR314">
        <f t="shared" si="92"/>
        <v>53</v>
      </c>
      <c r="BS314">
        <f t="shared" si="93"/>
        <v>0</v>
      </c>
      <c r="BT314">
        <f t="shared" si="94"/>
        <v>0</v>
      </c>
      <c r="BU314">
        <f t="shared" si="95"/>
        <v>0</v>
      </c>
      <c r="BV314">
        <f t="shared" si="96"/>
        <v>0</v>
      </c>
      <c r="BW314">
        <f t="shared" si="97"/>
        <v>0</v>
      </c>
      <c r="BX314">
        <f t="shared" si="98"/>
        <v>-1</v>
      </c>
      <c r="BY314">
        <f t="shared" si="99"/>
        <v>28</v>
      </c>
      <c r="CA314">
        <f t="shared" si="100"/>
        <v>80</v>
      </c>
      <c r="CB314">
        <f t="shared" si="101"/>
        <v>0</v>
      </c>
      <c r="CC314">
        <f t="shared" si="102"/>
        <v>80</v>
      </c>
      <c r="CD314">
        <f t="shared" si="103"/>
        <v>53</v>
      </c>
      <c r="CE314">
        <f t="shared" si="104"/>
        <v>0</v>
      </c>
      <c r="CF314">
        <f t="shared" si="105"/>
        <v>0</v>
      </c>
      <c r="CG314">
        <f t="shared" si="106"/>
        <v>0</v>
      </c>
      <c r="CH314">
        <f t="shared" si="107"/>
        <v>0</v>
      </c>
      <c r="CI314">
        <f t="shared" si="108"/>
        <v>0</v>
      </c>
      <c r="CJ314">
        <f t="shared" si="109"/>
        <v>-1</v>
      </c>
      <c r="CK314">
        <f t="shared" si="110"/>
        <v>28</v>
      </c>
    </row>
    <row r="315" spans="1:89" ht="15">
      <c r="A315" s="1">
        <v>4865</v>
      </c>
      <c r="B315" s="1" t="s">
        <v>369</v>
      </c>
      <c r="C315" s="1">
        <v>1000</v>
      </c>
      <c r="D315" s="1">
        <v>9206</v>
      </c>
      <c r="E315" s="1">
        <v>1000</v>
      </c>
      <c r="F315" s="1">
        <v>9205</v>
      </c>
      <c r="G315" s="1">
        <v>1930000</v>
      </c>
      <c r="H315" s="1">
        <v>1930000</v>
      </c>
      <c r="I315" s="1">
        <v>0</v>
      </c>
      <c r="J315" s="1">
        <v>1255691</v>
      </c>
      <c r="K315" s="1">
        <v>1255824</v>
      </c>
      <c r="L315" s="1">
        <v>-133</v>
      </c>
      <c r="M315" s="1">
        <v>582588</v>
      </c>
      <c r="N315" s="1">
        <v>582588</v>
      </c>
      <c r="O315" s="1">
        <v>0</v>
      </c>
      <c r="P315" s="1">
        <v>5553078.47</v>
      </c>
      <c r="Q315" s="1">
        <v>5553078.47</v>
      </c>
      <c r="R315" s="1">
        <v>0</v>
      </c>
      <c r="S315" s="1">
        <v>512</v>
      </c>
      <c r="T315" s="1">
        <v>512</v>
      </c>
      <c r="U315" s="1">
        <v>0</v>
      </c>
      <c r="V315" s="1">
        <v>10845.86</v>
      </c>
      <c r="W315" s="1">
        <v>10845.86</v>
      </c>
      <c r="X315" s="1">
        <v>0</v>
      </c>
      <c r="Y315" s="1">
        <v>475159</v>
      </c>
      <c r="Z315" s="1">
        <v>475159</v>
      </c>
      <c r="AA315" s="1">
        <v>0</v>
      </c>
      <c r="AB315" s="1">
        <v>3152383</v>
      </c>
      <c r="AC315" s="1">
        <v>3152327</v>
      </c>
      <c r="AD315" s="1">
        <v>56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-33670</v>
      </c>
      <c r="AU315" s="1">
        <v>-33669</v>
      </c>
      <c r="AV315" s="1">
        <v>-1</v>
      </c>
      <c r="AW315" s="1">
        <v>-180</v>
      </c>
      <c r="AX315" s="1">
        <v>0</v>
      </c>
      <c r="AY315" s="1">
        <v>3118291</v>
      </c>
      <c r="AZ315" s="1">
        <v>3118205</v>
      </c>
      <c r="BA315" s="1">
        <v>86</v>
      </c>
      <c r="BB315" s="1" t="s">
        <v>500</v>
      </c>
      <c r="BC315" s="1">
        <v>-273</v>
      </c>
      <c r="BD315" s="1">
        <v>-242</v>
      </c>
      <c r="BE315" s="1">
        <v>31</v>
      </c>
      <c r="BF315" s="1">
        <v>0</v>
      </c>
      <c r="BG315" s="1">
        <v>0</v>
      </c>
      <c r="BH315" s="1">
        <v>0</v>
      </c>
      <c r="BL315">
        <f t="shared" si="89"/>
        <v>3118291</v>
      </c>
      <c r="BM315">
        <f t="shared" si="90"/>
        <v>3118205</v>
      </c>
      <c r="BO315">
        <f t="shared" si="91"/>
        <v>86</v>
      </c>
      <c r="BR315">
        <f t="shared" si="92"/>
        <v>56</v>
      </c>
      <c r="BS315">
        <f t="shared" si="93"/>
        <v>0</v>
      </c>
      <c r="BT315">
        <f t="shared" si="94"/>
        <v>0</v>
      </c>
      <c r="BU315">
        <f t="shared" si="95"/>
        <v>0</v>
      </c>
      <c r="BV315">
        <f t="shared" si="96"/>
        <v>0</v>
      </c>
      <c r="BW315">
        <f t="shared" si="97"/>
        <v>0</v>
      </c>
      <c r="BX315">
        <f t="shared" si="98"/>
        <v>-1</v>
      </c>
      <c r="BY315">
        <f t="shared" si="99"/>
        <v>31</v>
      </c>
      <c r="CA315">
        <f t="shared" si="100"/>
        <v>86</v>
      </c>
      <c r="CB315">
        <f t="shared" si="101"/>
        <v>0</v>
      </c>
      <c r="CC315">
        <f t="shared" si="102"/>
        <v>86</v>
      </c>
      <c r="CD315">
        <f t="shared" si="103"/>
        <v>56</v>
      </c>
      <c r="CE315">
        <f t="shared" si="104"/>
        <v>0</v>
      </c>
      <c r="CF315">
        <f t="shared" si="105"/>
        <v>0</v>
      </c>
      <c r="CG315">
        <f t="shared" si="106"/>
        <v>0</v>
      </c>
      <c r="CH315">
        <f t="shared" si="107"/>
        <v>0</v>
      </c>
      <c r="CI315">
        <f t="shared" si="108"/>
        <v>0</v>
      </c>
      <c r="CJ315">
        <f t="shared" si="109"/>
        <v>-1</v>
      </c>
      <c r="CK315">
        <f t="shared" si="110"/>
        <v>31</v>
      </c>
    </row>
    <row r="316" spans="1:89" ht="15">
      <c r="A316" s="1">
        <v>4872</v>
      </c>
      <c r="B316" s="1" t="s">
        <v>370</v>
      </c>
      <c r="C316" s="1">
        <v>1000</v>
      </c>
      <c r="D316" s="1">
        <v>9206</v>
      </c>
      <c r="E316" s="1">
        <v>1000</v>
      </c>
      <c r="F316" s="1">
        <v>9205</v>
      </c>
      <c r="G316" s="1">
        <v>1930000</v>
      </c>
      <c r="H316" s="1">
        <v>1930000</v>
      </c>
      <c r="I316" s="1">
        <v>0</v>
      </c>
      <c r="J316" s="1">
        <v>1255691</v>
      </c>
      <c r="K316" s="1">
        <v>1255824</v>
      </c>
      <c r="L316" s="1">
        <v>-133</v>
      </c>
      <c r="M316" s="1">
        <v>582588</v>
      </c>
      <c r="N316" s="1">
        <v>582588</v>
      </c>
      <c r="O316" s="1">
        <v>0</v>
      </c>
      <c r="P316" s="1">
        <v>17792375.71</v>
      </c>
      <c r="Q316" s="1">
        <v>17792375.71</v>
      </c>
      <c r="R316" s="1">
        <v>0</v>
      </c>
      <c r="S316" s="1">
        <v>1814</v>
      </c>
      <c r="T316" s="1">
        <v>1814</v>
      </c>
      <c r="U316" s="1">
        <v>0</v>
      </c>
      <c r="V316" s="1">
        <v>9808.37</v>
      </c>
      <c r="W316" s="1">
        <v>9808.37</v>
      </c>
      <c r="X316" s="1">
        <v>0</v>
      </c>
      <c r="Y316" s="1">
        <v>359962</v>
      </c>
      <c r="Z316" s="1">
        <v>359962</v>
      </c>
      <c r="AA316" s="1">
        <v>0</v>
      </c>
      <c r="AB316" s="1">
        <v>12511711</v>
      </c>
      <c r="AC316" s="1">
        <v>12511557</v>
      </c>
      <c r="AD316" s="1">
        <v>154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-133634</v>
      </c>
      <c r="AU316" s="1">
        <v>-133632</v>
      </c>
      <c r="AV316" s="1">
        <v>-2</v>
      </c>
      <c r="AW316" s="1">
        <v>-460</v>
      </c>
      <c r="AX316" s="1">
        <v>0</v>
      </c>
      <c r="AY316" s="1">
        <v>12376657</v>
      </c>
      <c r="AZ316" s="1">
        <v>12376381</v>
      </c>
      <c r="BA316" s="1">
        <v>276</v>
      </c>
      <c r="BB316" s="1" t="s">
        <v>500</v>
      </c>
      <c r="BC316" s="1">
        <v>-1084</v>
      </c>
      <c r="BD316" s="1">
        <v>-960</v>
      </c>
      <c r="BE316" s="1">
        <v>124</v>
      </c>
      <c r="BF316" s="1">
        <v>0</v>
      </c>
      <c r="BG316" s="1">
        <v>0</v>
      </c>
      <c r="BH316" s="1">
        <v>0</v>
      </c>
      <c r="BL316">
        <f t="shared" si="89"/>
        <v>12376657</v>
      </c>
      <c r="BM316">
        <f t="shared" si="90"/>
        <v>12376381</v>
      </c>
      <c r="BO316">
        <f t="shared" si="91"/>
        <v>276</v>
      </c>
      <c r="BR316">
        <f t="shared" si="92"/>
        <v>154</v>
      </c>
      <c r="BS316">
        <f t="shared" si="93"/>
        <v>0</v>
      </c>
      <c r="BT316">
        <f t="shared" si="94"/>
        <v>0</v>
      </c>
      <c r="BU316">
        <f t="shared" si="95"/>
        <v>0</v>
      </c>
      <c r="BV316">
        <f t="shared" si="96"/>
        <v>0</v>
      </c>
      <c r="BW316">
        <f t="shared" si="97"/>
        <v>0</v>
      </c>
      <c r="BX316">
        <f t="shared" si="98"/>
        <v>-2</v>
      </c>
      <c r="BY316">
        <f t="shared" si="99"/>
        <v>124</v>
      </c>
      <c r="CA316">
        <f t="shared" si="100"/>
        <v>276</v>
      </c>
      <c r="CB316">
        <f t="shared" si="101"/>
        <v>0</v>
      </c>
      <c r="CC316">
        <f t="shared" si="102"/>
        <v>276</v>
      </c>
      <c r="CD316">
        <f t="shared" si="103"/>
        <v>154</v>
      </c>
      <c r="CE316">
        <f t="shared" si="104"/>
        <v>0</v>
      </c>
      <c r="CF316">
        <f t="shared" si="105"/>
        <v>0</v>
      </c>
      <c r="CG316">
        <f t="shared" si="106"/>
        <v>0</v>
      </c>
      <c r="CH316">
        <f t="shared" si="107"/>
        <v>0</v>
      </c>
      <c r="CI316">
        <f t="shared" si="108"/>
        <v>0</v>
      </c>
      <c r="CJ316">
        <f t="shared" si="109"/>
        <v>-2</v>
      </c>
      <c r="CK316">
        <f t="shared" si="110"/>
        <v>124</v>
      </c>
    </row>
    <row r="317" spans="1:89" ht="15">
      <c r="A317" s="1">
        <v>4893</v>
      </c>
      <c r="B317" s="1" t="s">
        <v>371</v>
      </c>
      <c r="C317" s="1">
        <v>1000</v>
      </c>
      <c r="D317" s="1">
        <v>9206</v>
      </c>
      <c r="E317" s="1">
        <v>1000</v>
      </c>
      <c r="F317" s="1">
        <v>9205</v>
      </c>
      <c r="G317" s="1">
        <v>1930000</v>
      </c>
      <c r="H317" s="1">
        <v>1930000</v>
      </c>
      <c r="I317" s="1">
        <v>0</v>
      </c>
      <c r="J317" s="1">
        <v>1255691</v>
      </c>
      <c r="K317" s="1">
        <v>1255824</v>
      </c>
      <c r="L317" s="1">
        <v>-133</v>
      </c>
      <c r="M317" s="1">
        <v>582588</v>
      </c>
      <c r="N317" s="1">
        <v>582588</v>
      </c>
      <c r="O317" s="1">
        <v>0</v>
      </c>
      <c r="P317" s="1">
        <v>30799544.45</v>
      </c>
      <c r="Q317" s="1">
        <v>30799544.45</v>
      </c>
      <c r="R317" s="1">
        <v>0</v>
      </c>
      <c r="S317" s="1">
        <v>3027</v>
      </c>
      <c r="T317" s="1">
        <v>3027</v>
      </c>
      <c r="U317" s="1">
        <v>0</v>
      </c>
      <c r="V317" s="1">
        <v>10174.94</v>
      </c>
      <c r="W317" s="1">
        <v>10174.94</v>
      </c>
      <c r="X317" s="1">
        <v>0</v>
      </c>
      <c r="Y317" s="1">
        <v>636508</v>
      </c>
      <c r="Z317" s="1">
        <v>636508</v>
      </c>
      <c r="AA317" s="1">
        <v>0</v>
      </c>
      <c r="AB317" s="1">
        <v>14005650</v>
      </c>
      <c r="AC317" s="1">
        <v>14005209</v>
      </c>
      <c r="AD317" s="1">
        <v>441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-149590</v>
      </c>
      <c r="AU317" s="1">
        <v>-149585</v>
      </c>
      <c r="AV317" s="1">
        <v>-5</v>
      </c>
      <c r="AW317" s="1">
        <v>-1330</v>
      </c>
      <c r="AX317" s="1">
        <v>0</v>
      </c>
      <c r="AY317" s="1">
        <v>13853655</v>
      </c>
      <c r="AZ317" s="1">
        <v>13853081</v>
      </c>
      <c r="BA317" s="1">
        <v>574</v>
      </c>
      <c r="BB317" s="1" t="s">
        <v>500</v>
      </c>
      <c r="BC317" s="1">
        <v>-1213</v>
      </c>
      <c r="BD317" s="1">
        <v>-1075</v>
      </c>
      <c r="BE317" s="1">
        <v>138</v>
      </c>
      <c r="BF317" s="1">
        <v>0</v>
      </c>
      <c r="BG317" s="1">
        <v>0</v>
      </c>
      <c r="BH317" s="1">
        <v>0</v>
      </c>
      <c r="BL317">
        <f t="shared" si="89"/>
        <v>13853655</v>
      </c>
      <c r="BM317">
        <f t="shared" si="90"/>
        <v>13853081</v>
      </c>
      <c r="BO317">
        <f t="shared" si="91"/>
        <v>574</v>
      </c>
      <c r="BR317">
        <f t="shared" si="92"/>
        <v>441</v>
      </c>
      <c r="BS317">
        <f t="shared" si="93"/>
        <v>0</v>
      </c>
      <c r="BT317">
        <f t="shared" si="94"/>
        <v>0</v>
      </c>
      <c r="BU317">
        <f t="shared" si="95"/>
        <v>0</v>
      </c>
      <c r="BV317">
        <f t="shared" si="96"/>
        <v>0</v>
      </c>
      <c r="BW317">
        <f t="shared" si="97"/>
        <v>0</v>
      </c>
      <c r="BX317">
        <f t="shared" si="98"/>
        <v>-5</v>
      </c>
      <c r="BY317">
        <f t="shared" si="99"/>
        <v>138</v>
      </c>
      <c r="CA317">
        <f t="shared" si="100"/>
        <v>574</v>
      </c>
      <c r="CB317">
        <f t="shared" si="101"/>
        <v>0</v>
      </c>
      <c r="CC317">
        <f t="shared" si="102"/>
        <v>574</v>
      </c>
      <c r="CD317">
        <f t="shared" si="103"/>
        <v>441</v>
      </c>
      <c r="CE317">
        <f t="shared" si="104"/>
        <v>0</v>
      </c>
      <c r="CF317">
        <f t="shared" si="105"/>
        <v>0</v>
      </c>
      <c r="CG317">
        <f t="shared" si="106"/>
        <v>0</v>
      </c>
      <c r="CH317">
        <f t="shared" si="107"/>
        <v>0</v>
      </c>
      <c r="CI317">
        <f t="shared" si="108"/>
        <v>0</v>
      </c>
      <c r="CJ317">
        <f t="shared" si="109"/>
        <v>-5</v>
      </c>
      <c r="CK317">
        <f t="shared" si="110"/>
        <v>138</v>
      </c>
    </row>
    <row r="318" spans="1:89" ht="15">
      <c r="A318" s="1">
        <v>4904</v>
      </c>
      <c r="B318" s="1" t="s">
        <v>372</v>
      </c>
      <c r="C318" s="1">
        <v>1000</v>
      </c>
      <c r="D318" s="1">
        <v>9206</v>
      </c>
      <c r="E318" s="1">
        <v>1000</v>
      </c>
      <c r="F318" s="1">
        <v>9205</v>
      </c>
      <c r="G318" s="1">
        <v>1930000</v>
      </c>
      <c r="H318" s="1">
        <v>1930000</v>
      </c>
      <c r="I318" s="1">
        <v>0</v>
      </c>
      <c r="J318" s="1">
        <v>1255691</v>
      </c>
      <c r="K318" s="1">
        <v>1255824</v>
      </c>
      <c r="L318" s="1">
        <v>-133</v>
      </c>
      <c r="M318" s="1">
        <v>582588</v>
      </c>
      <c r="N318" s="1">
        <v>582588</v>
      </c>
      <c r="O318" s="1">
        <v>0</v>
      </c>
      <c r="P318" s="1">
        <v>6180238.75</v>
      </c>
      <c r="Q318" s="1">
        <v>6180238.75</v>
      </c>
      <c r="R318" s="1">
        <v>0</v>
      </c>
      <c r="S318" s="1">
        <v>551</v>
      </c>
      <c r="T318" s="1">
        <v>551</v>
      </c>
      <c r="U318" s="1">
        <v>0</v>
      </c>
      <c r="V318" s="1">
        <v>11216.4</v>
      </c>
      <c r="W318" s="1">
        <v>11216.4</v>
      </c>
      <c r="X318" s="1">
        <v>0</v>
      </c>
      <c r="Y318" s="1">
        <v>369434</v>
      </c>
      <c r="Z318" s="1">
        <v>369434</v>
      </c>
      <c r="AA318" s="1">
        <v>0</v>
      </c>
      <c r="AB318" s="1">
        <v>4042061</v>
      </c>
      <c r="AC318" s="1">
        <v>4042013</v>
      </c>
      <c r="AD318" s="1">
        <v>48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-43172</v>
      </c>
      <c r="AU318" s="1">
        <v>-43171</v>
      </c>
      <c r="AV318" s="1">
        <v>-1</v>
      </c>
      <c r="AW318" s="1">
        <v>-145</v>
      </c>
      <c r="AX318" s="1">
        <v>0</v>
      </c>
      <c r="AY318" s="1">
        <v>3998434</v>
      </c>
      <c r="AZ318" s="1">
        <v>3998347</v>
      </c>
      <c r="BA318" s="1">
        <v>87</v>
      </c>
      <c r="BB318" s="1" t="s">
        <v>500</v>
      </c>
      <c r="BC318" s="1">
        <v>-350</v>
      </c>
      <c r="BD318" s="1">
        <v>-310</v>
      </c>
      <c r="BE318" s="1">
        <v>40</v>
      </c>
      <c r="BF318" s="1">
        <v>0</v>
      </c>
      <c r="BG318" s="1">
        <v>0</v>
      </c>
      <c r="BH318" s="1">
        <v>0</v>
      </c>
      <c r="BL318">
        <f t="shared" si="89"/>
        <v>3998434</v>
      </c>
      <c r="BM318">
        <f t="shared" si="90"/>
        <v>3998347</v>
      </c>
      <c r="BO318">
        <f t="shared" si="91"/>
        <v>87</v>
      </c>
      <c r="BR318">
        <f t="shared" si="92"/>
        <v>48</v>
      </c>
      <c r="BS318">
        <f t="shared" si="93"/>
        <v>0</v>
      </c>
      <c r="BT318">
        <f t="shared" si="94"/>
        <v>0</v>
      </c>
      <c r="BU318">
        <f t="shared" si="95"/>
        <v>0</v>
      </c>
      <c r="BV318">
        <f t="shared" si="96"/>
        <v>0</v>
      </c>
      <c r="BW318">
        <f t="shared" si="97"/>
        <v>0</v>
      </c>
      <c r="BX318">
        <f t="shared" si="98"/>
        <v>-1</v>
      </c>
      <c r="BY318">
        <f t="shared" si="99"/>
        <v>40</v>
      </c>
      <c r="CA318">
        <f t="shared" si="100"/>
        <v>87</v>
      </c>
      <c r="CB318">
        <f t="shared" si="101"/>
        <v>0</v>
      </c>
      <c r="CC318">
        <f t="shared" si="102"/>
        <v>87</v>
      </c>
      <c r="CD318">
        <f t="shared" si="103"/>
        <v>48</v>
      </c>
      <c r="CE318">
        <f t="shared" si="104"/>
        <v>0</v>
      </c>
      <c r="CF318">
        <f t="shared" si="105"/>
        <v>0</v>
      </c>
      <c r="CG318">
        <f t="shared" si="106"/>
        <v>0</v>
      </c>
      <c r="CH318">
        <f t="shared" si="107"/>
        <v>0</v>
      </c>
      <c r="CI318">
        <f t="shared" si="108"/>
        <v>0</v>
      </c>
      <c r="CJ318">
        <f t="shared" si="109"/>
        <v>-1</v>
      </c>
      <c r="CK318">
        <f t="shared" si="110"/>
        <v>40</v>
      </c>
    </row>
    <row r="319" spans="1:89" ht="15">
      <c r="A319" s="1">
        <v>5523</v>
      </c>
      <c r="B319" s="1" t="s">
        <v>403</v>
      </c>
      <c r="C319" s="1">
        <v>1000</v>
      </c>
      <c r="D319" s="1">
        <v>9206</v>
      </c>
      <c r="E319" s="1">
        <v>1000</v>
      </c>
      <c r="F319" s="1">
        <v>9205</v>
      </c>
      <c r="G319" s="1">
        <v>1930000</v>
      </c>
      <c r="H319" s="1">
        <v>1930000</v>
      </c>
      <c r="I319" s="1">
        <v>0</v>
      </c>
      <c r="J319" s="1">
        <v>1255691</v>
      </c>
      <c r="K319" s="1">
        <v>1255824</v>
      </c>
      <c r="L319" s="1">
        <v>-133</v>
      </c>
      <c r="M319" s="1">
        <v>582588</v>
      </c>
      <c r="N319" s="1">
        <v>582588</v>
      </c>
      <c r="O319" s="1">
        <v>0</v>
      </c>
      <c r="P319" s="1">
        <v>14982266.62</v>
      </c>
      <c r="Q319" s="1">
        <v>14982266.62</v>
      </c>
      <c r="R319" s="1">
        <v>0</v>
      </c>
      <c r="S319" s="1">
        <v>1399</v>
      </c>
      <c r="T319" s="1">
        <v>1399</v>
      </c>
      <c r="U319" s="1">
        <v>0</v>
      </c>
      <c r="V319" s="1">
        <v>10709.27</v>
      </c>
      <c r="W319" s="1">
        <v>10709.27</v>
      </c>
      <c r="X319" s="1">
        <v>0</v>
      </c>
      <c r="Y319" s="1">
        <v>640457</v>
      </c>
      <c r="Z319" s="1">
        <v>640457</v>
      </c>
      <c r="AA319" s="1">
        <v>0</v>
      </c>
      <c r="AB319" s="1">
        <v>6350645</v>
      </c>
      <c r="AC319" s="1">
        <v>6350439</v>
      </c>
      <c r="AD319" s="1">
        <v>206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-67829</v>
      </c>
      <c r="AU319" s="1">
        <v>-67827</v>
      </c>
      <c r="AV319" s="1">
        <v>-2</v>
      </c>
      <c r="AW319" s="1">
        <v>-624</v>
      </c>
      <c r="AX319" s="1">
        <v>0</v>
      </c>
      <c r="AY319" s="1">
        <v>6281705</v>
      </c>
      <c r="AZ319" s="1">
        <v>6281438</v>
      </c>
      <c r="BA319" s="1">
        <v>267</v>
      </c>
      <c r="BB319" s="1" t="s">
        <v>500</v>
      </c>
      <c r="BC319" s="1">
        <v>-550</v>
      </c>
      <c r="BD319" s="1">
        <v>-487</v>
      </c>
      <c r="BE319" s="1">
        <v>63</v>
      </c>
      <c r="BF319" s="1">
        <v>0</v>
      </c>
      <c r="BG319" s="1">
        <v>0</v>
      </c>
      <c r="BH319" s="1">
        <v>0</v>
      </c>
      <c r="BL319">
        <f t="shared" si="89"/>
        <v>6281705</v>
      </c>
      <c r="BM319">
        <f t="shared" si="90"/>
        <v>6281438</v>
      </c>
      <c r="BO319">
        <f t="shared" si="91"/>
        <v>267</v>
      </c>
      <c r="BR319">
        <f t="shared" si="92"/>
        <v>206</v>
      </c>
      <c r="BS319">
        <f t="shared" si="93"/>
        <v>0</v>
      </c>
      <c r="BT319">
        <f t="shared" si="94"/>
        <v>0</v>
      </c>
      <c r="BU319">
        <f t="shared" si="95"/>
        <v>0</v>
      </c>
      <c r="BV319">
        <f t="shared" si="96"/>
        <v>0</v>
      </c>
      <c r="BW319">
        <f t="shared" si="97"/>
        <v>0</v>
      </c>
      <c r="BX319">
        <f t="shared" si="98"/>
        <v>-2</v>
      </c>
      <c r="BY319">
        <f t="shared" si="99"/>
        <v>63</v>
      </c>
      <c r="CA319">
        <f t="shared" si="100"/>
        <v>267</v>
      </c>
      <c r="CB319">
        <f t="shared" si="101"/>
        <v>0</v>
      </c>
      <c r="CC319">
        <f t="shared" si="102"/>
        <v>267</v>
      </c>
      <c r="CD319">
        <f t="shared" si="103"/>
        <v>206</v>
      </c>
      <c r="CE319">
        <f t="shared" si="104"/>
        <v>0</v>
      </c>
      <c r="CF319">
        <f t="shared" si="105"/>
        <v>0</v>
      </c>
      <c r="CG319">
        <f t="shared" si="106"/>
        <v>0</v>
      </c>
      <c r="CH319">
        <f t="shared" si="107"/>
        <v>0</v>
      </c>
      <c r="CI319">
        <f t="shared" si="108"/>
        <v>0</v>
      </c>
      <c r="CJ319">
        <f t="shared" si="109"/>
        <v>-2</v>
      </c>
      <c r="CK319">
        <f t="shared" si="110"/>
        <v>63</v>
      </c>
    </row>
    <row r="320" spans="1:89" ht="15">
      <c r="A320" s="1">
        <v>3850</v>
      </c>
      <c r="B320" s="1" t="s">
        <v>294</v>
      </c>
      <c r="C320" s="1">
        <v>1000</v>
      </c>
      <c r="D320" s="1">
        <v>9206</v>
      </c>
      <c r="E320" s="1">
        <v>1000</v>
      </c>
      <c r="F320" s="1">
        <v>9205</v>
      </c>
      <c r="G320" s="1">
        <v>1930000</v>
      </c>
      <c r="H320" s="1">
        <v>1930000</v>
      </c>
      <c r="I320" s="1">
        <v>0</v>
      </c>
      <c r="J320" s="1">
        <v>1255691</v>
      </c>
      <c r="K320" s="1">
        <v>1255824</v>
      </c>
      <c r="L320" s="1">
        <v>-133</v>
      </c>
      <c r="M320" s="1">
        <v>582588</v>
      </c>
      <c r="N320" s="1">
        <v>582588</v>
      </c>
      <c r="O320" s="1">
        <v>0</v>
      </c>
      <c r="P320" s="1">
        <v>8098592.69</v>
      </c>
      <c r="Q320" s="1">
        <v>8098592.69</v>
      </c>
      <c r="R320" s="1">
        <v>0</v>
      </c>
      <c r="S320" s="1">
        <v>713</v>
      </c>
      <c r="T320" s="1">
        <v>713</v>
      </c>
      <c r="U320" s="1">
        <v>0</v>
      </c>
      <c r="V320" s="1">
        <v>11358.48</v>
      </c>
      <c r="W320" s="1">
        <v>11358.48</v>
      </c>
      <c r="X320" s="1">
        <v>0</v>
      </c>
      <c r="Y320" s="1">
        <v>410174</v>
      </c>
      <c r="Z320" s="1">
        <v>410174</v>
      </c>
      <c r="AA320" s="1">
        <v>0</v>
      </c>
      <c r="AB320" s="1">
        <v>4955334</v>
      </c>
      <c r="AC320" s="1">
        <v>4955266</v>
      </c>
      <c r="AD320" s="1">
        <v>68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-52926</v>
      </c>
      <c r="AU320" s="1">
        <v>-52926</v>
      </c>
      <c r="AV320" s="1">
        <v>0</v>
      </c>
      <c r="AW320" s="1">
        <v>-220</v>
      </c>
      <c r="AX320" s="1">
        <v>0</v>
      </c>
      <c r="AY320" s="1">
        <v>4901808</v>
      </c>
      <c r="AZ320" s="1">
        <v>4901691</v>
      </c>
      <c r="BA320" s="1">
        <v>117</v>
      </c>
      <c r="BB320" s="1" t="s">
        <v>500</v>
      </c>
      <c r="BC320" s="1">
        <v>-429</v>
      </c>
      <c r="BD320" s="1">
        <v>-380</v>
      </c>
      <c r="BE320" s="1">
        <v>49</v>
      </c>
      <c r="BF320" s="1">
        <v>0</v>
      </c>
      <c r="BG320" s="1">
        <v>0</v>
      </c>
      <c r="BH320" s="1">
        <v>0</v>
      </c>
      <c r="BL320">
        <f t="shared" si="89"/>
        <v>4901808</v>
      </c>
      <c r="BM320">
        <f t="shared" si="90"/>
        <v>4901691</v>
      </c>
      <c r="BO320">
        <f t="shared" si="91"/>
        <v>117</v>
      </c>
      <c r="BR320">
        <f t="shared" si="92"/>
        <v>68</v>
      </c>
      <c r="BS320">
        <f t="shared" si="93"/>
        <v>0</v>
      </c>
      <c r="BT320">
        <f t="shared" si="94"/>
        <v>0</v>
      </c>
      <c r="BU320">
        <f t="shared" si="95"/>
        <v>0</v>
      </c>
      <c r="BV320">
        <f t="shared" si="96"/>
        <v>0</v>
      </c>
      <c r="BW320">
        <f t="shared" si="97"/>
        <v>0</v>
      </c>
      <c r="BX320">
        <f t="shared" si="98"/>
        <v>0</v>
      </c>
      <c r="BY320">
        <f t="shared" si="99"/>
        <v>49</v>
      </c>
      <c r="CA320">
        <f t="shared" si="100"/>
        <v>117</v>
      </c>
      <c r="CB320">
        <f t="shared" si="101"/>
        <v>0</v>
      </c>
      <c r="CC320">
        <f t="shared" si="102"/>
        <v>117</v>
      </c>
      <c r="CD320">
        <f t="shared" si="103"/>
        <v>68</v>
      </c>
      <c r="CE320">
        <f t="shared" si="104"/>
        <v>0</v>
      </c>
      <c r="CF320">
        <f t="shared" si="105"/>
        <v>0</v>
      </c>
      <c r="CG320">
        <f t="shared" si="106"/>
        <v>0</v>
      </c>
      <c r="CH320">
        <f t="shared" si="107"/>
        <v>0</v>
      </c>
      <c r="CI320">
        <f t="shared" si="108"/>
        <v>0</v>
      </c>
      <c r="CJ320">
        <f t="shared" si="109"/>
        <v>0</v>
      </c>
      <c r="CK320">
        <f t="shared" si="110"/>
        <v>49</v>
      </c>
    </row>
    <row r="321" spans="1:89" ht="15">
      <c r="A321" s="1">
        <v>4956</v>
      </c>
      <c r="B321" s="1" t="s">
        <v>373</v>
      </c>
      <c r="C321" s="1">
        <v>1000</v>
      </c>
      <c r="D321" s="1">
        <v>9206</v>
      </c>
      <c r="E321" s="1">
        <v>1000</v>
      </c>
      <c r="F321" s="1">
        <v>9205</v>
      </c>
      <c r="G321" s="1">
        <v>1930000</v>
      </c>
      <c r="H321" s="1">
        <v>1930000</v>
      </c>
      <c r="I321" s="1">
        <v>0</v>
      </c>
      <c r="J321" s="1">
        <v>1255691</v>
      </c>
      <c r="K321" s="1">
        <v>1255824</v>
      </c>
      <c r="L321" s="1">
        <v>-133</v>
      </c>
      <c r="M321" s="1">
        <v>582588</v>
      </c>
      <c r="N321" s="1">
        <v>582588</v>
      </c>
      <c r="O321" s="1">
        <v>0</v>
      </c>
      <c r="P321" s="1">
        <v>10969176.83</v>
      </c>
      <c r="Q321" s="1">
        <v>10969176.83</v>
      </c>
      <c r="R321" s="1">
        <v>0</v>
      </c>
      <c r="S321" s="1">
        <v>1044</v>
      </c>
      <c r="T321" s="1">
        <v>1044</v>
      </c>
      <c r="U321" s="1">
        <v>0</v>
      </c>
      <c r="V321" s="1">
        <v>10506.87</v>
      </c>
      <c r="W321" s="1">
        <v>10506.87</v>
      </c>
      <c r="X321" s="1">
        <v>0</v>
      </c>
      <c r="Y321" s="1">
        <v>338432</v>
      </c>
      <c r="Z321" s="1">
        <v>338432</v>
      </c>
      <c r="AA321" s="1">
        <v>0</v>
      </c>
      <c r="AB321" s="1">
        <v>7688173</v>
      </c>
      <c r="AC321" s="1">
        <v>7688092</v>
      </c>
      <c r="AD321" s="1">
        <v>81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-82115</v>
      </c>
      <c r="AU321" s="1">
        <v>-82114</v>
      </c>
      <c r="AV321" s="1">
        <v>-1</v>
      </c>
      <c r="AW321" s="1">
        <v>-249</v>
      </c>
      <c r="AX321" s="1">
        <v>0</v>
      </c>
      <c r="AY321" s="1">
        <v>7605219</v>
      </c>
      <c r="AZ321" s="1">
        <v>7605063</v>
      </c>
      <c r="BA321" s="1">
        <v>156</v>
      </c>
      <c r="BB321" s="1" t="s">
        <v>500</v>
      </c>
      <c r="BC321" s="1">
        <v>-666</v>
      </c>
      <c r="BD321" s="1">
        <v>-590</v>
      </c>
      <c r="BE321" s="1">
        <v>76</v>
      </c>
      <c r="BF321" s="1">
        <v>0</v>
      </c>
      <c r="BG321" s="1">
        <v>0</v>
      </c>
      <c r="BH321" s="1">
        <v>0</v>
      </c>
      <c r="BL321">
        <f t="shared" si="89"/>
        <v>7605219</v>
      </c>
      <c r="BM321">
        <f t="shared" si="90"/>
        <v>7605063</v>
      </c>
      <c r="BO321">
        <f t="shared" si="91"/>
        <v>156</v>
      </c>
      <c r="BR321">
        <f t="shared" si="92"/>
        <v>81</v>
      </c>
      <c r="BS321">
        <f t="shared" si="93"/>
        <v>0</v>
      </c>
      <c r="BT321">
        <f t="shared" si="94"/>
        <v>0</v>
      </c>
      <c r="BU321">
        <f t="shared" si="95"/>
        <v>0</v>
      </c>
      <c r="BV321">
        <f t="shared" si="96"/>
        <v>0</v>
      </c>
      <c r="BW321">
        <f t="shared" si="97"/>
        <v>0</v>
      </c>
      <c r="BX321">
        <f t="shared" si="98"/>
        <v>-1</v>
      </c>
      <c r="BY321">
        <f t="shared" si="99"/>
        <v>76</v>
      </c>
      <c r="CA321">
        <f t="shared" si="100"/>
        <v>156</v>
      </c>
      <c r="CB321">
        <f t="shared" si="101"/>
        <v>0</v>
      </c>
      <c r="CC321">
        <f t="shared" si="102"/>
        <v>156</v>
      </c>
      <c r="CD321">
        <f t="shared" si="103"/>
        <v>81</v>
      </c>
      <c r="CE321">
        <f t="shared" si="104"/>
        <v>0</v>
      </c>
      <c r="CF321">
        <f t="shared" si="105"/>
        <v>0</v>
      </c>
      <c r="CG321">
        <f t="shared" si="106"/>
        <v>0</v>
      </c>
      <c r="CH321">
        <f t="shared" si="107"/>
        <v>0</v>
      </c>
      <c r="CI321">
        <f t="shared" si="108"/>
        <v>0</v>
      </c>
      <c r="CJ321">
        <f t="shared" si="109"/>
        <v>-1</v>
      </c>
      <c r="CK321">
        <f t="shared" si="110"/>
        <v>76</v>
      </c>
    </row>
    <row r="322" spans="1:89" ht="15">
      <c r="A322" s="1">
        <v>4963</v>
      </c>
      <c r="B322" s="1" t="s">
        <v>374</v>
      </c>
      <c r="C322" s="1">
        <v>1000</v>
      </c>
      <c r="D322" s="1">
        <v>9206</v>
      </c>
      <c r="E322" s="1">
        <v>1000</v>
      </c>
      <c r="F322" s="1">
        <v>9205</v>
      </c>
      <c r="G322" s="1">
        <v>1930000</v>
      </c>
      <c r="H322" s="1">
        <v>1930000</v>
      </c>
      <c r="I322" s="1">
        <v>0</v>
      </c>
      <c r="J322" s="1">
        <v>1255691</v>
      </c>
      <c r="K322" s="1">
        <v>1255824</v>
      </c>
      <c r="L322" s="1">
        <v>-133</v>
      </c>
      <c r="M322" s="1">
        <v>582588</v>
      </c>
      <c r="N322" s="1">
        <v>582588</v>
      </c>
      <c r="O322" s="1">
        <v>0</v>
      </c>
      <c r="P322" s="1">
        <v>6594676.22</v>
      </c>
      <c r="Q322" s="1">
        <v>6594676.22</v>
      </c>
      <c r="R322" s="1">
        <v>0</v>
      </c>
      <c r="S322" s="1">
        <v>638</v>
      </c>
      <c r="T322" s="1">
        <v>638</v>
      </c>
      <c r="U322" s="1">
        <v>0</v>
      </c>
      <c r="V322" s="1">
        <v>10336.48</v>
      </c>
      <c r="W322" s="1">
        <v>10336.48</v>
      </c>
      <c r="X322" s="1">
        <v>0</v>
      </c>
      <c r="Y322" s="1">
        <v>525018</v>
      </c>
      <c r="Z322" s="1">
        <v>525018</v>
      </c>
      <c r="AA322" s="1">
        <v>0</v>
      </c>
      <c r="AB322" s="1">
        <v>3582151</v>
      </c>
      <c r="AC322" s="1">
        <v>3582074</v>
      </c>
      <c r="AD322" s="1">
        <v>77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-38260</v>
      </c>
      <c r="AU322" s="1">
        <v>-38259</v>
      </c>
      <c r="AV322" s="1">
        <v>-1</v>
      </c>
      <c r="AW322" s="1">
        <v>-231</v>
      </c>
      <c r="AX322" s="1">
        <v>0</v>
      </c>
      <c r="AY322" s="1">
        <v>3543385</v>
      </c>
      <c r="AZ322" s="1">
        <v>3543274</v>
      </c>
      <c r="BA322" s="1">
        <v>111</v>
      </c>
      <c r="BB322" s="1" t="s">
        <v>500</v>
      </c>
      <c r="BC322" s="1">
        <v>-310</v>
      </c>
      <c r="BD322" s="1">
        <v>-275</v>
      </c>
      <c r="BE322" s="1">
        <v>35</v>
      </c>
      <c r="BF322" s="1">
        <v>0</v>
      </c>
      <c r="BG322" s="1">
        <v>0</v>
      </c>
      <c r="BH322" s="1">
        <v>0</v>
      </c>
      <c r="BL322">
        <f t="shared" si="89"/>
        <v>3543385</v>
      </c>
      <c r="BM322">
        <f t="shared" si="90"/>
        <v>3543274</v>
      </c>
      <c r="BO322">
        <f t="shared" si="91"/>
        <v>111</v>
      </c>
      <c r="BR322">
        <f t="shared" si="92"/>
        <v>77</v>
      </c>
      <c r="BS322">
        <f t="shared" si="93"/>
        <v>0</v>
      </c>
      <c r="BT322">
        <f t="shared" si="94"/>
        <v>0</v>
      </c>
      <c r="BU322">
        <f t="shared" si="95"/>
        <v>0</v>
      </c>
      <c r="BV322">
        <f t="shared" si="96"/>
        <v>0</v>
      </c>
      <c r="BW322">
        <f t="shared" si="97"/>
        <v>0</v>
      </c>
      <c r="BX322">
        <f t="shared" si="98"/>
        <v>-1</v>
      </c>
      <c r="BY322">
        <f t="shared" si="99"/>
        <v>35</v>
      </c>
      <c r="CA322">
        <f t="shared" si="100"/>
        <v>111</v>
      </c>
      <c r="CB322">
        <f t="shared" si="101"/>
        <v>0</v>
      </c>
      <c r="CC322">
        <f t="shared" si="102"/>
        <v>111</v>
      </c>
      <c r="CD322">
        <f t="shared" si="103"/>
        <v>77</v>
      </c>
      <c r="CE322">
        <f t="shared" si="104"/>
        <v>0</v>
      </c>
      <c r="CF322">
        <f t="shared" si="105"/>
        <v>0</v>
      </c>
      <c r="CG322">
        <f t="shared" si="106"/>
        <v>0</v>
      </c>
      <c r="CH322">
        <f t="shared" si="107"/>
        <v>0</v>
      </c>
      <c r="CI322">
        <f t="shared" si="108"/>
        <v>0</v>
      </c>
      <c r="CJ322">
        <f t="shared" si="109"/>
        <v>-1</v>
      </c>
      <c r="CK322">
        <f t="shared" si="110"/>
        <v>35</v>
      </c>
    </row>
    <row r="323" spans="1:89" ht="15">
      <c r="A323" s="1">
        <v>1673</v>
      </c>
      <c r="B323" s="1" t="s">
        <v>155</v>
      </c>
      <c r="C323" s="1">
        <v>1000</v>
      </c>
      <c r="D323" s="1">
        <v>9206</v>
      </c>
      <c r="E323" s="1">
        <v>1000</v>
      </c>
      <c r="F323" s="1">
        <v>9205</v>
      </c>
      <c r="G323" s="1">
        <v>1930000</v>
      </c>
      <c r="H323" s="1">
        <v>1930000</v>
      </c>
      <c r="I323" s="1">
        <v>0</v>
      </c>
      <c r="J323" s="1">
        <v>1255691</v>
      </c>
      <c r="K323" s="1">
        <v>1255824</v>
      </c>
      <c r="L323" s="1">
        <v>-133</v>
      </c>
      <c r="M323" s="1">
        <v>582588</v>
      </c>
      <c r="N323" s="1">
        <v>582588</v>
      </c>
      <c r="O323" s="1">
        <v>0</v>
      </c>
      <c r="P323" s="1">
        <v>7041943.47</v>
      </c>
      <c r="Q323" s="1">
        <v>7041943.47</v>
      </c>
      <c r="R323" s="1">
        <v>0</v>
      </c>
      <c r="S323" s="1">
        <v>606</v>
      </c>
      <c r="T323" s="1">
        <v>606</v>
      </c>
      <c r="U323" s="1">
        <v>0</v>
      </c>
      <c r="V323" s="1">
        <v>11620.37</v>
      </c>
      <c r="W323" s="1">
        <v>11620.37</v>
      </c>
      <c r="X323" s="1">
        <v>0</v>
      </c>
      <c r="Y323" s="1">
        <v>345146</v>
      </c>
      <c r="Z323" s="1">
        <v>345146</v>
      </c>
      <c r="AA323" s="1">
        <v>0</v>
      </c>
      <c r="AB323" s="1">
        <v>4699909</v>
      </c>
      <c r="AC323" s="1">
        <v>4699861</v>
      </c>
      <c r="AD323" s="1">
        <v>48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-50198</v>
      </c>
      <c r="AU323" s="1">
        <v>-50198</v>
      </c>
      <c r="AV323" s="1">
        <v>0</v>
      </c>
      <c r="AW323" s="1">
        <v>-174</v>
      </c>
      <c r="AX323" s="1">
        <v>0</v>
      </c>
      <c r="AY323" s="1">
        <v>4649176</v>
      </c>
      <c r="AZ323" s="1">
        <v>4649082</v>
      </c>
      <c r="BA323" s="1">
        <v>94</v>
      </c>
      <c r="BB323" s="1" t="s">
        <v>500</v>
      </c>
      <c r="BC323" s="1">
        <v>-407</v>
      </c>
      <c r="BD323" s="1">
        <v>-361</v>
      </c>
      <c r="BE323" s="1">
        <v>46</v>
      </c>
      <c r="BF323" s="1">
        <v>0</v>
      </c>
      <c r="BG323" s="1">
        <v>0</v>
      </c>
      <c r="BH323" s="1">
        <v>0</v>
      </c>
      <c r="BL323">
        <f t="shared" si="89"/>
        <v>4649176</v>
      </c>
      <c r="BM323">
        <f t="shared" si="90"/>
        <v>4649082</v>
      </c>
      <c r="BO323">
        <f t="shared" si="91"/>
        <v>94</v>
      </c>
      <c r="BR323">
        <f t="shared" si="92"/>
        <v>48</v>
      </c>
      <c r="BS323">
        <f t="shared" si="93"/>
        <v>0</v>
      </c>
      <c r="BT323">
        <f t="shared" si="94"/>
        <v>0</v>
      </c>
      <c r="BU323">
        <f t="shared" si="95"/>
        <v>0</v>
      </c>
      <c r="BV323">
        <f t="shared" si="96"/>
        <v>0</v>
      </c>
      <c r="BW323">
        <f t="shared" si="97"/>
        <v>0</v>
      </c>
      <c r="BX323">
        <f t="shared" si="98"/>
        <v>0</v>
      </c>
      <c r="BY323">
        <f t="shared" si="99"/>
        <v>46</v>
      </c>
      <c r="CA323">
        <f t="shared" si="100"/>
        <v>94</v>
      </c>
      <c r="CB323">
        <f t="shared" si="101"/>
        <v>0</v>
      </c>
      <c r="CC323">
        <f t="shared" si="102"/>
        <v>94</v>
      </c>
      <c r="CD323">
        <f t="shared" si="103"/>
        <v>48</v>
      </c>
      <c r="CE323">
        <f t="shared" si="104"/>
        <v>0</v>
      </c>
      <c r="CF323">
        <f t="shared" si="105"/>
        <v>0</v>
      </c>
      <c r="CG323">
        <f t="shared" si="106"/>
        <v>0</v>
      </c>
      <c r="CH323">
        <f t="shared" si="107"/>
        <v>0</v>
      </c>
      <c r="CI323">
        <f t="shared" si="108"/>
        <v>0</v>
      </c>
      <c r="CJ323">
        <f t="shared" si="109"/>
        <v>0</v>
      </c>
      <c r="CK323">
        <f t="shared" si="110"/>
        <v>46</v>
      </c>
    </row>
    <row r="324" spans="1:89" ht="15">
      <c r="A324" s="1">
        <v>4998</v>
      </c>
      <c r="B324" s="1" t="s">
        <v>376</v>
      </c>
      <c r="C324" s="1">
        <v>1000</v>
      </c>
      <c r="D324" s="1">
        <v>9206</v>
      </c>
      <c r="E324" s="1">
        <v>1000</v>
      </c>
      <c r="F324" s="1">
        <v>9205</v>
      </c>
      <c r="G324" s="1">
        <v>2895000</v>
      </c>
      <c r="H324" s="1">
        <v>2895000</v>
      </c>
      <c r="I324" s="1">
        <v>0</v>
      </c>
      <c r="J324" s="1">
        <v>1883536</v>
      </c>
      <c r="K324" s="1">
        <v>1883736</v>
      </c>
      <c r="L324" s="1">
        <v>-200</v>
      </c>
      <c r="M324" s="1">
        <v>873882</v>
      </c>
      <c r="N324" s="1">
        <v>873882</v>
      </c>
      <c r="O324" s="1">
        <v>0</v>
      </c>
      <c r="P324" s="1">
        <v>1319876.68</v>
      </c>
      <c r="Q324" s="1">
        <v>1319876.68</v>
      </c>
      <c r="R324" s="1">
        <v>0</v>
      </c>
      <c r="S324" s="1">
        <v>112</v>
      </c>
      <c r="T324" s="1">
        <v>112</v>
      </c>
      <c r="U324" s="1">
        <v>0</v>
      </c>
      <c r="V324" s="1">
        <v>11784.61</v>
      </c>
      <c r="W324" s="1">
        <v>11784.61</v>
      </c>
      <c r="X324" s="1">
        <v>0</v>
      </c>
      <c r="Y324" s="1">
        <v>889815</v>
      </c>
      <c r="Z324" s="1">
        <v>889815</v>
      </c>
      <c r="AA324" s="1">
        <v>0</v>
      </c>
      <c r="AB324" s="1">
        <v>557196</v>
      </c>
      <c r="AC324" s="1">
        <v>557181</v>
      </c>
      <c r="AD324" s="1">
        <v>15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20637</v>
      </c>
      <c r="AL324" s="1">
        <v>20651</v>
      </c>
      <c r="AM324" s="1">
        <v>-14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-6171</v>
      </c>
      <c r="AU324" s="1">
        <v>-6172</v>
      </c>
      <c r="AV324" s="1">
        <v>1</v>
      </c>
      <c r="AW324" s="1">
        <v>-49</v>
      </c>
      <c r="AX324" s="1">
        <v>0</v>
      </c>
      <c r="AY324" s="1">
        <v>571569</v>
      </c>
      <c r="AZ324" s="1">
        <v>571561</v>
      </c>
      <c r="BA324" s="1">
        <v>8</v>
      </c>
      <c r="BB324" s="1" t="s">
        <v>501</v>
      </c>
      <c r="BC324" s="1">
        <v>-50</v>
      </c>
      <c r="BD324" s="1">
        <v>-44</v>
      </c>
      <c r="BE324" s="1">
        <v>6</v>
      </c>
      <c r="BF324" s="1">
        <v>0</v>
      </c>
      <c r="BG324" s="1">
        <v>0</v>
      </c>
      <c r="BH324" s="1">
        <v>0</v>
      </c>
      <c r="BL324">
        <f aca="true" t="shared" si="111" ref="BL324:BL387">AB324+AE324+AH324+AK324+AN324+AQ324+AT324+AW324+BD324+BF324</f>
        <v>571569</v>
      </c>
      <c r="BM324">
        <f aca="true" t="shared" si="112" ref="BM324:BM387">AC324+AF324+AI324+AL324+AO324+AR324+AU324+AW324+BC324+BG324</f>
        <v>571561</v>
      </c>
      <c r="BO324">
        <f aca="true" t="shared" si="113" ref="BO324:BO387">ROUND((BL324-BM324),0)</f>
        <v>8</v>
      </c>
      <c r="BR324">
        <f aca="true" t="shared" si="114" ref="BR324:BR387">AD324</f>
        <v>15</v>
      </c>
      <c r="BS324">
        <f aca="true" t="shared" si="115" ref="BS324:BS387">AG324</f>
        <v>0</v>
      </c>
      <c r="BT324">
        <f aca="true" t="shared" si="116" ref="BT324:BT387">AJ324</f>
        <v>0</v>
      </c>
      <c r="BU324">
        <f aca="true" t="shared" si="117" ref="BU324:BU387">AM324</f>
        <v>-14</v>
      </c>
      <c r="BV324">
        <f aca="true" t="shared" si="118" ref="BV324:BV387">AP324</f>
        <v>0</v>
      </c>
      <c r="BW324">
        <f aca="true" t="shared" si="119" ref="BW324:BW387">AS324</f>
        <v>0</v>
      </c>
      <c r="BX324">
        <f aca="true" t="shared" si="120" ref="BX324:BX387">AV324</f>
        <v>1</v>
      </c>
      <c r="BY324">
        <f aca="true" t="shared" si="121" ref="BY324:BY387">BE324</f>
        <v>6</v>
      </c>
      <c r="CA324">
        <f aca="true" t="shared" si="122" ref="CA324:CA387">ROUND((SUM(BR324:BZ324)),0)</f>
        <v>8</v>
      </c>
      <c r="CB324">
        <f aca="true" t="shared" si="123" ref="CB324:CB387">CC324-CA324</f>
        <v>0</v>
      </c>
      <c r="CC324">
        <f aca="true" t="shared" si="124" ref="CC324:CC387">SUM(CD324:CK324)</f>
        <v>8</v>
      </c>
      <c r="CD324">
        <f aca="true" t="shared" si="125" ref="CD324:CD387">ROUND(BR324,0)</f>
        <v>15</v>
      </c>
      <c r="CE324">
        <f aca="true" t="shared" si="126" ref="CE324:CE387">ROUND(BS324,0)</f>
        <v>0</v>
      </c>
      <c r="CF324">
        <f aca="true" t="shared" si="127" ref="CF324:CF387">ROUND(BT324,0)</f>
        <v>0</v>
      </c>
      <c r="CG324">
        <f aca="true" t="shared" si="128" ref="CG324:CG387">ROUND(BU324,0)</f>
        <v>-14</v>
      </c>
      <c r="CH324">
        <f aca="true" t="shared" si="129" ref="CH324:CH387">ROUND(BV324,0)</f>
        <v>0</v>
      </c>
      <c r="CI324">
        <f aca="true" t="shared" si="130" ref="CI324:CI387">ROUND(BW324,0)</f>
        <v>0</v>
      </c>
      <c r="CJ324">
        <f aca="true" t="shared" si="131" ref="CJ324:CJ387">ROUND(BX324,0)</f>
        <v>1</v>
      </c>
      <c r="CK324">
        <f aca="true" t="shared" si="132" ref="CK324:CK387">ROUND(BY324,0)</f>
        <v>6</v>
      </c>
    </row>
    <row r="325" spans="1:89" ht="15">
      <c r="A325" s="1">
        <v>2422</v>
      </c>
      <c r="B325" s="1" t="s">
        <v>197</v>
      </c>
      <c r="C325" s="1">
        <v>1000</v>
      </c>
      <c r="D325" s="1">
        <v>9206</v>
      </c>
      <c r="E325" s="1">
        <v>1000</v>
      </c>
      <c r="F325" s="1">
        <v>9205</v>
      </c>
      <c r="G325" s="1">
        <v>1930000</v>
      </c>
      <c r="H325" s="1">
        <v>1930000</v>
      </c>
      <c r="I325" s="1">
        <v>0</v>
      </c>
      <c r="J325" s="1">
        <v>1255691</v>
      </c>
      <c r="K325" s="1">
        <v>1255824</v>
      </c>
      <c r="L325" s="1">
        <v>-133</v>
      </c>
      <c r="M325" s="1">
        <v>582588</v>
      </c>
      <c r="N325" s="1">
        <v>582588</v>
      </c>
      <c r="O325" s="1">
        <v>0</v>
      </c>
      <c r="P325" s="1">
        <v>14144041.98</v>
      </c>
      <c r="Q325" s="1">
        <v>14144041.98</v>
      </c>
      <c r="R325" s="1">
        <v>0</v>
      </c>
      <c r="S325" s="1">
        <v>1346</v>
      </c>
      <c r="T325" s="1">
        <v>1346</v>
      </c>
      <c r="U325" s="1">
        <v>0</v>
      </c>
      <c r="V325" s="1">
        <v>10508.2</v>
      </c>
      <c r="W325" s="1">
        <v>10508.2</v>
      </c>
      <c r="X325" s="1">
        <v>0</v>
      </c>
      <c r="Y325" s="1">
        <v>450881</v>
      </c>
      <c r="Z325" s="1">
        <v>450881</v>
      </c>
      <c r="AA325" s="1">
        <v>0</v>
      </c>
      <c r="AB325" s="1">
        <v>8507047</v>
      </c>
      <c r="AC325" s="1">
        <v>8506907</v>
      </c>
      <c r="AD325" s="1">
        <v>140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-90861</v>
      </c>
      <c r="AU325" s="1">
        <v>-90860</v>
      </c>
      <c r="AV325" s="1">
        <v>-1</v>
      </c>
      <c r="AW325" s="1">
        <v>-433</v>
      </c>
      <c r="AX325" s="1">
        <v>0</v>
      </c>
      <c r="AY325" s="1">
        <v>8415100</v>
      </c>
      <c r="AZ325" s="1">
        <v>8414877</v>
      </c>
      <c r="BA325" s="1">
        <v>223</v>
      </c>
      <c r="BB325" s="1" t="s">
        <v>500</v>
      </c>
      <c r="BC325" s="1">
        <v>-737</v>
      </c>
      <c r="BD325" s="1">
        <v>-653</v>
      </c>
      <c r="BE325" s="1">
        <v>84</v>
      </c>
      <c r="BF325" s="1">
        <v>0</v>
      </c>
      <c r="BG325" s="1">
        <v>0</v>
      </c>
      <c r="BH325" s="1">
        <v>0</v>
      </c>
      <c r="BL325">
        <f t="shared" si="111"/>
        <v>8415100</v>
      </c>
      <c r="BM325">
        <f t="shared" si="112"/>
        <v>8414877</v>
      </c>
      <c r="BO325">
        <f t="shared" si="113"/>
        <v>223</v>
      </c>
      <c r="BR325">
        <f t="shared" si="114"/>
        <v>140</v>
      </c>
      <c r="BS325">
        <f t="shared" si="115"/>
        <v>0</v>
      </c>
      <c r="BT325">
        <f t="shared" si="116"/>
        <v>0</v>
      </c>
      <c r="BU325">
        <f t="shared" si="117"/>
        <v>0</v>
      </c>
      <c r="BV325">
        <f t="shared" si="118"/>
        <v>0</v>
      </c>
      <c r="BW325">
        <f t="shared" si="119"/>
        <v>0</v>
      </c>
      <c r="BX325">
        <f t="shared" si="120"/>
        <v>-1</v>
      </c>
      <c r="BY325">
        <f t="shared" si="121"/>
        <v>84</v>
      </c>
      <c r="CA325">
        <f t="shared" si="122"/>
        <v>223</v>
      </c>
      <c r="CB325">
        <f t="shared" si="123"/>
        <v>0</v>
      </c>
      <c r="CC325">
        <f t="shared" si="124"/>
        <v>223</v>
      </c>
      <c r="CD325">
        <f t="shared" si="125"/>
        <v>140</v>
      </c>
      <c r="CE325">
        <f t="shared" si="126"/>
        <v>0</v>
      </c>
      <c r="CF325">
        <f t="shared" si="127"/>
        <v>0</v>
      </c>
      <c r="CG325">
        <f t="shared" si="128"/>
        <v>0</v>
      </c>
      <c r="CH325">
        <f t="shared" si="129"/>
        <v>0</v>
      </c>
      <c r="CI325">
        <f t="shared" si="130"/>
        <v>0</v>
      </c>
      <c r="CJ325">
        <f t="shared" si="131"/>
        <v>-1</v>
      </c>
      <c r="CK325">
        <f t="shared" si="132"/>
        <v>84</v>
      </c>
    </row>
    <row r="326" spans="1:89" ht="15">
      <c r="A326" s="1">
        <v>5019</v>
      </c>
      <c r="B326" s="1" t="s">
        <v>377</v>
      </c>
      <c r="C326" s="1">
        <v>1000</v>
      </c>
      <c r="D326" s="1">
        <v>9206</v>
      </c>
      <c r="E326" s="1">
        <v>1000</v>
      </c>
      <c r="F326" s="1">
        <v>9205</v>
      </c>
      <c r="G326" s="1">
        <v>1930000</v>
      </c>
      <c r="H326" s="1">
        <v>1930000</v>
      </c>
      <c r="I326" s="1">
        <v>0</v>
      </c>
      <c r="J326" s="1">
        <v>1255691</v>
      </c>
      <c r="K326" s="1">
        <v>1255824</v>
      </c>
      <c r="L326" s="1">
        <v>-133</v>
      </c>
      <c r="M326" s="1">
        <v>582588</v>
      </c>
      <c r="N326" s="1">
        <v>582588</v>
      </c>
      <c r="O326" s="1">
        <v>0</v>
      </c>
      <c r="P326" s="1">
        <v>12200538.98</v>
      </c>
      <c r="Q326" s="1">
        <v>12200538.98</v>
      </c>
      <c r="R326" s="1">
        <v>0</v>
      </c>
      <c r="S326" s="1">
        <v>1170</v>
      </c>
      <c r="T326" s="1">
        <v>1170</v>
      </c>
      <c r="U326" s="1">
        <v>0</v>
      </c>
      <c r="V326" s="1">
        <v>10427.81</v>
      </c>
      <c r="W326" s="1">
        <v>10427.81</v>
      </c>
      <c r="X326" s="1">
        <v>0</v>
      </c>
      <c r="Y326" s="1">
        <v>694298</v>
      </c>
      <c r="Z326" s="1">
        <v>694298</v>
      </c>
      <c r="AA326" s="1">
        <v>0</v>
      </c>
      <c r="AB326" s="1">
        <v>4767406</v>
      </c>
      <c r="AC326" s="1">
        <v>4767220</v>
      </c>
      <c r="AD326" s="1">
        <v>186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-50919</v>
      </c>
      <c r="AU326" s="1">
        <v>-50917</v>
      </c>
      <c r="AV326" s="1">
        <v>-2</v>
      </c>
      <c r="AW326" s="1">
        <v>-580</v>
      </c>
      <c r="AX326" s="1">
        <v>0</v>
      </c>
      <c r="AY326" s="1">
        <v>4715541</v>
      </c>
      <c r="AZ326" s="1">
        <v>4715310</v>
      </c>
      <c r="BA326" s="1">
        <v>231</v>
      </c>
      <c r="BB326" s="1" t="s">
        <v>500</v>
      </c>
      <c r="BC326" s="1">
        <v>-413</v>
      </c>
      <c r="BD326" s="1">
        <v>-366</v>
      </c>
      <c r="BE326" s="1">
        <v>47</v>
      </c>
      <c r="BF326" s="1">
        <v>0</v>
      </c>
      <c r="BG326" s="1">
        <v>0</v>
      </c>
      <c r="BH326" s="1">
        <v>0</v>
      </c>
      <c r="BL326">
        <f t="shared" si="111"/>
        <v>4715541</v>
      </c>
      <c r="BM326">
        <f t="shared" si="112"/>
        <v>4715310</v>
      </c>
      <c r="BO326">
        <f t="shared" si="113"/>
        <v>231</v>
      </c>
      <c r="BR326">
        <f t="shared" si="114"/>
        <v>186</v>
      </c>
      <c r="BS326">
        <f t="shared" si="115"/>
        <v>0</v>
      </c>
      <c r="BT326">
        <f t="shared" si="116"/>
        <v>0</v>
      </c>
      <c r="BU326">
        <f t="shared" si="117"/>
        <v>0</v>
      </c>
      <c r="BV326">
        <f t="shared" si="118"/>
        <v>0</v>
      </c>
      <c r="BW326">
        <f t="shared" si="119"/>
        <v>0</v>
      </c>
      <c r="BX326">
        <f t="shared" si="120"/>
        <v>-2</v>
      </c>
      <c r="BY326">
        <f t="shared" si="121"/>
        <v>47</v>
      </c>
      <c r="CA326">
        <f t="shared" si="122"/>
        <v>231</v>
      </c>
      <c r="CB326">
        <f t="shared" si="123"/>
        <v>0</v>
      </c>
      <c r="CC326">
        <f t="shared" si="124"/>
        <v>231</v>
      </c>
      <c r="CD326">
        <f t="shared" si="125"/>
        <v>186</v>
      </c>
      <c r="CE326">
        <f t="shared" si="126"/>
        <v>0</v>
      </c>
      <c r="CF326">
        <f t="shared" si="127"/>
        <v>0</v>
      </c>
      <c r="CG326">
        <f t="shared" si="128"/>
        <v>0</v>
      </c>
      <c r="CH326">
        <f t="shared" si="129"/>
        <v>0</v>
      </c>
      <c r="CI326">
        <f t="shared" si="130"/>
        <v>0</v>
      </c>
      <c r="CJ326">
        <f t="shared" si="131"/>
        <v>-2</v>
      </c>
      <c r="CK326">
        <f t="shared" si="132"/>
        <v>47</v>
      </c>
    </row>
    <row r="327" spans="1:89" ht="15">
      <c r="A327" s="1">
        <v>5026</v>
      </c>
      <c r="B327" s="1" t="s">
        <v>378</v>
      </c>
      <c r="C327" s="1">
        <v>1000</v>
      </c>
      <c r="D327" s="1">
        <v>9206</v>
      </c>
      <c r="E327" s="1">
        <v>1000</v>
      </c>
      <c r="F327" s="1">
        <v>9205</v>
      </c>
      <c r="G327" s="1">
        <v>1930000</v>
      </c>
      <c r="H327" s="1">
        <v>1930000</v>
      </c>
      <c r="I327" s="1">
        <v>0</v>
      </c>
      <c r="J327" s="1">
        <v>1255691</v>
      </c>
      <c r="K327" s="1">
        <v>1255824</v>
      </c>
      <c r="L327" s="1">
        <v>-133</v>
      </c>
      <c r="M327" s="1">
        <v>582588</v>
      </c>
      <c r="N327" s="1">
        <v>582588</v>
      </c>
      <c r="O327" s="1">
        <v>0</v>
      </c>
      <c r="P327" s="1">
        <v>9858432.43</v>
      </c>
      <c r="Q327" s="1">
        <v>9858432.43</v>
      </c>
      <c r="R327" s="1">
        <v>0</v>
      </c>
      <c r="S327" s="1">
        <v>964</v>
      </c>
      <c r="T327" s="1">
        <v>964</v>
      </c>
      <c r="U327" s="1">
        <v>0</v>
      </c>
      <c r="V327" s="1">
        <v>10226.59</v>
      </c>
      <c r="W327" s="1">
        <v>10226.59</v>
      </c>
      <c r="X327" s="1">
        <v>0</v>
      </c>
      <c r="Y327" s="1">
        <v>706661</v>
      </c>
      <c r="Z327" s="1">
        <v>706661</v>
      </c>
      <c r="AA327" s="1">
        <v>0</v>
      </c>
      <c r="AB327" s="1">
        <v>3860271</v>
      </c>
      <c r="AC327" s="1">
        <v>3860115</v>
      </c>
      <c r="AD327" s="1">
        <v>156</v>
      </c>
      <c r="AE327" s="1">
        <v>0</v>
      </c>
      <c r="AF327" s="1">
        <v>0</v>
      </c>
      <c r="AG327" s="1">
        <v>0</v>
      </c>
      <c r="AH327" s="1">
        <v>851932</v>
      </c>
      <c r="AI327" s="1">
        <v>851932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-50329</v>
      </c>
      <c r="AU327" s="1">
        <v>-50328</v>
      </c>
      <c r="AV327" s="1">
        <v>-1</v>
      </c>
      <c r="AW327" s="1">
        <v>-492</v>
      </c>
      <c r="AX327" s="1">
        <v>0</v>
      </c>
      <c r="AY327" s="1">
        <v>4661020</v>
      </c>
      <c r="AZ327" s="1">
        <v>4660819</v>
      </c>
      <c r="BA327" s="1">
        <v>201</v>
      </c>
      <c r="BB327" s="1" t="s">
        <v>500</v>
      </c>
      <c r="BC327" s="1">
        <v>-408</v>
      </c>
      <c r="BD327" s="1">
        <v>-362</v>
      </c>
      <c r="BE327" s="1">
        <v>46</v>
      </c>
      <c r="BF327" s="1">
        <v>0</v>
      </c>
      <c r="BG327" s="1">
        <v>0</v>
      </c>
      <c r="BH327" s="1">
        <v>0</v>
      </c>
      <c r="BL327">
        <f t="shared" si="111"/>
        <v>4661020</v>
      </c>
      <c r="BM327">
        <f t="shared" si="112"/>
        <v>4660819</v>
      </c>
      <c r="BO327">
        <f t="shared" si="113"/>
        <v>201</v>
      </c>
      <c r="BR327">
        <f t="shared" si="114"/>
        <v>156</v>
      </c>
      <c r="BS327">
        <f t="shared" si="115"/>
        <v>0</v>
      </c>
      <c r="BT327">
        <f t="shared" si="116"/>
        <v>0</v>
      </c>
      <c r="BU327">
        <f t="shared" si="117"/>
        <v>0</v>
      </c>
      <c r="BV327">
        <f t="shared" si="118"/>
        <v>0</v>
      </c>
      <c r="BW327">
        <f t="shared" si="119"/>
        <v>0</v>
      </c>
      <c r="BX327">
        <f t="shared" si="120"/>
        <v>-1</v>
      </c>
      <c r="BY327">
        <f t="shared" si="121"/>
        <v>46</v>
      </c>
      <c r="CA327">
        <f t="shared" si="122"/>
        <v>201</v>
      </c>
      <c r="CB327">
        <f t="shared" si="123"/>
        <v>0</v>
      </c>
      <c r="CC327">
        <f t="shared" si="124"/>
        <v>201</v>
      </c>
      <c r="CD327">
        <f t="shared" si="125"/>
        <v>156</v>
      </c>
      <c r="CE327">
        <f t="shared" si="126"/>
        <v>0</v>
      </c>
      <c r="CF327">
        <f t="shared" si="127"/>
        <v>0</v>
      </c>
      <c r="CG327">
        <f t="shared" si="128"/>
        <v>0</v>
      </c>
      <c r="CH327">
        <f t="shared" si="129"/>
        <v>0</v>
      </c>
      <c r="CI327">
        <f t="shared" si="130"/>
        <v>0</v>
      </c>
      <c r="CJ327">
        <f t="shared" si="131"/>
        <v>-1</v>
      </c>
      <c r="CK327">
        <f t="shared" si="132"/>
        <v>46</v>
      </c>
    </row>
    <row r="328" spans="1:89" ht="15">
      <c r="A328" s="1">
        <v>5068</v>
      </c>
      <c r="B328" s="1" t="s">
        <v>380</v>
      </c>
      <c r="C328" s="1">
        <v>1000</v>
      </c>
      <c r="D328" s="1">
        <v>9206</v>
      </c>
      <c r="E328" s="1">
        <v>1000</v>
      </c>
      <c r="F328" s="1">
        <v>9205</v>
      </c>
      <c r="G328" s="1">
        <v>2895000</v>
      </c>
      <c r="H328" s="1">
        <v>2895000</v>
      </c>
      <c r="I328" s="1">
        <v>0</v>
      </c>
      <c r="J328" s="1">
        <v>1883536</v>
      </c>
      <c r="K328" s="1">
        <v>1883736</v>
      </c>
      <c r="L328" s="1">
        <v>-200</v>
      </c>
      <c r="M328" s="1">
        <v>873882</v>
      </c>
      <c r="N328" s="1">
        <v>873882</v>
      </c>
      <c r="O328" s="1">
        <v>0</v>
      </c>
      <c r="P328" s="1">
        <v>11983256.07</v>
      </c>
      <c r="Q328" s="1">
        <v>11983256.07</v>
      </c>
      <c r="R328" s="1">
        <v>0</v>
      </c>
      <c r="S328" s="1">
        <v>1132</v>
      </c>
      <c r="T328" s="1">
        <v>1132</v>
      </c>
      <c r="U328" s="1">
        <v>0</v>
      </c>
      <c r="V328" s="1">
        <v>10585.92</v>
      </c>
      <c r="W328" s="1">
        <v>10585.92</v>
      </c>
      <c r="X328" s="1">
        <v>0</v>
      </c>
      <c r="Y328" s="1">
        <v>816237</v>
      </c>
      <c r="Z328" s="1">
        <v>816237</v>
      </c>
      <c r="AA328" s="1">
        <v>0</v>
      </c>
      <c r="AB328" s="1">
        <v>6179559</v>
      </c>
      <c r="AC328" s="1">
        <v>6179424</v>
      </c>
      <c r="AD328" s="1">
        <v>135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-66002</v>
      </c>
      <c r="AU328" s="1">
        <v>-66000</v>
      </c>
      <c r="AV328" s="1">
        <v>-2</v>
      </c>
      <c r="AW328" s="1">
        <v>-430</v>
      </c>
      <c r="AX328" s="1">
        <v>0</v>
      </c>
      <c r="AY328" s="1">
        <v>6112653</v>
      </c>
      <c r="AZ328" s="1">
        <v>6112459</v>
      </c>
      <c r="BA328" s="1">
        <v>194</v>
      </c>
      <c r="BB328" s="1" t="s">
        <v>501</v>
      </c>
      <c r="BC328" s="1">
        <v>-535</v>
      </c>
      <c r="BD328" s="1">
        <v>-474</v>
      </c>
      <c r="BE328" s="1">
        <v>61</v>
      </c>
      <c r="BF328" s="1">
        <v>0</v>
      </c>
      <c r="BG328" s="1">
        <v>0</v>
      </c>
      <c r="BH328" s="1">
        <v>0</v>
      </c>
      <c r="BL328">
        <f t="shared" si="111"/>
        <v>6112653</v>
      </c>
      <c r="BM328">
        <f t="shared" si="112"/>
        <v>6112459</v>
      </c>
      <c r="BO328">
        <f t="shared" si="113"/>
        <v>194</v>
      </c>
      <c r="BR328">
        <f t="shared" si="114"/>
        <v>135</v>
      </c>
      <c r="BS328">
        <f t="shared" si="115"/>
        <v>0</v>
      </c>
      <c r="BT328">
        <f t="shared" si="116"/>
        <v>0</v>
      </c>
      <c r="BU328">
        <f t="shared" si="117"/>
        <v>0</v>
      </c>
      <c r="BV328">
        <f t="shared" si="118"/>
        <v>0</v>
      </c>
      <c r="BW328">
        <f t="shared" si="119"/>
        <v>0</v>
      </c>
      <c r="BX328">
        <f t="shared" si="120"/>
        <v>-2</v>
      </c>
      <c r="BY328">
        <f t="shared" si="121"/>
        <v>61</v>
      </c>
      <c r="CA328">
        <f t="shared" si="122"/>
        <v>194</v>
      </c>
      <c r="CB328">
        <f t="shared" si="123"/>
        <v>0</v>
      </c>
      <c r="CC328">
        <f t="shared" si="124"/>
        <v>194</v>
      </c>
      <c r="CD328">
        <f t="shared" si="125"/>
        <v>135</v>
      </c>
      <c r="CE328">
        <f t="shared" si="126"/>
        <v>0</v>
      </c>
      <c r="CF328">
        <f t="shared" si="127"/>
        <v>0</v>
      </c>
      <c r="CG328">
        <f t="shared" si="128"/>
        <v>0</v>
      </c>
      <c r="CH328">
        <f t="shared" si="129"/>
        <v>0</v>
      </c>
      <c r="CI328">
        <f t="shared" si="130"/>
        <v>0</v>
      </c>
      <c r="CJ328">
        <f t="shared" si="131"/>
        <v>-2</v>
      </c>
      <c r="CK328">
        <f t="shared" si="132"/>
        <v>61</v>
      </c>
    </row>
    <row r="329" spans="1:89" ht="15">
      <c r="A329" s="1">
        <v>5100</v>
      </c>
      <c r="B329" s="1" t="s">
        <v>381</v>
      </c>
      <c r="C329" s="1">
        <v>1000</v>
      </c>
      <c r="D329" s="1">
        <v>9206</v>
      </c>
      <c r="E329" s="1">
        <v>1000</v>
      </c>
      <c r="F329" s="1">
        <v>9205</v>
      </c>
      <c r="G329" s="1">
        <v>1930000</v>
      </c>
      <c r="H329" s="1">
        <v>1930000</v>
      </c>
      <c r="I329" s="1">
        <v>0</v>
      </c>
      <c r="J329" s="1">
        <v>1255691</v>
      </c>
      <c r="K329" s="1">
        <v>1255824</v>
      </c>
      <c r="L329" s="1">
        <v>-133</v>
      </c>
      <c r="M329" s="1">
        <v>582588</v>
      </c>
      <c r="N329" s="1">
        <v>582588</v>
      </c>
      <c r="O329" s="1">
        <v>0</v>
      </c>
      <c r="P329" s="1">
        <v>26873189.45</v>
      </c>
      <c r="Q329" s="1">
        <v>26873189.45</v>
      </c>
      <c r="R329" s="1">
        <v>0</v>
      </c>
      <c r="S329" s="1">
        <v>2699</v>
      </c>
      <c r="T329" s="1">
        <v>2699</v>
      </c>
      <c r="U329" s="1">
        <v>0</v>
      </c>
      <c r="V329" s="1">
        <v>9956.72</v>
      </c>
      <c r="W329" s="1">
        <v>9956.72</v>
      </c>
      <c r="X329" s="1">
        <v>0</v>
      </c>
      <c r="Y329" s="1">
        <v>659404</v>
      </c>
      <c r="Z329" s="1">
        <v>659404</v>
      </c>
      <c r="AA329" s="1">
        <v>0</v>
      </c>
      <c r="AB329" s="1">
        <v>12027056</v>
      </c>
      <c r="AC329" s="1">
        <v>12026649</v>
      </c>
      <c r="AD329" s="1">
        <v>407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-128457</v>
      </c>
      <c r="AU329" s="1">
        <v>-128453</v>
      </c>
      <c r="AV329" s="1">
        <v>-4</v>
      </c>
      <c r="AW329" s="1">
        <v>-1141</v>
      </c>
      <c r="AX329" s="1">
        <v>0</v>
      </c>
      <c r="AY329" s="1">
        <v>11896535</v>
      </c>
      <c r="AZ329" s="1">
        <v>11896013</v>
      </c>
      <c r="BA329" s="1">
        <v>522</v>
      </c>
      <c r="BB329" s="1" t="s">
        <v>500</v>
      </c>
      <c r="BC329" s="1">
        <v>-1042</v>
      </c>
      <c r="BD329" s="1">
        <v>-923</v>
      </c>
      <c r="BE329" s="1">
        <v>119</v>
      </c>
      <c r="BF329" s="1">
        <v>0</v>
      </c>
      <c r="BG329" s="1">
        <v>0</v>
      </c>
      <c r="BH329" s="1">
        <v>0</v>
      </c>
      <c r="BL329">
        <f t="shared" si="111"/>
        <v>11896535</v>
      </c>
      <c r="BM329">
        <f t="shared" si="112"/>
        <v>11896013</v>
      </c>
      <c r="BO329">
        <f t="shared" si="113"/>
        <v>522</v>
      </c>
      <c r="BR329">
        <f t="shared" si="114"/>
        <v>407</v>
      </c>
      <c r="BS329">
        <f t="shared" si="115"/>
        <v>0</v>
      </c>
      <c r="BT329">
        <f t="shared" si="116"/>
        <v>0</v>
      </c>
      <c r="BU329">
        <f t="shared" si="117"/>
        <v>0</v>
      </c>
      <c r="BV329">
        <f t="shared" si="118"/>
        <v>0</v>
      </c>
      <c r="BW329">
        <f t="shared" si="119"/>
        <v>0</v>
      </c>
      <c r="BX329">
        <f t="shared" si="120"/>
        <v>-4</v>
      </c>
      <c r="BY329">
        <f t="shared" si="121"/>
        <v>119</v>
      </c>
      <c r="CA329">
        <f t="shared" si="122"/>
        <v>522</v>
      </c>
      <c r="CB329">
        <f t="shared" si="123"/>
        <v>0</v>
      </c>
      <c r="CC329">
        <f t="shared" si="124"/>
        <v>522</v>
      </c>
      <c r="CD329">
        <f t="shared" si="125"/>
        <v>407</v>
      </c>
      <c r="CE329">
        <f t="shared" si="126"/>
        <v>0</v>
      </c>
      <c r="CF329">
        <f t="shared" si="127"/>
        <v>0</v>
      </c>
      <c r="CG329">
        <f t="shared" si="128"/>
        <v>0</v>
      </c>
      <c r="CH329">
        <f t="shared" si="129"/>
        <v>0</v>
      </c>
      <c r="CI329">
        <f t="shared" si="130"/>
        <v>0</v>
      </c>
      <c r="CJ329">
        <f t="shared" si="131"/>
        <v>-4</v>
      </c>
      <c r="CK329">
        <f t="shared" si="132"/>
        <v>119</v>
      </c>
    </row>
    <row r="330" spans="1:89" ht="15">
      <c r="A330" s="1">
        <v>5124</v>
      </c>
      <c r="B330" s="1" t="s">
        <v>382</v>
      </c>
      <c r="C330" s="1">
        <v>1000</v>
      </c>
      <c r="D330" s="1">
        <v>9206</v>
      </c>
      <c r="E330" s="1">
        <v>1000</v>
      </c>
      <c r="F330" s="1">
        <v>9205</v>
      </c>
      <c r="G330" s="1">
        <v>1930000</v>
      </c>
      <c r="H330" s="1">
        <v>1930000</v>
      </c>
      <c r="I330" s="1">
        <v>0</v>
      </c>
      <c r="J330" s="1">
        <v>1255691</v>
      </c>
      <c r="K330" s="1">
        <v>1255824</v>
      </c>
      <c r="L330" s="1">
        <v>-133</v>
      </c>
      <c r="M330" s="1">
        <v>582588</v>
      </c>
      <c r="N330" s="1">
        <v>582588</v>
      </c>
      <c r="O330" s="1">
        <v>0</v>
      </c>
      <c r="P330" s="1">
        <v>3190300.61</v>
      </c>
      <c r="Q330" s="1">
        <v>3190300.61</v>
      </c>
      <c r="R330" s="1">
        <v>0</v>
      </c>
      <c r="S330" s="1">
        <v>267</v>
      </c>
      <c r="T330" s="1">
        <v>267</v>
      </c>
      <c r="U330" s="1">
        <v>0</v>
      </c>
      <c r="V330" s="1">
        <v>11948.69</v>
      </c>
      <c r="W330" s="1">
        <v>11948.69</v>
      </c>
      <c r="X330" s="1">
        <v>0</v>
      </c>
      <c r="Y330" s="1">
        <v>585190</v>
      </c>
      <c r="Z330" s="1">
        <v>585190</v>
      </c>
      <c r="AA330" s="1">
        <v>0</v>
      </c>
      <c r="AB330" s="1">
        <v>1352700</v>
      </c>
      <c r="AC330" s="1">
        <v>1352664</v>
      </c>
      <c r="AD330" s="1">
        <v>36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217011</v>
      </c>
      <c r="AL330" s="1">
        <v>217047</v>
      </c>
      <c r="AM330" s="1">
        <v>-36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-16766</v>
      </c>
      <c r="AU330" s="1">
        <v>-16765</v>
      </c>
      <c r="AV330" s="1">
        <v>-1</v>
      </c>
      <c r="AW330" s="1">
        <v>-100</v>
      </c>
      <c r="AX330" s="1">
        <v>0</v>
      </c>
      <c r="AY330" s="1">
        <v>1552725</v>
      </c>
      <c r="AZ330" s="1">
        <v>1552710</v>
      </c>
      <c r="BA330" s="1">
        <v>15</v>
      </c>
      <c r="BB330" s="1" t="s">
        <v>500</v>
      </c>
      <c r="BC330" s="1">
        <v>-136</v>
      </c>
      <c r="BD330" s="1">
        <v>-120</v>
      </c>
      <c r="BE330" s="1">
        <v>16</v>
      </c>
      <c r="BF330" s="1">
        <v>0</v>
      </c>
      <c r="BG330" s="1">
        <v>0</v>
      </c>
      <c r="BH330" s="1">
        <v>0</v>
      </c>
      <c r="BL330">
        <f t="shared" si="111"/>
        <v>1552725</v>
      </c>
      <c r="BM330">
        <f t="shared" si="112"/>
        <v>1552710</v>
      </c>
      <c r="BO330">
        <f t="shared" si="113"/>
        <v>15</v>
      </c>
      <c r="BR330">
        <f t="shared" si="114"/>
        <v>36</v>
      </c>
      <c r="BS330">
        <f t="shared" si="115"/>
        <v>0</v>
      </c>
      <c r="BT330">
        <f t="shared" si="116"/>
        <v>0</v>
      </c>
      <c r="BU330">
        <f t="shared" si="117"/>
        <v>-36</v>
      </c>
      <c r="BV330">
        <f t="shared" si="118"/>
        <v>0</v>
      </c>
      <c r="BW330">
        <f t="shared" si="119"/>
        <v>0</v>
      </c>
      <c r="BX330">
        <f t="shared" si="120"/>
        <v>-1</v>
      </c>
      <c r="BY330">
        <f t="shared" si="121"/>
        <v>16</v>
      </c>
      <c r="CA330">
        <f t="shared" si="122"/>
        <v>15</v>
      </c>
      <c r="CB330">
        <f t="shared" si="123"/>
        <v>0</v>
      </c>
      <c r="CC330">
        <f t="shared" si="124"/>
        <v>15</v>
      </c>
      <c r="CD330">
        <f t="shared" si="125"/>
        <v>36</v>
      </c>
      <c r="CE330">
        <f t="shared" si="126"/>
        <v>0</v>
      </c>
      <c r="CF330">
        <f t="shared" si="127"/>
        <v>0</v>
      </c>
      <c r="CG330">
        <f t="shared" si="128"/>
        <v>-36</v>
      </c>
      <c r="CH330">
        <f t="shared" si="129"/>
        <v>0</v>
      </c>
      <c r="CI330">
        <f t="shared" si="130"/>
        <v>0</v>
      </c>
      <c r="CJ330">
        <f t="shared" si="131"/>
        <v>-1</v>
      </c>
      <c r="CK330">
        <f t="shared" si="132"/>
        <v>16</v>
      </c>
    </row>
    <row r="331" spans="1:89" ht="15">
      <c r="A331" s="1">
        <v>5130</v>
      </c>
      <c r="B331" s="1" t="s">
        <v>383</v>
      </c>
      <c r="C331" s="1">
        <v>1000</v>
      </c>
      <c r="D331" s="1">
        <v>9206</v>
      </c>
      <c r="E331" s="1">
        <v>1000</v>
      </c>
      <c r="F331" s="1">
        <v>9205</v>
      </c>
      <c r="G331" s="1">
        <v>1930000</v>
      </c>
      <c r="H331" s="1">
        <v>1930000</v>
      </c>
      <c r="I331" s="1">
        <v>0</v>
      </c>
      <c r="J331" s="1">
        <v>1255691</v>
      </c>
      <c r="K331" s="1">
        <v>1255824</v>
      </c>
      <c r="L331" s="1">
        <v>-133</v>
      </c>
      <c r="M331" s="1">
        <v>582588</v>
      </c>
      <c r="N331" s="1">
        <v>582588</v>
      </c>
      <c r="O331" s="1">
        <v>0</v>
      </c>
      <c r="P331" s="1">
        <v>7262126.02</v>
      </c>
      <c r="Q331" s="1">
        <v>7262126.02</v>
      </c>
      <c r="R331" s="1">
        <v>0</v>
      </c>
      <c r="S331" s="1">
        <v>610</v>
      </c>
      <c r="T331" s="1">
        <v>610</v>
      </c>
      <c r="U331" s="1">
        <v>0</v>
      </c>
      <c r="V331" s="1">
        <v>11905.12</v>
      </c>
      <c r="W331" s="1">
        <v>11905.12</v>
      </c>
      <c r="X331" s="1">
        <v>0</v>
      </c>
      <c r="Y331" s="1">
        <v>2380800</v>
      </c>
      <c r="Z331" s="1">
        <v>2380800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80578</v>
      </c>
      <c r="AL331" s="1">
        <v>80578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-861</v>
      </c>
      <c r="AU331" s="1">
        <v>-861</v>
      </c>
      <c r="AV331" s="1">
        <v>0</v>
      </c>
      <c r="AW331" s="1">
        <v>0</v>
      </c>
      <c r="AX331" s="1">
        <v>0</v>
      </c>
      <c r="AY331" s="1">
        <v>79711</v>
      </c>
      <c r="AZ331" s="1">
        <v>79710</v>
      </c>
      <c r="BA331" s="1">
        <v>1</v>
      </c>
      <c r="BB331" s="1" t="s">
        <v>500</v>
      </c>
      <c r="BC331" s="1">
        <v>-7</v>
      </c>
      <c r="BD331" s="1">
        <v>-6</v>
      </c>
      <c r="BE331" s="1">
        <v>1</v>
      </c>
      <c r="BF331" s="1">
        <v>0</v>
      </c>
      <c r="BG331" s="1">
        <v>0</v>
      </c>
      <c r="BH331" s="1">
        <v>0</v>
      </c>
      <c r="BL331">
        <f t="shared" si="111"/>
        <v>79711</v>
      </c>
      <c r="BM331">
        <f t="shared" si="112"/>
        <v>79710</v>
      </c>
      <c r="BO331">
        <f t="shared" si="113"/>
        <v>1</v>
      </c>
      <c r="BR331">
        <f t="shared" si="114"/>
        <v>0</v>
      </c>
      <c r="BS331">
        <f t="shared" si="115"/>
        <v>0</v>
      </c>
      <c r="BT331">
        <f t="shared" si="116"/>
        <v>0</v>
      </c>
      <c r="BU331">
        <f t="shared" si="117"/>
        <v>0</v>
      </c>
      <c r="BV331">
        <f t="shared" si="118"/>
        <v>0</v>
      </c>
      <c r="BW331">
        <f t="shared" si="119"/>
        <v>0</v>
      </c>
      <c r="BX331">
        <f t="shared" si="120"/>
        <v>0</v>
      </c>
      <c r="BY331">
        <f t="shared" si="121"/>
        <v>1</v>
      </c>
      <c r="CA331">
        <f t="shared" si="122"/>
        <v>1</v>
      </c>
      <c r="CB331">
        <f t="shared" si="123"/>
        <v>0</v>
      </c>
      <c r="CC331">
        <f t="shared" si="124"/>
        <v>1</v>
      </c>
      <c r="CD331">
        <f t="shared" si="125"/>
        <v>0</v>
      </c>
      <c r="CE331">
        <f t="shared" si="126"/>
        <v>0</v>
      </c>
      <c r="CF331">
        <f t="shared" si="127"/>
        <v>0</v>
      </c>
      <c r="CG331">
        <f t="shared" si="128"/>
        <v>0</v>
      </c>
      <c r="CH331">
        <f t="shared" si="129"/>
        <v>0</v>
      </c>
      <c r="CI331">
        <f t="shared" si="130"/>
        <v>0</v>
      </c>
      <c r="CJ331">
        <f t="shared" si="131"/>
        <v>0</v>
      </c>
      <c r="CK331">
        <f t="shared" si="132"/>
        <v>1</v>
      </c>
    </row>
    <row r="332" spans="1:89" ht="15">
      <c r="A332" s="1">
        <v>5138</v>
      </c>
      <c r="B332" s="1" t="s">
        <v>384</v>
      </c>
      <c r="C332" s="1">
        <v>1000</v>
      </c>
      <c r="D332" s="1">
        <v>9206</v>
      </c>
      <c r="E332" s="1">
        <v>1000</v>
      </c>
      <c r="F332" s="1">
        <v>9205</v>
      </c>
      <c r="G332" s="1">
        <v>1930000</v>
      </c>
      <c r="H332" s="1">
        <v>1930000</v>
      </c>
      <c r="I332" s="1">
        <v>0</v>
      </c>
      <c r="J332" s="1">
        <v>1255691</v>
      </c>
      <c r="K332" s="1">
        <v>1255824</v>
      </c>
      <c r="L332" s="1">
        <v>-133</v>
      </c>
      <c r="M332" s="1">
        <v>582588</v>
      </c>
      <c r="N332" s="1">
        <v>582588</v>
      </c>
      <c r="O332" s="1">
        <v>0</v>
      </c>
      <c r="P332" s="1">
        <v>23737082.24</v>
      </c>
      <c r="Q332" s="1">
        <v>23737082.24</v>
      </c>
      <c r="R332" s="1">
        <v>0</v>
      </c>
      <c r="S332" s="1">
        <v>2512</v>
      </c>
      <c r="T332" s="1">
        <v>2512</v>
      </c>
      <c r="U332" s="1">
        <v>0</v>
      </c>
      <c r="V332" s="1">
        <v>9449.48</v>
      </c>
      <c r="W332" s="1">
        <v>9449.48</v>
      </c>
      <c r="X332" s="1">
        <v>0</v>
      </c>
      <c r="Y332" s="1">
        <v>288342</v>
      </c>
      <c r="Z332" s="1">
        <v>288342</v>
      </c>
      <c r="AA332" s="1">
        <v>0</v>
      </c>
      <c r="AB332" s="1">
        <v>18325643</v>
      </c>
      <c r="AC332" s="1">
        <v>18325476</v>
      </c>
      <c r="AD332" s="1">
        <v>167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-195730</v>
      </c>
      <c r="AU332" s="1">
        <v>-195729</v>
      </c>
      <c r="AV332" s="1">
        <v>-1</v>
      </c>
      <c r="AW332" s="1">
        <v>-466</v>
      </c>
      <c r="AX332" s="1">
        <v>0</v>
      </c>
      <c r="AY332" s="1">
        <v>18128040</v>
      </c>
      <c r="AZ332" s="1">
        <v>18127694</v>
      </c>
      <c r="BA332" s="1">
        <v>346</v>
      </c>
      <c r="BB332" s="1" t="s">
        <v>500</v>
      </c>
      <c r="BC332" s="1">
        <v>-1587</v>
      </c>
      <c r="BD332" s="1">
        <v>-1407</v>
      </c>
      <c r="BE332" s="1">
        <v>180</v>
      </c>
      <c r="BF332" s="1">
        <v>0</v>
      </c>
      <c r="BG332" s="1">
        <v>0</v>
      </c>
      <c r="BH332" s="1">
        <v>0</v>
      </c>
      <c r="BL332">
        <f t="shared" si="111"/>
        <v>18128040</v>
      </c>
      <c r="BM332">
        <f t="shared" si="112"/>
        <v>18127694</v>
      </c>
      <c r="BO332">
        <f t="shared" si="113"/>
        <v>346</v>
      </c>
      <c r="BR332">
        <f t="shared" si="114"/>
        <v>167</v>
      </c>
      <c r="BS332">
        <f t="shared" si="115"/>
        <v>0</v>
      </c>
      <c r="BT332">
        <f t="shared" si="116"/>
        <v>0</v>
      </c>
      <c r="BU332">
        <f t="shared" si="117"/>
        <v>0</v>
      </c>
      <c r="BV332">
        <f t="shared" si="118"/>
        <v>0</v>
      </c>
      <c r="BW332">
        <f t="shared" si="119"/>
        <v>0</v>
      </c>
      <c r="BX332">
        <f t="shared" si="120"/>
        <v>-1</v>
      </c>
      <c r="BY332">
        <f t="shared" si="121"/>
        <v>180</v>
      </c>
      <c r="CA332">
        <f t="shared" si="122"/>
        <v>346</v>
      </c>
      <c r="CB332">
        <f t="shared" si="123"/>
        <v>0</v>
      </c>
      <c r="CC332">
        <f t="shared" si="124"/>
        <v>346</v>
      </c>
      <c r="CD332">
        <f t="shared" si="125"/>
        <v>167</v>
      </c>
      <c r="CE332">
        <f t="shared" si="126"/>
        <v>0</v>
      </c>
      <c r="CF332">
        <f t="shared" si="127"/>
        <v>0</v>
      </c>
      <c r="CG332">
        <f t="shared" si="128"/>
        <v>0</v>
      </c>
      <c r="CH332">
        <f t="shared" si="129"/>
        <v>0</v>
      </c>
      <c r="CI332">
        <f t="shared" si="130"/>
        <v>0</v>
      </c>
      <c r="CJ332">
        <f t="shared" si="131"/>
        <v>-1</v>
      </c>
      <c r="CK332">
        <f t="shared" si="132"/>
        <v>180</v>
      </c>
    </row>
    <row r="333" spans="1:89" ht="15">
      <c r="A333" s="1">
        <v>5258</v>
      </c>
      <c r="B333" s="1" t="s">
        <v>385</v>
      </c>
      <c r="C333" s="1">
        <v>1000</v>
      </c>
      <c r="D333" s="1">
        <v>9206</v>
      </c>
      <c r="E333" s="1">
        <v>1000</v>
      </c>
      <c r="F333" s="1">
        <v>9205</v>
      </c>
      <c r="G333" s="1">
        <v>2895000</v>
      </c>
      <c r="H333" s="1">
        <v>2895000</v>
      </c>
      <c r="I333" s="1">
        <v>0</v>
      </c>
      <c r="J333" s="1">
        <v>1883536</v>
      </c>
      <c r="K333" s="1">
        <v>1883736</v>
      </c>
      <c r="L333" s="1">
        <v>-200</v>
      </c>
      <c r="M333" s="1">
        <v>873882</v>
      </c>
      <c r="N333" s="1">
        <v>873882</v>
      </c>
      <c r="O333" s="1">
        <v>0</v>
      </c>
      <c r="P333" s="1">
        <v>3200637.72</v>
      </c>
      <c r="Q333" s="1">
        <v>3200637.72</v>
      </c>
      <c r="R333" s="1">
        <v>0</v>
      </c>
      <c r="S333" s="1">
        <v>310</v>
      </c>
      <c r="T333" s="1">
        <v>310</v>
      </c>
      <c r="U333" s="1">
        <v>0</v>
      </c>
      <c r="V333" s="1">
        <v>10324.64</v>
      </c>
      <c r="W333" s="1">
        <v>10324.64</v>
      </c>
      <c r="X333" s="1">
        <v>0</v>
      </c>
      <c r="Y333" s="1">
        <v>404582</v>
      </c>
      <c r="Z333" s="1">
        <v>404582</v>
      </c>
      <c r="AA333" s="1">
        <v>0</v>
      </c>
      <c r="AB333" s="1">
        <v>2450345</v>
      </c>
      <c r="AC333" s="1">
        <v>2450328</v>
      </c>
      <c r="AD333" s="1">
        <v>17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-26171</v>
      </c>
      <c r="AU333" s="1">
        <v>-26171</v>
      </c>
      <c r="AV333" s="1">
        <v>0</v>
      </c>
      <c r="AW333" s="1">
        <v>-57</v>
      </c>
      <c r="AX333" s="1">
        <v>0</v>
      </c>
      <c r="AY333" s="1">
        <v>2423929</v>
      </c>
      <c r="AZ333" s="1">
        <v>2423888</v>
      </c>
      <c r="BA333" s="1">
        <v>41</v>
      </c>
      <c r="BB333" s="1" t="s">
        <v>501</v>
      </c>
      <c r="BC333" s="1">
        <v>-212</v>
      </c>
      <c r="BD333" s="1">
        <v>-188</v>
      </c>
      <c r="BE333" s="1">
        <v>24</v>
      </c>
      <c r="BF333" s="1">
        <v>0</v>
      </c>
      <c r="BG333" s="1">
        <v>0</v>
      </c>
      <c r="BH333" s="1">
        <v>0</v>
      </c>
      <c r="BL333">
        <f t="shared" si="111"/>
        <v>2423929</v>
      </c>
      <c r="BM333">
        <f t="shared" si="112"/>
        <v>2423888</v>
      </c>
      <c r="BO333">
        <f t="shared" si="113"/>
        <v>41</v>
      </c>
      <c r="BR333">
        <f t="shared" si="114"/>
        <v>17</v>
      </c>
      <c r="BS333">
        <f t="shared" si="115"/>
        <v>0</v>
      </c>
      <c r="BT333">
        <f t="shared" si="116"/>
        <v>0</v>
      </c>
      <c r="BU333">
        <f t="shared" si="117"/>
        <v>0</v>
      </c>
      <c r="BV333">
        <f t="shared" si="118"/>
        <v>0</v>
      </c>
      <c r="BW333">
        <f t="shared" si="119"/>
        <v>0</v>
      </c>
      <c r="BX333">
        <f t="shared" si="120"/>
        <v>0</v>
      </c>
      <c r="BY333">
        <f t="shared" si="121"/>
        <v>24</v>
      </c>
      <c r="CA333">
        <f t="shared" si="122"/>
        <v>41</v>
      </c>
      <c r="CB333">
        <f t="shared" si="123"/>
        <v>0</v>
      </c>
      <c r="CC333">
        <f t="shared" si="124"/>
        <v>41</v>
      </c>
      <c r="CD333">
        <f t="shared" si="125"/>
        <v>17</v>
      </c>
      <c r="CE333">
        <f t="shared" si="126"/>
        <v>0</v>
      </c>
      <c r="CF333">
        <f t="shared" si="127"/>
        <v>0</v>
      </c>
      <c r="CG333">
        <f t="shared" si="128"/>
        <v>0</v>
      </c>
      <c r="CH333">
        <f t="shared" si="129"/>
        <v>0</v>
      </c>
      <c r="CI333">
        <f t="shared" si="130"/>
        <v>0</v>
      </c>
      <c r="CJ333">
        <f t="shared" si="131"/>
        <v>0</v>
      </c>
      <c r="CK333">
        <f t="shared" si="132"/>
        <v>24</v>
      </c>
    </row>
    <row r="334" spans="1:89" ht="15">
      <c r="A334" s="1">
        <v>5264</v>
      </c>
      <c r="B334" s="1" t="s">
        <v>386</v>
      </c>
      <c r="C334" s="1">
        <v>1050</v>
      </c>
      <c r="D334" s="1">
        <v>9666</v>
      </c>
      <c r="E334" s="1">
        <v>1050</v>
      </c>
      <c r="F334" s="1">
        <v>9665</v>
      </c>
      <c r="G334" s="1">
        <v>1930000</v>
      </c>
      <c r="H334" s="1">
        <v>1930000</v>
      </c>
      <c r="I334" s="1">
        <v>0</v>
      </c>
      <c r="J334" s="1">
        <v>1255691</v>
      </c>
      <c r="K334" s="1">
        <v>1255824</v>
      </c>
      <c r="L334" s="1">
        <v>-133</v>
      </c>
      <c r="M334" s="1">
        <v>582588</v>
      </c>
      <c r="N334" s="1">
        <v>582588</v>
      </c>
      <c r="O334" s="1">
        <v>0</v>
      </c>
      <c r="P334" s="1">
        <v>26126089.56</v>
      </c>
      <c r="Q334" s="1">
        <v>26126089.56</v>
      </c>
      <c r="R334" s="1">
        <v>0</v>
      </c>
      <c r="S334" s="1">
        <v>2525</v>
      </c>
      <c r="T334" s="1">
        <v>2525</v>
      </c>
      <c r="U334" s="1">
        <v>0</v>
      </c>
      <c r="V334" s="1">
        <v>10346.97</v>
      </c>
      <c r="W334" s="1">
        <v>10346.97</v>
      </c>
      <c r="X334" s="1">
        <v>0</v>
      </c>
      <c r="Y334" s="1">
        <v>530290</v>
      </c>
      <c r="Z334" s="1">
        <v>530290</v>
      </c>
      <c r="AA334" s="1">
        <v>0</v>
      </c>
      <c r="AB334" s="1">
        <v>15191721</v>
      </c>
      <c r="AC334" s="1">
        <v>15191482</v>
      </c>
      <c r="AD334" s="1">
        <v>239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-162258</v>
      </c>
      <c r="AU334" s="1">
        <v>-162255</v>
      </c>
      <c r="AV334" s="1">
        <v>-3</v>
      </c>
      <c r="AW334" s="1">
        <v>-654</v>
      </c>
      <c r="AX334" s="1">
        <v>0</v>
      </c>
      <c r="AY334" s="1">
        <v>15027643</v>
      </c>
      <c r="AZ334" s="1">
        <v>15027257</v>
      </c>
      <c r="BA334" s="1">
        <v>386</v>
      </c>
      <c r="BB334" s="1" t="s">
        <v>500</v>
      </c>
      <c r="BC334" s="1">
        <v>-1316</v>
      </c>
      <c r="BD334" s="1">
        <v>-1166</v>
      </c>
      <c r="BE334" s="1">
        <v>150</v>
      </c>
      <c r="BF334" s="1">
        <v>0</v>
      </c>
      <c r="BG334" s="1">
        <v>0</v>
      </c>
      <c r="BH334" s="1">
        <v>0</v>
      </c>
      <c r="BL334">
        <f t="shared" si="111"/>
        <v>15027643</v>
      </c>
      <c r="BM334">
        <f t="shared" si="112"/>
        <v>15027257</v>
      </c>
      <c r="BO334">
        <f t="shared" si="113"/>
        <v>386</v>
      </c>
      <c r="BR334">
        <f t="shared" si="114"/>
        <v>239</v>
      </c>
      <c r="BS334">
        <f t="shared" si="115"/>
        <v>0</v>
      </c>
      <c r="BT334">
        <f t="shared" si="116"/>
        <v>0</v>
      </c>
      <c r="BU334">
        <f t="shared" si="117"/>
        <v>0</v>
      </c>
      <c r="BV334">
        <f t="shared" si="118"/>
        <v>0</v>
      </c>
      <c r="BW334">
        <f t="shared" si="119"/>
        <v>0</v>
      </c>
      <c r="BX334">
        <f t="shared" si="120"/>
        <v>-3</v>
      </c>
      <c r="BY334">
        <f t="shared" si="121"/>
        <v>150</v>
      </c>
      <c r="CA334">
        <f t="shared" si="122"/>
        <v>386</v>
      </c>
      <c r="CB334">
        <f t="shared" si="123"/>
        <v>0</v>
      </c>
      <c r="CC334">
        <f t="shared" si="124"/>
        <v>386</v>
      </c>
      <c r="CD334">
        <f t="shared" si="125"/>
        <v>239</v>
      </c>
      <c r="CE334">
        <f t="shared" si="126"/>
        <v>0</v>
      </c>
      <c r="CF334">
        <f t="shared" si="127"/>
        <v>0</v>
      </c>
      <c r="CG334">
        <f t="shared" si="128"/>
        <v>0</v>
      </c>
      <c r="CH334">
        <f t="shared" si="129"/>
        <v>0</v>
      </c>
      <c r="CI334">
        <f t="shared" si="130"/>
        <v>0</v>
      </c>
      <c r="CJ334">
        <f t="shared" si="131"/>
        <v>-3</v>
      </c>
      <c r="CK334">
        <f t="shared" si="132"/>
        <v>150</v>
      </c>
    </row>
    <row r="335" spans="1:89" ht="15">
      <c r="A335" s="1">
        <v>5271</v>
      </c>
      <c r="B335" s="1" t="s">
        <v>387</v>
      </c>
      <c r="C335" s="1">
        <v>1000</v>
      </c>
      <c r="D335" s="1">
        <v>9206</v>
      </c>
      <c r="E335" s="1">
        <v>1000</v>
      </c>
      <c r="F335" s="1">
        <v>9205</v>
      </c>
      <c r="G335" s="1">
        <v>1930000</v>
      </c>
      <c r="H335" s="1">
        <v>1930000</v>
      </c>
      <c r="I335" s="1">
        <v>0</v>
      </c>
      <c r="J335" s="1">
        <v>1255691</v>
      </c>
      <c r="K335" s="1">
        <v>1255824</v>
      </c>
      <c r="L335" s="1">
        <v>-133</v>
      </c>
      <c r="M335" s="1">
        <v>582588</v>
      </c>
      <c r="N335" s="1">
        <v>582588</v>
      </c>
      <c r="O335" s="1">
        <v>0</v>
      </c>
      <c r="P335" s="1">
        <v>112396413.61</v>
      </c>
      <c r="Q335" s="1">
        <v>112396413.61</v>
      </c>
      <c r="R335" s="1">
        <v>0</v>
      </c>
      <c r="S335" s="1">
        <v>10008</v>
      </c>
      <c r="T335" s="1">
        <v>10008</v>
      </c>
      <c r="U335" s="1">
        <v>0</v>
      </c>
      <c r="V335" s="1">
        <v>11230.66</v>
      </c>
      <c r="W335" s="1">
        <v>11230.66</v>
      </c>
      <c r="X335" s="1">
        <v>0</v>
      </c>
      <c r="Y335" s="1">
        <v>374397</v>
      </c>
      <c r="Z335" s="1">
        <v>374397</v>
      </c>
      <c r="AA335" s="1">
        <v>0</v>
      </c>
      <c r="AB335" s="1">
        <v>72946573</v>
      </c>
      <c r="AC335" s="1">
        <v>72945712</v>
      </c>
      <c r="AD335" s="1">
        <v>861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-779120</v>
      </c>
      <c r="AU335" s="1">
        <v>-779110</v>
      </c>
      <c r="AV335" s="1">
        <v>-10</v>
      </c>
      <c r="AW335" s="1">
        <v>-75756</v>
      </c>
      <c r="AX335" s="1">
        <v>0</v>
      </c>
      <c r="AY335" s="1">
        <v>72086104</v>
      </c>
      <c r="AZ335" s="1">
        <v>72084534</v>
      </c>
      <c r="BA335" s="1">
        <v>1570</v>
      </c>
      <c r="BB335" s="1" t="s">
        <v>500</v>
      </c>
      <c r="BC335" s="1">
        <v>-6312</v>
      </c>
      <c r="BD335" s="1">
        <v>-5593</v>
      </c>
      <c r="BE335" s="1">
        <v>719</v>
      </c>
      <c r="BF335" s="1">
        <v>0</v>
      </c>
      <c r="BG335" s="1">
        <v>0</v>
      </c>
      <c r="BH335" s="1">
        <v>0</v>
      </c>
      <c r="BL335">
        <f t="shared" si="111"/>
        <v>72086104</v>
      </c>
      <c r="BM335">
        <f t="shared" si="112"/>
        <v>72084534</v>
      </c>
      <c r="BO335">
        <f t="shared" si="113"/>
        <v>1570</v>
      </c>
      <c r="BR335">
        <f t="shared" si="114"/>
        <v>861</v>
      </c>
      <c r="BS335">
        <f t="shared" si="115"/>
        <v>0</v>
      </c>
      <c r="BT335">
        <f t="shared" si="116"/>
        <v>0</v>
      </c>
      <c r="BU335">
        <f t="shared" si="117"/>
        <v>0</v>
      </c>
      <c r="BV335">
        <f t="shared" si="118"/>
        <v>0</v>
      </c>
      <c r="BW335">
        <f t="shared" si="119"/>
        <v>0</v>
      </c>
      <c r="BX335">
        <f t="shared" si="120"/>
        <v>-10</v>
      </c>
      <c r="BY335">
        <f t="shared" si="121"/>
        <v>719</v>
      </c>
      <c r="CA335">
        <f t="shared" si="122"/>
        <v>1570</v>
      </c>
      <c r="CB335">
        <f t="shared" si="123"/>
        <v>0</v>
      </c>
      <c r="CC335">
        <f t="shared" si="124"/>
        <v>1570</v>
      </c>
      <c r="CD335">
        <f t="shared" si="125"/>
        <v>861</v>
      </c>
      <c r="CE335">
        <f t="shared" si="126"/>
        <v>0</v>
      </c>
      <c r="CF335">
        <f t="shared" si="127"/>
        <v>0</v>
      </c>
      <c r="CG335">
        <f t="shared" si="128"/>
        <v>0</v>
      </c>
      <c r="CH335">
        <f t="shared" si="129"/>
        <v>0</v>
      </c>
      <c r="CI335">
        <f t="shared" si="130"/>
        <v>0</v>
      </c>
      <c r="CJ335">
        <f t="shared" si="131"/>
        <v>-10</v>
      </c>
      <c r="CK335">
        <f t="shared" si="132"/>
        <v>719</v>
      </c>
    </row>
    <row r="336" spans="1:89" ht="15">
      <c r="A336" s="1">
        <v>5278</v>
      </c>
      <c r="B336" s="1" t="s">
        <v>388</v>
      </c>
      <c r="C336" s="1">
        <v>1000</v>
      </c>
      <c r="D336" s="1">
        <v>9206</v>
      </c>
      <c r="E336" s="1">
        <v>1000</v>
      </c>
      <c r="F336" s="1">
        <v>9205</v>
      </c>
      <c r="G336" s="1">
        <v>1930000</v>
      </c>
      <c r="H336" s="1">
        <v>1930000</v>
      </c>
      <c r="I336" s="1">
        <v>0</v>
      </c>
      <c r="J336" s="1">
        <v>1255691</v>
      </c>
      <c r="K336" s="1">
        <v>1255824</v>
      </c>
      <c r="L336" s="1">
        <v>-133</v>
      </c>
      <c r="M336" s="1">
        <v>582588</v>
      </c>
      <c r="N336" s="1">
        <v>582588</v>
      </c>
      <c r="O336" s="1">
        <v>0</v>
      </c>
      <c r="P336" s="1">
        <v>17375225.73</v>
      </c>
      <c r="Q336" s="1">
        <v>17375225.73</v>
      </c>
      <c r="R336" s="1">
        <v>0</v>
      </c>
      <c r="S336" s="1">
        <v>1782</v>
      </c>
      <c r="T336" s="1">
        <v>1782</v>
      </c>
      <c r="U336" s="1">
        <v>0</v>
      </c>
      <c r="V336" s="1">
        <v>9750.41</v>
      </c>
      <c r="W336" s="1">
        <v>9750.41</v>
      </c>
      <c r="X336" s="1">
        <v>0</v>
      </c>
      <c r="Y336" s="1">
        <v>494027</v>
      </c>
      <c r="Z336" s="1">
        <v>494027</v>
      </c>
      <c r="AA336" s="1">
        <v>0</v>
      </c>
      <c r="AB336" s="1">
        <v>10343250</v>
      </c>
      <c r="AC336" s="1">
        <v>10343048</v>
      </c>
      <c r="AD336" s="1">
        <v>202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-110473</v>
      </c>
      <c r="AU336" s="1">
        <v>-110471</v>
      </c>
      <c r="AV336" s="1">
        <v>-2</v>
      </c>
      <c r="AW336" s="1">
        <v>-561</v>
      </c>
      <c r="AX336" s="1">
        <v>0</v>
      </c>
      <c r="AY336" s="1">
        <v>10231422</v>
      </c>
      <c r="AZ336" s="1">
        <v>10231120</v>
      </c>
      <c r="BA336" s="1">
        <v>302</v>
      </c>
      <c r="BB336" s="1" t="s">
        <v>500</v>
      </c>
      <c r="BC336" s="1">
        <v>-896</v>
      </c>
      <c r="BD336" s="1">
        <v>-794</v>
      </c>
      <c r="BE336" s="1">
        <v>102</v>
      </c>
      <c r="BF336" s="1">
        <v>0</v>
      </c>
      <c r="BG336" s="1">
        <v>0</v>
      </c>
      <c r="BH336" s="1">
        <v>0</v>
      </c>
      <c r="BL336">
        <f t="shared" si="111"/>
        <v>10231422</v>
      </c>
      <c r="BM336">
        <f t="shared" si="112"/>
        <v>10231120</v>
      </c>
      <c r="BO336">
        <f t="shared" si="113"/>
        <v>302</v>
      </c>
      <c r="BR336">
        <f t="shared" si="114"/>
        <v>202</v>
      </c>
      <c r="BS336">
        <f t="shared" si="115"/>
        <v>0</v>
      </c>
      <c r="BT336">
        <f t="shared" si="116"/>
        <v>0</v>
      </c>
      <c r="BU336">
        <f t="shared" si="117"/>
        <v>0</v>
      </c>
      <c r="BV336">
        <f t="shared" si="118"/>
        <v>0</v>
      </c>
      <c r="BW336">
        <f t="shared" si="119"/>
        <v>0</v>
      </c>
      <c r="BX336">
        <f t="shared" si="120"/>
        <v>-2</v>
      </c>
      <c r="BY336">
        <f t="shared" si="121"/>
        <v>102</v>
      </c>
      <c r="CA336">
        <f t="shared" si="122"/>
        <v>302</v>
      </c>
      <c r="CB336">
        <f t="shared" si="123"/>
        <v>0</v>
      </c>
      <c r="CC336">
        <f t="shared" si="124"/>
        <v>302</v>
      </c>
      <c r="CD336">
        <f t="shared" si="125"/>
        <v>202</v>
      </c>
      <c r="CE336">
        <f t="shared" si="126"/>
        <v>0</v>
      </c>
      <c r="CF336">
        <f t="shared" si="127"/>
        <v>0</v>
      </c>
      <c r="CG336">
        <f t="shared" si="128"/>
        <v>0</v>
      </c>
      <c r="CH336">
        <f t="shared" si="129"/>
        <v>0</v>
      </c>
      <c r="CI336">
        <f t="shared" si="130"/>
        <v>0</v>
      </c>
      <c r="CJ336">
        <f t="shared" si="131"/>
        <v>-2</v>
      </c>
      <c r="CK336">
        <f t="shared" si="132"/>
        <v>102</v>
      </c>
    </row>
    <row r="337" spans="1:89" ht="15">
      <c r="A337" s="1">
        <v>5306</v>
      </c>
      <c r="B337" s="1" t="s">
        <v>389</v>
      </c>
      <c r="C337" s="1">
        <v>1000</v>
      </c>
      <c r="D337" s="1">
        <v>9206</v>
      </c>
      <c r="E337" s="1">
        <v>1000</v>
      </c>
      <c r="F337" s="1">
        <v>9205</v>
      </c>
      <c r="G337" s="1">
        <v>1930000</v>
      </c>
      <c r="H337" s="1">
        <v>1930000</v>
      </c>
      <c r="I337" s="1">
        <v>0</v>
      </c>
      <c r="J337" s="1">
        <v>1255691</v>
      </c>
      <c r="K337" s="1">
        <v>1255824</v>
      </c>
      <c r="L337" s="1">
        <v>-133</v>
      </c>
      <c r="M337" s="1">
        <v>582588</v>
      </c>
      <c r="N337" s="1">
        <v>582588</v>
      </c>
      <c r="O337" s="1">
        <v>0</v>
      </c>
      <c r="P337" s="1">
        <v>6288993.81</v>
      </c>
      <c r="Q337" s="1">
        <v>6288993.81</v>
      </c>
      <c r="R337" s="1">
        <v>0</v>
      </c>
      <c r="S337" s="1">
        <v>596</v>
      </c>
      <c r="T337" s="1">
        <v>596</v>
      </c>
      <c r="U337" s="1">
        <v>0</v>
      </c>
      <c r="V337" s="1">
        <v>10552</v>
      </c>
      <c r="W337" s="1">
        <v>10552</v>
      </c>
      <c r="X337" s="1">
        <v>0</v>
      </c>
      <c r="Y337" s="1">
        <v>687523</v>
      </c>
      <c r="Z337" s="1">
        <v>687523</v>
      </c>
      <c r="AA337" s="1">
        <v>0</v>
      </c>
      <c r="AB337" s="1">
        <v>2452142</v>
      </c>
      <c r="AC337" s="1">
        <v>2452048</v>
      </c>
      <c r="AD337" s="1">
        <v>94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-26191</v>
      </c>
      <c r="AU337" s="1">
        <v>-26190</v>
      </c>
      <c r="AV337" s="1">
        <v>-1</v>
      </c>
      <c r="AW337" s="1">
        <v>-300</v>
      </c>
      <c r="AX337" s="1">
        <v>0</v>
      </c>
      <c r="AY337" s="1">
        <v>2425463</v>
      </c>
      <c r="AZ337" s="1">
        <v>2425346</v>
      </c>
      <c r="BA337" s="1">
        <v>117</v>
      </c>
      <c r="BB337" s="1" t="s">
        <v>500</v>
      </c>
      <c r="BC337" s="1">
        <v>-212</v>
      </c>
      <c r="BD337" s="1">
        <v>-188</v>
      </c>
      <c r="BE337" s="1">
        <v>24</v>
      </c>
      <c r="BF337" s="1">
        <v>0</v>
      </c>
      <c r="BG337" s="1">
        <v>0</v>
      </c>
      <c r="BH337" s="1">
        <v>0</v>
      </c>
      <c r="BL337">
        <f t="shared" si="111"/>
        <v>2425463</v>
      </c>
      <c r="BM337">
        <f t="shared" si="112"/>
        <v>2425346</v>
      </c>
      <c r="BO337">
        <f t="shared" si="113"/>
        <v>117</v>
      </c>
      <c r="BR337">
        <f t="shared" si="114"/>
        <v>94</v>
      </c>
      <c r="BS337">
        <f t="shared" si="115"/>
        <v>0</v>
      </c>
      <c r="BT337">
        <f t="shared" si="116"/>
        <v>0</v>
      </c>
      <c r="BU337">
        <f t="shared" si="117"/>
        <v>0</v>
      </c>
      <c r="BV337">
        <f t="shared" si="118"/>
        <v>0</v>
      </c>
      <c r="BW337">
        <f t="shared" si="119"/>
        <v>0</v>
      </c>
      <c r="BX337">
        <f t="shared" si="120"/>
        <v>-1</v>
      </c>
      <c r="BY337">
        <f t="shared" si="121"/>
        <v>24</v>
      </c>
      <c r="CA337">
        <f t="shared" si="122"/>
        <v>117</v>
      </c>
      <c r="CB337">
        <f t="shared" si="123"/>
        <v>0</v>
      </c>
      <c r="CC337">
        <f t="shared" si="124"/>
        <v>117</v>
      </c>
      <c r="CD337">
        <f t="shared" si="125"/>
        <v>94</v>
      </c>
      <c r="CE337">
        <f t="shared" si="126"/>
        <v>0</v>
      </c>
      <c r="CF337">
        <f t="shared" si="127"/>
        <v>0</v>
      </c>
      <c r="CG337">
        <f t="shared" si="128"/>
        <v>0</v>
      </c>
      <c r="CH337">
        <f t="shared" si="129"/>
        <v>0</v>
      </c>
      <c r="CI337">
        <f t="shared" si="130"/>
        <v>0</v>
      </c>
      <c r="CJ337">
        <f t="shared" si="131"/>
        <v>-1</v>
      </c>
      <c r="CK337">
        <f t="shared" si="132"/>
        <v>24</v>
      </c>
    </row>
    <row r="338" spans="1:89" ht="15">
      <c r="A338" s="1">
        <v>5348</v>
      </c>
      <c r="B338" s="1" t="s">
        <v>390</v>
      </c>
      <c r="C338" s="1">
        <v>1000</v>
      </c>
      <c r="D338" s="1">
        <v>9206</v>
      </c>
      <c r="E338" s="1">
        <v>1000</v>
      </c>
      <c r="F338" s="1">
        <v>9205</v>
      </c>
      <c r="G338" s="1">
        <v>1930000</v>
      </c>
      <c r="H338" s="1">
        <v>1930000</v>
      </c>
      <c r="I338" s="1">
        <v>0</v>
      </c>
      <c r="J338" s="1">
        <v>1255691</v>
      </c>
      <c r="K338" s="1">
        <v>1255824</v>
      </c>
      <c r="L338" s="1">
        <v>-133</v>
      </c>
      <c r="M338" s="1">
        <v>582588</v>
      </c>
      <c r="N338" s="1">
        <v>582588</v>
      </c>
      <c r="O338" s="1">
        <v>0</v>
      </c>
      <c r="P338" s="1">
        <v>8406746.68</v>
      </c>
      <c r="Q338" s="1">
        <v>8406746.68</v>
      </c>
      <c r="R338" s="1">
        <v>0</v>
      </c>
      <c r="S338" s="1">
        <v>773</v>
      </c>
      <c r="T338" s="1">
        <v>773</v>
      </c>
      <c r="U338" s="1">
        <v>0</v>
      </c>
      <c r="V338" s="1">
        <v>10875.48</v>
      </c>
      <c r="W338" s="1">
        <v>10875.48</v>
      </c>
      <c r="X338" s="1">
        <v>0</v>
      </c>
      <c r="Y338" s="1">
        <v>379347</v>
      </c>
      <c r="Z338" s="1">
        <v>379347</v>
      </c>
      <c r="AA338" s="1">
        <v>0</v>
      </c>
      <c r="AB338" s="1">
        <v>5498199</v>
      </c>
      <c r="AC338" s="1">
        <v>5498131</v>
      </c>
      <c r="AD338" s="1">
        <v>68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-58725</v>
      </c>
      <c r="AU338" s="1">
        <v>-58724</v>
      </c>
      <c r="AV338" s="1">
        <v>-1</v>
      </c>
      <c r="AW338" s="1">
        <v>-210</v>
      </c>
      <c r="AX338" s="1">
        <v>0</v>
      </c>
      <c r="AY338" s="1">
        <v>5438842</v>
      </c>
      <c r="AZ338" s="1">
        <v>5438721</v>
      </c>
      <c r="BA338" s="1">
        <v>121</v>
      </c>
      <c r="BB338" s="1" t="s">
        <v>500</v>
      </c>
      <c r="BC338" s="1">
        <v>-476</v>
      </c>
      <c r="BD338" s="1">
        <v>-422</v>
      </c>
      <c r="BE338" s="1">
        <v>54</v>
      </c>
      <c r="BF338" s="1">
        <v>0</v>
      </c>
      <c r="BG338" s="1">
        <v>0</v>
      </c>
      <c r="BH338" s="1">
        <v>0</v>
      </c>
      <c r="BL338">
        <f t="shared" si="111"/>
        <v>5438842</v>
      </c>
      <c r="BM338">
        <f t="shared" si="112"/>
        <v>5438721</v>
      </c>
      <c r="BO338">
        <f t="shared" si="113"/>
        <v>121</v>
      </c>
      <c r="BR338">
        <f t="shared" si="114"/>
        <v>68</v>
      </c>
      <c r="BS338">
        <f t="shared" si="115"/>
        <v>0</v>
      </c>
      <c r="BT338">
        <f t="shared" si="116"/>
        <v>0</v>
      </c>
      <c r="BU338">
        <f t="shared" si="117"/>
        <v>0</v>
      </c>
      <c r="BV338">
        <f t="shared" si="118"/>
        <v>0</v>
      </c>
      <c r="BW338">
        <f t="shared" si="119"/>
        <v>0</v>
      </c>
      <c r="BX338">
        <f t="shared" si="120"/>
        <v>-1</v>
      </c>
      <c r="BY338">
        <f t="shared" si="121"/>
        <v>54</v>
      </c>
      <c r="CA338">
        <f t="shared" si="122"/>
        <v>121</v>
      </c>
      <c r="CB338">
        <f t="shared" si="123"/>
        <v>0</v>
      </c>
      <c r="CC338">
        <f t="shared" si="124"/>
        <v>121</v>
      </c>
      <c r="CD338">
        <f t="shared" si="125"/>
        <v>68</v>
      </c>
      <c r="CE338">
        <f t="shared" si="126"/>
        <v>0</v>
      </c>
      <c r="CF338">
        <f t="shared" si="127"/>
        <v>0</v>
      </c>
      <c r="CG338">
        <f t="shared" si="128"/>
        <v>0</v>
      </c>
      <c r="CH338">
        <f t="shared" si="129"/>
        <v>0</v>
      </c>
      <c r="CI338">
        <f t="shared" si="130"/>
        <v>0</v>
      </c>
      <c r="CJ338">
        <f t="shared" si="131"/>
        <v>-1</v>
      </c>
      <c r="CK338">
        <f t="shared" si="132"/>
        <v>54</v>
      </c>
    </row>
    <row r="339" spans="1:89" ht="15">
      <c r="A339" s="1">
        <v>5355</v>
      </c>
      <c r="B339" s="1" t="s">
        <v>391</v>
      </c>
      <c r="C339" s="1">
        <v>1000</v>
      </c>
      <c r="D339" s="1">
        <v>9206</v>
      </c>
      <c r="E339" s="1">
        <v>1000</v>
      </c>
      <c r="F339" s="1">
        <v>9205</v>
      </c>
      <c r="G339" s="1">
        <v>1930000</v>
      </c>
      <c r="H339" s="1">
        <v>1930000</v>
      </c>
      <c r="I339" s="1">
        <v>0</v>
      </c>
      <c r="J339" s="1">
        <v>1255691</v>
      </c>
      <c r="K339" s="1">
        <v>1255824</v>
      </c>
      <c r="L339" s="1">
        <v>-133</v>
      </c>
      <c r="M339" s="1">
        <v>582588</v>
      </c>
      <c r="N339" s="1">
        <v>582588</v>
      </c>
      <c r="O339" s="1">
        <v>0</v>
      </c>
      <c r="P339" s="1">
        <v>19679106.59</v>
      </c>
      <c r="Q339" s="1">
        <v>19679106.59</v>
      </c>
      <c r="R339" s="1">
        <v>0</v>
      </c>
      <c r="S339" s="1">
        <v>1633</v>
      </c>
      <c r="T339" s="1">
        <v>1633</v>
      </c>
      <c r="U339" s="1">
        <v>0</v>
      </c>
      <c r="V339" s="1">
        <v>12050.89</v>
      </c>
      <c r="W339" s="1">
        <v>12050.89</v>
      </c>
      <c r="X339" s="1">
        <v>0</v>
      </c>
      <c r="Y339" s="1">
        <v>882098</v>
      </c>
      <c r="Z339" s="1">
        <v>882098</v>
      </c>
      <c r="AA339" s="1">
        <v>0</v>
      </c>
      <c r="AB339" s="1">
        <v>2485147</v>
      </c>
      <c r="AC339" s="1">
        <v>2484821</v>
      </c>
      <c r="AD339" s="1">
        <v>326</v>
      </c>
      <c r="AE339" s="1">
        <v>0</v>
      </c>
      <c r="AF339" s="1">
        <v>0</v>
      </c>
      <c r="AG339" s="1">
        <v>0</v>
      </c>
      <c r="AH339" s="1">
        <v>1692300</v>
      </c>
      <c r="AI339" s="1">
        <v>1692300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-44618</v>
      </c>
      <c r="AU339" s="1">
        <v>-44615</v>
      </c>
      <c r="AV339" s="1">
        <v>-3</v>
      </c>
      <c r="AW339" s="1">
        <v>-1178</v>
      </c>
      <c r="AX339" s="1">
        <v>0</v>
      </c>
      <c r="AY339" s="1">
        <v>4223759</v>
      </c>
      <c r="AZ339" s="1">
        <v>4223184</v>
      </c>
      <c r="BA339" s="1">
        <v>575</v>
      </c>
      <c r="BB339" s="1" t="s">
        <v>500</v>
      </c>
      <c r="BC339" s="1">
        <v>91856</v>
      </c>
      <c r="BD339" s="1">
        <v>92108</v>
      </c>
      <c r="BE339" s="1">
        <v>252</v>
      </c>
      <c r="BF339" s="1">
        <v>0</v>
      </c>
      <c r="BG339" s="1">
        <v>0</v>
      </c>
      <c r="BH339" s="1">
        <v>0</v>
      </c>
      <c r="BL339">
        <f t="shared" si="111"/>
        <v>4223759</v>
      </c>
      <c r="BM339">
        <f t="shared" si="112"/>
        <v>4223184</v>
      </c>
      <c r="BO339">
        <f t="shared" si="113"/>
        <v>575</v>
      </c>
      <c r="BR339">
        <f t="shared" si="114"/>
        <v>326</v>
      </c>
      <c r="BS339">
        <f t="shared" si="115"/>
        <v>0</v>
      </c>
      <c r="BT339">
        <f t="shared" si="116"/>
        <v>0</v>
      </c>
      <c r="BU339">
        <f t="shared" si="117"/>
        <v>0</v>
      </c>
      <c r="BV339">
        <f t="shared" si="118"/>
        <v>0</v>
      </c>
      <c r="BW339">
        <f t="shared" si="119"/>
        <v>0</v>
      </c>
      <c r="BX339">
        <f t="shared" si="120"/>
        <v>-3</v>
      </c>
      <c r="BY339">
        <f t="shared" si="121"/>
        <v>252</v>
      </c>
      <c r="CA339">
        <f t="shared" si="122"/>
        <v>575</v>
      </c>
      <c r="CB339">
        <f t="shared" si="123"/>
        <v>0</v>
      </c>
      <c r="CC339">
        <f t="shared" si="124"/>
        <v>575</v>
      </c>
      <c r="CD339">
        <f t="shared" si="125"/>
        <v>326</v>
      </c>
      <c r="CE339">
        <f t="shared" si="126"/>
        <v>0</v>
      </c>
      <c r="CF339">
        <f t="shared" si="127"/>
        <v>0</v>
      </c>
      <c r="CG339">
        <f t="shared" si="128"/>
        <v>0</v>
      </c>
      <c r="CH339">
        <f t="shared" si="129"/>
        <v>0</v>
      </c>
      <c r="CI339">
        <f t="shared" si="130"/>
        <v>0</v>
      </c>
      <c r="CJ339">
        <f t="shared" si="131"/>
        <v>-3</v>
      </c>
      <c r="CK339">
        <f t="shared" si="132"/>
        <v>252</v>
      </c>
    </row>
    <row r="340" spans="1:89" ht="15">
      <c r="A340" s="1">
        <v>5362</v>
      </c>
      <c r="B340" s="1" t="s">
        <v>392</v>
      </c>
      <c r="C340" s="1">
        <v>1000</v>
      </c>
      <c r="D340" s="1">
        <v>9206</v>
      </c>
      <c r="E340" s="1">
        <v>1000</v>
      </c>
      <c r="F340" s="1">
        <v>9205</v>
      </c>
      <c r="G340" s="1">
        <v>1930000</v>
      </c>
      <c r="H340" s="1">
        <v>1930000</v>
      </c>
      <c r="I340" s="1">
        <v>0</v>
      </c>
      <c r="J340" s="1">
        <v>1255691</v>
      </c>
      <c r="K340" s="1">
        <v>1255824</v>
      </c>
      <c r="L340" s="1">
        <v>-133</v>
      </c>
      <c r="M340" s="1">
        <v>582588</v>
      </c>
      <c r="N340" s="1">
        <v>582588</v>
      </c>
      <c r="O340" s="1">
        <v>0</v>
      </c>
      <c r="P340" s="1">
        <v>3784990.01</v>
      </c>
      <c r="Q340" s="1">
        <v>3784990.01</v>
      </c>
      <c r="R340" s="1">
        <v>0</v>
      </c>
      <c r="S340" s="1">
        <v>374</v>
      </c>
      <c r="T340" s="1">
        <v>374</v>
      </c>
      <c r="U340" s="1">
        <v>0</v>
      </c>
      <c r="V340" s="1">
        <v>10120.29</v>
      </c>
      <c r="W340" s="1">
        <v>10120.29</v>
      </c>
      <c r="X340" s="1">
        <v>0</v>
      </c>
      <c r="Y340" s="1">
        <v>329033</v>
      </c>
      <c r="Z340" s="1">
        <v>329033</v>
      </c>
      <c r="AA340" s="1">
        <v>0</v>
      </c>
      <c r="AB340" s="1">
        <v>2723910</v>
      </c>
      <c r="AC340" s="1">
        <v>2723881</v>
      </c>
      <c r="AD340" s="1">
        <v>29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-29093</v>
      </c>
      <c r="AU340" s="1">
        <v>-29093</v>
      </c>
      <c r="AV340" s="1">
        <v>0</v>
      </c>
      <c r="AW340" s="1">
        <v>-72</v>
      </c>
      <c r="AX340" s="1">
        <v>0</v>
      </c>
      <c r="AY340" s="1">
        <v>2694536</v>
      </c>
      <c r="AZ340" s="1">
        <v>2694480</v>
      </c>
      <c r="BA340" s="1">
        <v>56</v>
      </c>
      <c r="BB340" s="1" t="s">
        <v>500</v>
      </c>
      <c r="BC340" s="1">
        <v>-236</v>
      </c>
      <c r="BD340" s="1">
        <v>-209</v>
      </c>
      <c r="BE340" s="1">
        <v>27</v>
      </c>
      <c r="BF340" s="1">
        <v>0</v>
      </c>
      <c r="BG340" s="1">
        <v>0</v>
      </c>
      <c r="BH340" s="1">
        <v>0</v>
      </c>
      <c r="BL340">
        <f t="shared" si="111"/>
        <v>2694536</v>
      </c>
      <c r="BM340">
        <f t="shared" si="112"/>
        <v>2694480</v>
      </c>
      <c r="BO340">
        <f t="shared" si="113"/>
        <v>56</v>
      </c>
      <c r="BR340">
        <f t="shared" si="114"/>
        <v>29</v>
      </c>
      <c r="BS340">
        <f t="shared" si="115"/>
        <v>0</v>
      </c>
      <c r="BT340">
        <f t="shared" si="116"/>
        <v>0</v>
      </c>
      <c r="BU340">
        <f t="shared" si="117"/>
        <v>0</v>
      </c>
      <c r="BV340">
        <f t="shared" si="118"/>
        <v>0</v>
      </c>
      <c r="BW340">
        <f t="shared" si="119"/>
        <v>0</v>
      </c>
      <c r="BX340">
        <f t="shared" si="120"/>
        <v>0</v>
      </c>
      <c r="BY340">
        <f t="shared" si="121"/>
        <v>27</v>
      </c>
      <c r="CA340">
        <f t="shared" si="122"/>
        <v>56</v>
      </c>
      <c r="CB340">
        <f t="shared" si="123"/>
        <v>0</v>
      </c>
      <c r="CC340">
        <f t="shared" si="124"/>
        <v>56</v>
      </c>
      <c r="CD340">
        <f t="shared" si="125"/>
        <v>29</v>
      </c>
      <c r="CE340">
        <f t="shared" si="126"/>
        <v>0</v>
      </c>
      <c r="CF340">
        <f t="shared" si="127"/>
        <v>0</v>
      </c>
      <c r="CG340">
        <f t="shared" si="128"/>
        <v>0</v>
      </c>
      <c r="CH340">
        <f t="shared" si="129"/>
        <v>0</v>
      </c>
      <c r="CI340">
        <f t="shared" si="130"/>
        <v>0</v>
      </c>
      <c r="CJ340">
        <f t="shared" si="131"/>
        <v>0</v>
      </c>
      <c r="CK340">
        <f t="shared" si="132"/>
        <v>27</v>
      </c>
    </row>
    <row r="341" spans="1:89" ht="15">
      <c r="A341" s="1">
        <v>5369</v>
      </c>
      <c r="B341" s="1" t="s">
        <v>393</v>
      </c>
      <c r="C341" s="1">
        <v>1000</v>
      </c>
      <c r="D341" s="1">
        <v>9206</v>
      </c>
      <c r="E341" s="1">
        <v>1000</v>
      </c>
      <c r="F341" s="1">
        <v>9205</v>
      </c>
      <c r="G341" s="1">
        <v>2895000</v>
      </c>
      <c r="H341" s="1">
        <v>2895000</v>
      </c>
      <c r="I341" s="1">
        <v>0</v>
      </c>
      <c r="J341" s="1">
        <v>1883536</v>
      </c>
      <c r="K341" s="1">
        <v>1883736</v>
      </c>
      <c r="L341" s="1">
        <v>-200</v>
      </c>
      <c r="M341" s="1">
        <v>873882</v>
      </c>
      <c r="N341" s="1">
        <v>873882</v>
      </c>
      <c r="O341" s="1">
        <v>0</v>
      </c>
      <c r="P341" s="1">
        <v>5671913.32</v>
      </c>
      <c r="Q341" s="1">
        <v>5671913.32</v>
      </c>
      <c r="R341" s="1">
        <v>0</v>
      </c>
      <c r="S341" s="1">
        <v>535</v>
      </c>
      <c r="T341" s="1">
        <v>535</v>
      </c>
      <c r="U341" s="1">
        <v>0</v>
      </c>
      <c r="V341" s="1">
        <v>10601.71</v>
      </c>
      <c r="W341" s="1">
        <v>10601.71</v>
      </c>
      <c r="X341" s="1">
        <v>0</v>
      </c>
      <c r="Y341" s="1">
        <v>814492</v>
      </c>
      <c r="Z341" s="1">
        <v>814492</v>
      </c>
      <c r="AA341" s="1">
        <v>0</v>
      </c>
      <c r="AB341" s="1">
        <v>2926987</v>
      </c>
      <c r="AC341" s="1">
        <v>2926924</v>
      </c>
      <c r="AD341" s="1">
        <v>63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105833</v>
      </c>
      <c r="AL341" s="1">
        <v>105897</v>
      </c>
      <c r="AM341" s="1">
        <v>-64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-32392</v>
      </c>
      <c r="AU341" s="1">
        <v>-32393</v>
      </c>
      <c r="AV341" s="1">
        <v>1</v>
      </c>
      <c r="AW341" s="1">
        <v>-198</v>
      </c>
      <c r="AX341" s="1">
        <v>0</v>
      </c>
      <c r="AY341" s="1">
        <v>2999997</v>
      </c>
      <c r="AZ341" s="1">
        <v>2999967</v>
      </c>
      <c r="BA341" s="1">
        <v>30</v>
      </c>
      <c r="BB341" s="1" t="s">
        <v>501</v>
      </c>
      <c r="BC341" s="1">
        <v>-263</v>
      </c>
      <c r="BD341" s="1">
        <v>-233</v>
      </c>
      <c r="BE341" s="1">
        <v>30</v>
      </c>
      <c r="BF341" s="1">
        <v>0</v>
      </c>
      <c r="BG341" s="1">
        <v>0</v>
      </c>
      <c r="BH341" s="1">
        <v>0</v>
      </c>
      <c r="BL341">
        <f t="shared" si="111"/>
        <v>2999997</v>
      </c>
      <c r="BM341">
        <f t="shared" si="112"/>
        <v>2999967</v>
      </c>
      <c r="BO341">
        <f t="shared" si="113"/>
        <v>30</v>
      </c>
      <c r="BR341">
        <f t="shared" si="114"/>
        <v>63</v>
      </c>
      <c r="BS341">
        <f t="shared" si="115"/>
        <v>0</v>
      </c>
      <c r="BT341">
        <f t="shared" si="116"/>
        <v>0</v>
      </c>
      <c r="BU341">
        <f t="shared" si="117"/>
        <v>-64</v>
      </c>
      <c r="BV341">
        <f t="shared" si="118"/>
        <v>0</v>
      </c>
      <c r="BW341">
        <f t="shared" si="119"/>
        <v>0</v>
      </c>
      <c r="BX341">
        <f t="shared" si="120"/>
        <v>1</v>
      </c>
      <c r="BY341">
        <f t="shared" si="121"/>
        <v>30</v>
      </c>
      <c r="CA341">
        <f t="shared" si="122"/>
        <v>30</v>
      </c>
      <c r="CB341">
        <f t="shared" si="123"/>
        <v>0</v>
      </c>
      <c r="CC341">
        <f t="shared" si="124"/>
        <v>30</v>
      </c>
      <c r="CD341">
        <f t="shared" si="125"/>
        <v>63</v>
      </c>
      <c r="CE341">
        <f t="shared" si="126"/>
        <v>0</v>
      </c>
      <c r="CF341">
        <f t="shared" si="127"/>
        <v>0</v>
      </c>
      <c r="CG341">
        <f t="shared" si="128"/>
        <v>-64</v>
      </c>
      <c r="CH341">
        <f t="shared" si="129"/>
        <v>0</v>
      </c>
      <c r="CI341">
        <f t="shared" si="130"/>
        <v>0</v>
      </c>
      <c r="CJ341">
        <f t="shared" si="131"/>
        <v>1</v>
      </c>
      <c r="CK341">
        <f t="shared" si="132"/>
        <v>30</v>
      </c>
    </row>
    <row r="342" spans="1:89" ht="15">
      <c r="A342" s="1">
        <v>5376</v>
      </c>
      <c r="B342" s="1" t="s">
        <v>394</v>
      </c>
      <c r="C342" s="1">
        <v>1000</v>
      </c>
      <c r="D342" s="1">
        <v>9206</v>
      </c>
      <c r="E342" s="1">
        <v>1000</v>
      </c>
      <c r="F342" s="1">
        <v>9205</v>
      </c>
      <c r="G342" s="1">
        <v>1930000</v>
      </c>
      <c r="H342" s="1">
        <v>1930000</v>
      </c>
      <c r="I342" s="1">
        <v>0</v>
      </c>
      <c r="J342" s="1">
        <v>1255691</v>
      </c>
      <c r="K342" s="1">
        <v>1255824</v>
      </c>
      <c r="L342" s="1">
        <v>-133</v>
      </c>
      <c r="M342" s="1">
        <v>582588</v>
      </c>
      <c r="N342" s="1">
        <v>582588</v>
      </c>
      <c r="O342" s="1">
        <v>0</v>
      </c>
      <c r="P342" s="1">
        <v>5786605.33</v>
      </c>
      <c r="Q342" s="1">
        <v>5786605.33</v>
      </c>
      <c r="R342" s="1">
        <v>0</v>
      </c>
      <c r="S342" s="1">
        <v>499</v>
      </c>
      <c r="T342" s="1">
        <v>499</v>
      </c>
      <c r="U342" s="1">
        <v>0</v>
      </c>
      <c r="V342" s="1">
        <v>11596.4</v>
      </c>
      <c r="W342" s="1">
        <v>11596.4</v>
      </c>
      <c r="X342" s="1">
        <v>0</v>
      </c>
      <c r="Y342" s="1">
        <v>945304</v>
      </c>
      <c r="Z342" s="1">
        <v>945304</v>
      </c>
      <c r="AA342" s="1">
        <v>0</v>
      </c>
      <c r="AB342" s="1">
        <v>524119</v>
      </c>
      <c r="AC342" s="1">
        <v>524012</v>
      </c>
      <c r="AD342" s="1">
        <v>107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768537</v>
      </c>
      <c r="AL342" s="1">
        <v>768644</v>
      </c>
      <c r="AM342" s="1">
        <v>-107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-13807</v>
      </c>
      <c r="AU342" s="1">
        <v>-13807</v>
      </c>
      <c r="AV342" s="1">
        <v>0</v>
      </c>
      <c r="AW342" s="1">
        <v>-342</v>
      </c>
      <c r="AX342" s="1">
        <v>0</v>
      </c>
      <c r="AY342" s="1">
        <v>1278408</v>
      </c>
      <c r="AZ342" s="1">
        <v>1278395</v>
      </c>
      <c r="BA342" s="1">
        <v>13</v>
      </c>
      <c r="BB342" s="1" t="s">
        <v>500</v>
      </c>
      <c r="BC342" s="1">
        <v>-112</v>
      </c>
      <c r="BD342" s="1">
        <v>-99</v>
      </c>
      <c r="BE342" s="1">
        <v>13</v>
      </c>
      <c r="BF342" s="1">
        <v>0</v>
      </c>
      <c r="BG342" s="1">
        <v>0</v>
      </c>
      <c r="BH342" s="1">
        <v>0</v>
      </c>
      <c r="BL342">
        <f t="shared" si="111"/>
        <v>1278408</v>
      </c>
      <c r="BM342">
        <f t="shared" si="112"/>
        <v>1278395</v>
      </c>
      <c r="BO342">
        <f t="shared" si="113"/>
        <v>13</v>
      </c>
      <c r="BR342">
        <f t="shared" si="114"/>
        <v>107</v>
      </c>
      <c r="BS342">
        <f t="shared" si="115"/>
        <v>0</v>
      </c>
      <c r="BT342">
        <f t="shared" si="116"/>
        <v>0</v>
      </c>
      <c r="BU342">
        <f t="shared" si="117"/>
        <v>-107</v>
      </c>
      <c r="BV342">
        <f t="shared" si="118"/>
        <v>0</v>
      </c>
      <c r="BW342">
        <f t="shared" si="119"/>
        <v>0</v>
      </c>
      <c r="BX342">
        <f t="shared" si="120"/>
        <v>0</v>
      </c>
      <c r="BY342">
        <f t="shared" si="121"/>
        <v>13</v>
      </c>
      <c r="CA342">
        <f t="shared" si="122"/>
        <v>13</v>
      </c>
      <c r="CB342">
        <f t="shared" si="123"/>
        <v>0</v>
      </c>
      <c r="CC342">
        <f t="shared" si="124"/>
        <v>13</v>
      </c>
      <c r="CD342">
        <f t="shared" si="125"/>
        <v>107</v>
      </c>
      <c r="CE342">
        <f t="shared" si="126"/>
        <v>0</v>
      </c>
      <c r="CF342">
        <f t="shared" si="127"/>
        <v>0</v>
      </c>
      <c r="CG342">
        <f t="shared" si="128"/>
        <v>-107</v>
      </c>
      <c r="CH342">
        <f t="shared" si="129"/>
        <v>0</v>
      </c>
      <c r="CI342">
        <f t="shared" si="130"/>
        <v>0</v>
      </c>
      <c r="CJ342">
        <f t="shared" si="131"/>
        <v>0</v>
      </c>
      <c r="CK342">
        <f t="shared" si="132"/>
        <v>13</v>
      </c>
    </row>
    <row r="343" spans="1:89" ht="15">
      <c r="A343" s="1">
        <v>5390</v>
      </c>
      <c r="B343" s="1" t="s">
        <v>395</v>
      </c>
      <c r="C343" s="1">
        <v>1000</v>
      </c>
      <c r="D343" s="1">
        <v>9206</v>
      </c>
      <c r="E343" s="1">
        <v>1000</v>
      </c>
      <c r="F343" s="1">
        <v>9205</v>
      </c>
      <c r="G343" s="1">
        <v>1930000</v>
      </c>
      <c r="H343" s="1">
        <v>1930000</v>
      </c>
      <c r="I343" s="1">
        <v>0</v>
      </c>
      <c r="J343" s="1">
        <v>1255691</v>
      </c>
      <c r="K343" s="1">
        <v>1255824</v>
      </c>
      <c r="L343" s="1">
        <v>-133</v>
      </c>
      <c r="M343" s="1">
        <v>582588</v>
      </c>
      <c r="N343" s="1">
        <v>582588</v>
      </c>
      <c r="O343" s="1">
        <v>0</v>
      </c>
      <c r="P343" s="1">
        <v>28947779.66</v>
      </c>
      <c r="Q343" s="1">
        <v>28947779.66</v>
      </c>
      <c r="R343" s="1">
        <v>0</v>
      </c>
      <c r="S343" s="1">
        <v>2766</v>
      </c>
      <c r="T343" s="1">
        <v>2766</v>
      </c>
      <c r="U343" s="1">
        <v>0</v>
      </c>
      <c r="V343" s="1">
        <v>10465.57</v>
      </c>
      <c r="W343" s="1">
        <v>10465.57</v>
      </c>
      <c r="X343" s="1">
        <v>0</v>
      </c>
      <c r="Y343" s="1">
        <v>623391</v>
      </c>
      <c r="Z343" s="1">
        <v>623391</v>
      </c>
      <c r="AA343" s="1">
        <v>0</v>
      </c>
      <c r="AB343" s="1">
        <v>13057981</v>
      </c>
      <c r="AC343" s="1">
        <v>13057585</v>
      </c>
      <c r="AD343" s="1">
        <v>396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-139468</v>
      </c>
      <c r="AU343" s="1">
        <v>-139464</v>
      </c>
      <c r="AV343" s="1">
        <v>-4</v>
      </c>
      <c r="AW343" s="1">
        <v>-1212</v>
      </c>
      <c r="AX343" s="1">
        <v>0</v>
      </c>
      <c r="AY343" s="1">
        <v>12916299</v>
      </c>
      <c r="AZ343" s="1">
        <v>12915778</v>
      </c>
      <c r="BA343" s="1">
        <v>521</v>
      </c>
      <c r="BB343" s="1" t="s">
        <v>500</v>
      </c>
      <c r="BC343" s="1">
        <v>-1131</v>
      </c>
      <c r="BD343" s="1">
        <v>-1002</v>
      </c>
      <c r="BE343" s="1">
        <v>129</v>
      </c>
      <c r="BF343" s="1">
        <v>0</v>
      </c>
      <c r="BG343" s="1">
        <v>0</v>
      </c>
      <c r="BH343" s="1">
        <v>0</v>
      </c>
      <c r="BL343">
        <f t="shared" si="111"/>
        <v>12916299</v>
      </c>
      <c r="BM343">
        <f t="shared" si="112"/>
        <v>12915778</v>
      </c>
      <c r="BO343">
        <f t="shared" si="113"/>
        <v>521</v>
      </c>
      <c r="BR343">
        <f t="shared" si="114"/>
        <v>396</v>
      </c>
      <c r="BS343">
        <f t="shared" si="115"/>
        <v>0</v>
      </c>
      <c r="BT343">
        <f t="shared" si="116"/>
        <v>0</v>
      </c>
      <c r="BU343">
        <f t="shared" si="117"/>
        <v>0</v>
      </c>
      <c r="BV343">
        <f t="shared" si="118"/>
        <v>0</v>
      </c>
      <c r="BW343">
        <f t="shared" si="119"/>
        <v>0</v>
      </c>
      <c r="BX343">
        <f t="shared" si="120"/>
        <v>-4</v>
      </c>
      <c r="BY343">
        <f t="shared" si="121"/>
        <v>129</v>
      </c>
      <c r="CA343">
        <f t="shared" si="122"/>
        <v>521</v>
      </c>
      <c r="CB343">
        <f t="shared" si="123"/>
        <v>0</v>
      </c>
      <c r="CC343">
        <f t="shared" si="124"/>
        <v>521</v>
      </c>
      <c r="CD343">
        <f t="shared" si="125"/>
        <v>396</v>
      </c>
      <c r="CE343">
        <f t="shared" si="126"/>
        <v>0</v>
      </c>
      <c r="CF343">
        <f t="shared" si="127"/>
        <v>0</v>
      </c>
      <c r="CG343">
        <f t="shared" si="128"/>
        <v>0</v>
      </c>
      <c r="CH343">
        <f t="shared" si="129"/>
        <v>0</v>
      </c>
      <c r="CI343">
        <f t="shared" si="130"/>
        <v>0</v>
      </c>
      <c r="CJ343">
        <f t="shared" si="131"/>
        <v>-4</v>
      </c>
      <c r="CK343">
        <f t="shared" si="132"/>
        <v>129</v>
      </c>
    </row>
    <row r="344" spans="1:89" ht="15">
      <c r="A344" s="1">
        <v>5397</v>
      </c>
      <c r="B344" s="1" t="s">
        <v>396</v>
      </c>
      <c r="C344" s="1">
        <v>1000</v>
      </c>
      <c r="D344" s="1">
        <v>9206</v>
      </c>
      <c r="E344" s="1">
        <v>1000</v>
      </c>
      <c r="F344" s="1">
        <v>9205</v>
      </c>
      <c r="G344" s="1">
        <v>1930000</v>
      </c>
      <c r="H344" s="1">
        <v>1930000</v>
      </c>
      <c r="I344" s="1">
        <v>0</v>
      </c>
      <c r="J344" s="1">
        <v>1255691</v>
      </c>
      <c r="K344" s="1">
        <v>1255824</v>
      </c>
      <c r="L344" s="1">
        <v>-133</v>
      </c>
      <c r="M344" s="1">
        <v>582588</v>
      </c>
      <c r="N344" s="1">
        <v>582588</v>
      </c>
      <c r="O344" s="1">
        <v>0</v>
      </c>
      <c r="P344" s="1">
        <v>3920069.96</v>
      </c>
      <c r="Q344" s="1">
        <v>3920069.96</v>
      </c>
      <c r="R344" s="1">
        <v>0</v>
      </c>
      <c r="S344" s="1">
        <v>325</v>
      </c>
      <c r="T344" s="1">
        <v>325</v>
      </c>
      <c r="U344" s="1">
        <v>0</v>
      </c>
      <c r="V344" s="1">
        <v>12061.75</v>
      </c>
      <c r="W344" s="1">
        <v>12061.75</v>
      </c>
      <c r="X344" s="1">
        <v>0</v>
      </c>
      <c r="Y344" s="1">
        <v>705397</v>
      </c>
      <c r="Z344" s="1">
        <v>705397</v>
      </c>
      <c r="AA344" s="1">
        <v>0</v>
      </c>
      <c r="AB344" s="1">
        <v>1179332</v>
      </c>
      <c r="AC344" s="1">
        <v>1179279</v>
      </c>
      <c r="AD344" s="1">
        <v>53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102047</v>
      </c>
      <c r="AL344" s="1">
        <v>102099</v>
      </c>
      <c r="AM344" s="1">
        <v>-52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-13686</v>
      </c>
      <c r="AU344" s="1">
        <v>-13686</v>
      </c>
      <c r="AV344" s="1">
        <v>0</v>
      </c>
      <c r="AW344" s="1">
        <v>-176</v>
      </c>
      <c r="AX344" s="1">
        <v>0</v>
      </c>
      <c r="AY344" s="1">
        <v>1267419</v>
      </c>
      <c r="AZ344" s="1">
        <v>1267405</v>
      </c>
      <c r="BA344" s="1">
        <v>14</v>
      </c>
      <c r="BB344" s="1" t="s">
        <v>500</v>
      </c>
      <c r="BC344" s="1">
        <v>-111</v>
      </c>
      <c r="BD344" s="1">
        <v>-98</v>
      </c>
      <c r="BE344" s="1">
        <v>13</v>
      </c>
      <c r="BF344" s="1">
        <v>0</v>
      </c>
      <c r="BG344" s="1">
        <v>0</v>
      </c>
      <c r="BH344" s="1">
        <v>0</v>
      </c>
      <c r="BL344">
        <f t="shared" si="111"/>
        <v>1267419</v>
      </c>
      <c r="BM344">
        <f t="shared" si="112"/>
        <v>1267405</v>
      </c>
      <c r="BO344">
        <f t="shared" si="113"/>
        <v>14</v>
      </c>
      <c r="BR344">
        <f t="shared" si="114"/>
        <v>53</v>
      </c>
      <c r="BS344">
        <f t="shared" si="115"/>
        <v>0</v>
      </c>
      <c r="BT344">
        <f t="shared" si="116"/>
        <v>0</v>
      </c>
      <c r="BU344">
        <f t="shared" si="117"/>
        <v>-52</v>
      </c>
      <c r="BV344">
        <f t="shared" si="118"/>
        <v>0</v>
      </c>
      <c r="BW344">
        <f t="shared" si="119"/>
        <v>0</v>
      </c>
      <c r="BX344">
        <f t="shared" si="120"/>
        <v>0</v>
      </c>
      <c r="BY344">
        <f t="shared" si="121"/>
        <v>13</v>
      </c>
      <c r="CA344">
        <f t="shared" si="122"/>
        <v>14</v>
      </c>
      <c r="CB344">
        <f t="shared" si="123"/>
        <v>0</v>
      </c>
      <c r="CC344">
        <f t="shared" si="124"/>
        <v>14</v>
      </c>
      <c r="CD344">
        <f t="shared" si="125"/>
        <v>53</v>
      </c>
      <c r="CE344">
        <f t="shared" si="126"/>
        <v>0</v>
      </c>
      <c r="CF344">
        <f t="shared" si="127"/>
        <v>0</v>
      </c>
      <c r="CG344">
        <f t="shared" si="128"/>
        <v>-52</v>
      </c>
      <c r="CH344">
        <f t="shared" si="129"/>
        <v>0</v>
      </c>
      <c r="CI344">
        <f t="shared" si="130"/>
        <v>0</v>
      </c>
      <c r="CJ344">
        <f t="shared" si="131"/>
        <v>0</v>
      </c>
      <c r="CK344">
        <f t="shared" si="132"/>
        <v>13</v>
      </c>
    </row>
    <row r="345" spans="1:89" ht="15">
      <c r="A345" s="1">
        <v>5432</v>
      </c>
      <c r="B345" s="1" t="s">
        <v>397</v>
      </c>
      <c r="C345" s="1">
        <v>1000</v>
      </c>
      <c r="D345" s="1">
        <v>9206</v>
      </c>
      <c r="E345" s="1">
        <v>1000</v>
      </c>
      <c r="F345" s="1">
        <v>9205</v>
      </c>
      <c r="G345" s="1">
        <v>1930000</v>
      </c>
      <c r="H345" s="1">
        <v>1930000</v>
      </c>
      <c r="I345" s="1">
        <v>0</v>
      </c>
      <c r="J345" s="1">
        <v>1255691</v>
      </c>
      <c r="K345" s="1">
        <v>1255824</v>
      </c>
      <c r="L345" s="1">
        <v>-133</v>
      </c>
      <c r="M345" s="1">
        <v>582588</v>
      </c>
      <c r="N345" s="1">
        <v>582588</v>
      </c>
      <c r="O345" s="1">
        <v>0</v>
      </c>
      <c r="P345" s="1">
        <v>17280967.91</v>
      </c>
      <c r="Q345" s="1">
        <v>17280967.91</v>
      </c>
      <c r="R345" s="1">
        <v>0</v>
      </c>
      <c r="S345" s="1">
        <v>1611</v>
      </c>
      <c r="T345" s="1">
        <v>1611</v>
      </c>
      <c r="U345" s="1">
        <v>0</v>
      </c>
      <c r="V345" s="1">
        <v>10726.86</v>
      </c>
      <c r="W345" s="1">
        <v>10726.86</v>
      </c>
      <c r="X345" s="1">
        <v>0</v>
      </c>
      <c r="Y345" s="1">
        <v>506322</v>
      </c>
      <c r="Z345" s="1">
        <v>506322</v>
      </c>
      <c r="AA345" s="1">
        <v>0</v>
      </c>
      <c r="AB345" s="1">
        <v>9398419</v>
      </c>
      <c r="AC345" s="1">
        <v>9398232</v>
      </c>
      <c r="AD345" s="1">
        <v>187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-100382</v>
      </c>
      <c r="AU345" s="1">
        <v>-100380</v>
      </c>
      <c r="AV345" s="1">
        <v>-2</v>
      </c>
      <c r="AW345" s="1">
        <v>-560</v>
      </c>
      <c r="AX345" s="1">
        <v>0</v>
      </c>
      <c r="AY345" s="1">
        <v>9296756</v>
      </c>
      <c r="AZ345" s="1">
        <v>9296478</v>
      </c>
      <c r="BA345" s="1">
        <v>278</v>
      </c>
      <c r="BB345" s="1" t="s">
        <v>500</v>
      </c>
      <c r="BC345" s="1">
        <v>-814</v>
      </c>
      <c r="BD345" s="1">
        <v>-721</v>
      </c>
      <c r="BE345" s="1">
        <v>93</v>
      </c>
      <c r="BF345" s="1">
        <v>0</v>
      </c>
      <c r="BG345" s="1">
        <v>0</v>
      </c>
      <c r="BH345" s="1">
        <v>0</v>
      </c>
      <c r="BL345">
        <f t="shared" si="111"/>
        <v>9296756</v>
      </c>
      <c r="BM345">
        <f t="shared" si="112"/>
        <v>9296478</v>
      </c>
      <c r="BO345">
        <f t="shared" si="113"/>
        <v>278</v>
      </c>
      <c r="BR345">
        <f t="shared" si="114"/>
        <v>187</v>
      </c>
      <c r="BS345">
        <f t="shared" si="115"/>
        <v>0</v>
      </c>
      <c r="BT345">
        <f t="shared" si="116"/>
        <v>0</v>
      </c>
      <c r="BU345">
        <f t="shared" si="117"/>
        <v>0</v>
      </c>
      <c r="BV345">
        <f t="shared" si="118"/>
        <v>0</v>
      </c>
      <c r="BW345">
        <f t="shared" si="119"/>
        <v>0</v>
      </c>
      <c r="BX345">
        <f t="shared" si="120"/>
        <v>-2</v>
      </c>
      <c r="BY345">
        <f t="shared" si="121"/>
        <v>93</v>
      </c>
      <c r="CA345">
        <f t="shared" si="122"/>
        <v>278</v>
      </c>
      <c r="CB345">
        <f t="shared" si="123"/>
        <v>0</v>
      </c>
      <c r="CC345">
        <f t="shared" si="124"/>
        <v>278</v>
      </c>
      <c r="CD345">
        <f t="shared" si="125"/>
        <v>187</v>
      </c>
      <c r="CE345">
        <f t="shared" si="126"/>
        <v>0</v>
      </c>
      <c r="CF345">
        <f t="shared" si="127"/>
        <v>0</v>
      </c>
      <c r="CG345">
        <f t="shared" si="128"/>
        <v>0</v>
      </c>
      <c r="CH345">
        <f t="shared" si="129"/>
        <v>0</v>
      </c>
      <c r="CI345">
        <f t="shared" si="130"/>
        <v>0</v>
      </c>
      <c r="CJ345">
        <f t="shared" si="131"/>
        <v>-2</v>
      </c>
      <c r="CK345">
        <f t="shared" si="132"/>
        <v>93</v>
      </c>
    </row>
    <row r="346" spans="1:89" ht="15">
      <c r="A346" s="1">
        <v>5439</v>
      </c>
      <c r="B346" s="1" t="s">
        <v>398</v>
      </c>
      <c r="C346" s="1">
        <v>1000</v>
      </c>
      <c r="D346" s="1">
        <v>9206</v>
      </c>
      <c r="E346" s="1">
        <v>1000</v>
      </c>
      <c r="F346" s="1">
        <v>9205</v>
      </c>
      <c r="G346" s="1">
        <v>1930000</v>
      </c>
      <c r="H346" s="1">
        <v>1930000</v>
      </c>
      <c r="I346" s="1">
        <v>0</v>
      </c>
      <c r="J346" s="1">
        <v>1255691</v>
      </c>
      <c r="K346" s="1">
        <v>1255824</v>
      </c>
      <c r="L346" s="1">
        <v>-133</v>
      </c>
      <c r="M346" s="1">
        <v>582588</v>
      </c>
      <c r="N346" s="1">
        <v>582588</v>
      </c>
      <c r="O346" s="1">
        <v>0</v>
      </c>
      <c r="P346" s="1">
        <v>34068602.63</v>
      </c>
      <c r="Q346" s="1">
        <v>34068602.63</v>
      </c>
      <c r="R346" s="1">
        <v>0</v>
      </c>
      <c r="S346" s="1">
        <v>3098</v>
      </c>
      <c r="T346" s="1">
        <v>3098</v>
      </c>
      <c r="U346" s="1">
        <v>0</v>
      </c>
      <c r="V346" s="1">
        <v>10996.97</v>
      </c>
      <c r="W346" s="1">
        <v>10996.97</v>
      </c>
      <c r="X346" s="1">
        <v>0</v>
      </c>
      <c r="Y346" s="1">
        <v>428811</v>
      </c>
      <c r="Z346" s="1">
        <v>428811</v>
      </c>
      <c r="AA346" s="1">
        <v>0</v>
      </c>
      <c r="AB346" s="1">
        <v>20614852</v>
      </c>
      <c r="AC346" s="1">
        <v>20614542</v>
      </c>
      <c r="AD346" s="1">
        <v>310</v>
      </c>
      <c r="AE346" s="1">
        <v>0</v>
      </c>
      <c r="AF346" s="1">
        <v>0</v>
      </c>
      <c r="AG346" s="1">
        <v>0</v>
      </c>
      <c r="AH346" s="1">
        <v>1049512</v>
      </c>
      <c r="AI346" s="1">
        <v>1049512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-231391</v>
      </c>
      <c r="AU346" s="1">
        <v>-231387</v>
      </c>
      <c r="AV346" s="1">
        <v>-4</v>
      </c>
      <c r="AW346" s="1">
        <v>-965</v>
      </c>
      <c r="AX346" s="1">
        <v>0</v>
      </c>
      <c r="AY346" s="1">
        <v>21430345</v>
      </c>
      <c r="AZ346" s="1">
        <v>21429826</v>
      </c>
      <c r="BA346" s="1">
        <v>519</v>
      </c>
      <c r="BB346" s="1" t="s">
        <v>500</v>
      </c>
      <c r="BC346" s="1">
        <v>-1876</v>
      </c>
      <c r="BD346" s="1">
        <v>-1663</v>
      </c>
      <c r="BE346" s="1">
        <v>213</v>
      </c>
      <c r="BF346" s="1">
        <v>0</v>
      </c>
      <c r="BG346" s="1">
        <v>0</v>
      </c>
      <c r="BH346" s="1">
        <v>0</v>
      </c>
      <c r="BL346">
        <f t="shared" si="111"/>
        <v>21430345</v>
      </c>
      <c r="BM346">
        <f t="shared" si="112"/>
        <v>21429826</v>
      </c>
      <c r="BO346">
        <f t="shared" si="113"/>
        <v>519</v>
      </c>
      <c r="BR346">
        <f t="shared" si="114"/>
        <v>310</v>
      </c>
      <c r="BS346">
        <f t="shared" si="115"/>
        <v>0</v>
      </c>
      <c r="BT346">
        <f t="shared" si="116"/>
        <v>0</v>
      </c>
      <c r="BU346">
        <f t="shared" si="117"/>
        <v>0</v>
      </c>
      <c r="BV346">
        <f t="shared" si="118"/>
        <v>0</v>
      </c>
      <c r="BW346">
        <f t="shared" si="119"/>
        <v>0</v>
      </c>
      <c r="BX346">
        <f t="shared" si="120"/>
        <v>-4</v>
      </c>
      <c r="BY346">
        <f t="shared" si="121"/>
        <v>213</v>
      </c>
      <c r="CA346">
        <f t="shared" si="122"/>
        <v>519</v>
      </c>
      <c r="CB346">
        <f t="shared" si="123"/>
        <v>0</v>
      </c>
      <c r="CC346">
        <f t="shared" si="124"/>
        <v>519</v>
      </c>
      <c r="CD346">
        <f t="shared" si="125"/>
        <v>310</v>
      </c>
      <c r="CE346">
        <f t="shared" si="126"/>
        <v>0</v>
      </c>
      <c r="CF346">
        <f t="shared" si="127"/>
        <v>0</v>
      </c>
      <c r="CG346">
        <f t="shared" si="128"/>
        <v>0</v>
      </c>
      <c r="CH346">
        <f t="shared" si="129"/>
        <v>0</v>
      </c>
      <c r="CI346">
        <f t="shared" si="130"/>
        <v>0</v>
      </c>
      <c r="CJ346">
        <f t="shared" si="131"/>
        <v>-4</v>
      </c>
      <c r="CK346">
        <f t="shared" si="132"/>
        <v>213</v>
      </c>
    </row>
    <row r="347" spans="1:89" ht="15">
      <c r="A347" s="1">
        <v>4522</v>
      </c>
      <c r="B347" s="1" t="s">
        <v>346</v>
      </c>
      <c r="C347" s="1">
        <v>1000</v>
      </c>
      <c r="D347" s="1">
        <v>9206</v>
      </c>
      <c r="E347" s="1">
        <v>1000</v>
      </c>
      <c r="F347" s="1">
        <v>9205</v>
      </c>
      <c r="G347" s="1">
        <v>1930000</v>
      </c>
      <c r="H347" s="1">
        <v>1930000</v>
      </c>
      <c r="I347" s="1">
        <v>0</v>
      </c>
      <c r="J347" s="1">
        <v>1255691</v>
      </c>
      <c r="K347" s="1">
        <v>1255824</v>
      </c>
      <c r="L347" s="1">
        <v>-133</v>
      </c>
      <c r="M347" s="1">
        <v>582588</v>
      </c>
      <c r="N347" s="1">
        <v>582588</v>
      </c>
      <c r="O347" s="1">
        <v>0</v>
      </c>
      <c r="P347" s="1">
        <v>2624174.99</v>
      </c>
      <c r="Q347" s="1">
        <v>2624174.99</v>
      </c>
      <c r="R347" s="1">
        <v>0</v>
      </c>
      <c r="S347" s="1">
        <v>196</v>
      </c>
      <c r="T347" s="1">
        <v>196</v>
      </c>
      <c r="U347" s="1">
        <v>0</v>
      </c>
      <c r="V347" s="1">
        <v>13388.65</v>
      </c>
      <c r="W347" s="1">
        <v>13388.65</v>
      </c>
      <c r="X347" s="1">
        <v>0</v>
      </c>
      <c r="Y347" s="1">
        <v>1722440</v>
      </c>
      <c r="Z347" s="1">
        <v>1722440</v>
      </c>
      <c r="AA347" s="1">
        <v>0</v>
      </c>
      <c r="AB347" s="1">
        <v>21078</v>
      </c>
      <c r="AC347" s="1">
        <v>21078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228709</v>
      </c>
      <c r="AL347" s="1">
        <v>228709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-2668</v>
      </c>
      <c r="AU347" s="1">
        <v>-2668</v>
      </c>
      <c r="AV347" s="1">
        <v>0</v>
      </c>
      <c r="AW347" s="1">
        <v>0</v>
      </c>
      <c r="AX347" s="1">
        <v>0</v>
      </c>
      <c r="AY347" s="1">
        <v>247100</v>
      </c>
      <c r="AZ347" s="1">
        <v>247097</v>
      </c>
      <c r="BA347" s="1">
        <v>3</v>
      </c>
      <c r="BB347" s="1" t="s">
        <v>500</v>
      </c>
      <c r="BC347" s="1">
        <v>-22</v>
      </c>
      <c r="BD347" s="1">
        <v>-19</v>
      </c>
      <c r="BE347" s="1">
        <v>3</v>
      </c>
      <c r="BF347" s="1">
        <v>0</v>
      </c>
      <c r="BG347" s="1">
        <v>0</v>
      </c>
      <c r="BH347" s="1">
        <v>0</v>
      </c>
      <c r="BL347">
        <f t="shared" si="111"/>
        <v>247100</v>
      </c>
      <c r="BM347">
        <f t="shared" si="112"/>
        <v>247097</v>
      </c>
      <c r="BO347">
        <f t="shared" si="113"/>
        <v>3</v>
      </c>
      <c r="BR347">
        <f t="shared" si="114"/>
        <v>0</v>
      </c>
      <c r="BS347">
        <f t="shared" si="115"/>
        <v>0</v>
      </c>
      <c r="BT347">
        <f t="shared" si="116"/>
        <v>0</v>
      </c>
      <c r="BU347">
        <f t="shared" si="117"/>
        <v>0</v>
      </c>
      <c r="BV347">
        <f t="shared" si="118"/>
        <v>0</v>
      </c>
      <c r="BW347">
        <f t="shared" si="119"/>
        <v>0</v>
      </c>
      <c r="BX347">
        <f t="shared" si="120"/>
        <v>0</v>
      </c>
      <c r="BY347">
        <f t="shared" si="121"/>
        <v>3</v>
      </c>
      <c r="CA347">
        <f t="shared" si="122"/>
        <v>3</v>
      </c>
      <c r="CB347">
        <f t="shared" si="123"/>
        <v>0</v>
      </c>
      <c r="CC347">
        <f t="shared" si="124"/>
        <v>3</v>
      </c>
      <c r="CD347">
        <f t="shared" si="125"/>
        <v>0</v>
      </c>
      <c r="CE347">
        <f t="shared" si="126"/>
        <v>0</v>
      </c>
      <c r="CF347">
        <f t="shared" si="127"/>
        <v>0</v>
      </c>
      <c r="CG347">
        <f t="shared" si="128"/>
        <v>0</v>
      </c>
      <c r="CH347">
        <f t="shared" si="129"/>
        <v>0</v>
      </c>
      <c r="CI347">
        <f t="shared" si="130"/>
        <v>0</v>
      </c>
      <c r="CJ347">
        <f t="shared" si="131"/>
        <v>0</v>
      </c>
      <c r="CK347">
        <f t="shared" si="132"/>
        <v>3</v>
      </c>
    </row>
    <row r="348" spans="1:89" ht="15">
      <c r="A348" s="1">
        <v>5457</v>
      </c>
      <c r="B348" s="1" t="s">
        <v>399</v>
      </c>
      <c r="C348" s="1">
        <v>1000</v>
      </c>
      <c r="D348" s="1">
        <v>9206</v>
      </c>
      <c r="E348" s="1">
        <v>1000</v>
      </c>
      <c r="F348" s="1">
        <v>9205</v>
      </c>
      <c r="G348" s="1">
        <v>1930000</v>
      </c>
      <c r="H348" s="1">
        <v>1930000</v>
      </c>
      <c r="I348" s="1">
        <v>0</v>
      </c>
      <c r="J348" s="1">
        <v>1255691</v>
      </c>
      <c r="K348" s="1">
        <v>1255824</v>
      </c>
      <c r="L348" s="1">
        <v>-133</v>
      </c>
      <c r="M348" s="1">
        <v>582588</v>
      </c>
      <c r="N348" s="1">
        <v>582588</v>
      </c>
      <c r="O348" s="1">
        <v>0</v>
      </c>
      <c r="P348" s="1">
        <v>12129278.68</v>
      </c>
      <c r="Q348" s="1">
        <v>12129278.68</v>
      </c>
      <c r="R348" s="1">
        <v>0</v>
      </c>
      <c r="S348" s="1">
        <v>1200</v>
      </c>
      <c r="T348" s="1">
        <v>1200</v>
      </c>
      <c r="U348" s="1">
        <v>0</v>
      </c>
      <c r="V348" s="1">
        <v>10107.73</v>
      </c>
      <c r="W348" s="1">
        <v>10107.73</v>
      </c>
      <c r="X348" s="1">
        <v>0</v>
      </c>
      <c r="Y348" s="1">
        <v>927458</v>
      </c>
      <c r="Z348" s="1">
        <v>927458</v>
      </c>
      <c r="AA348" s="1">
        <v>0</v>
      </c>
      <c r="AB348" s="1">
        <v>2556815</v>
      </c>
      <c r="AC348" s="1">
        <v>2556559</v>
      </c>
      <c r="AD348" s="1">
        <v>256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691013</v>
      </c>
      <c r="AL348" s="1">
        <v>691269</v>
      </c>
      <c r="AM348" s="1">
        <v>-256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-34689</v>
      </c>
      <c r="AU348" s="1">
        <v>-34689</v>
      </c>
      <c r="AV348" s="1">
        <v>0</v>
      </c>
      <c r="AW348" s="1">
        <v>-743</v>
      </c>
      <c r="AX348" s="1">
        <v>0</v>
      </c>
      <c r="AY348" s="1">
        <v>3212147</v>
      </c>
      <c r="AZ348" s="1">
        <v>3212115</v>
      </c>
      <c r="BA348" s="1">
        <v>32</v>
      </c>
      <c r="BB348" s="1" t="s">
        <v>500</v>
      </c>
      <c r="BC348" s="1">
        <v>-281</v>
      </c>
      <c r="BD348" s="1">
        <v>-249</v>
      </c>
      <c r="BE348" s="1">
        <v>32</v>
      </c>
      <c r="BF348" s="1">
        <v>0</v>
      </c>
      <c r="BG348" s="1">
        <v>0</v>
      </c>
      <c r="BH348" s="1">
        <v>0</v>
      </c>
      <c r="BL348">
        <f t="shared" si="111"/>
        <v>3212147</v>
      </c>
      <c r="BM348">
        <f t="shared" si="112"/>
        <v>3212115</v>
      </c>
      <c r="BO348">
        <f t="shared" si="113"/>
        <v>32</v>
      </c>
      <c r="BR348">
        <f t="shared" si="114"/>
        <v>256</v>
      </c>
      <c r="BS348">
        <f t="shared" si="115"/>
        <v>0</v>
      </c>
      <c r="BT348">
        <f t="shared" si="116"/>
        <v>0</v>
      </c>
      <c r="BU348">
        <f t="shared" si="117"/>
        <v>-256</v>
      </c>
      <c r="BV348">
        <f t="shared" si="118"/>
        <v>0</v>
      </c>
      <c r="BW348">
        <f t="shared" si="119"/>
        <v>0</v>
      </c>
      <c r="BX348">
        <f t="shared" si="120"/>
        <v>0</v>
      </c>
      <c r="BY348">
        <f t="shared" si="121"/>
        <v>32</v>
      </c>
      <c r="CA348">
        <f t="shared" si="122"/>
        <v>32</v>
      </c>
      <c r="CB348">
        <f t="shared" si="123"/>
        <v>0</v>
      </c>
      <c r="CC348">
        <f t="shared" si="124"/>
        <v>32</v>
      </c>
      <c r="CD348">
        <f t="shared" si="125"/>
        <v>256</v>
      </c>
      <c r="CE348">
        <f t="shared" si="126"/>
        <v>0</v>
      </c>
      <c r="CF348">
        <f t="shared" si="127"/>
        <v>0</v>
      </c>
      <c r="CG348">
        <f t="shared" si="128"/>
        <v>-256</v>
      </c>
      <c r="CH348">
        <f t="shared" si="129"/>
        <v>0</v>
      </c>
      <c r="CI348">
        <f t="shared" si="130"/>
        <v>0</v>
      </c>
      <c r="CJ348">
        <f t="shared" si="131"/>
        <v>0</v>
      </c>
      <c r="CK348">
        <f t="shared" si="132"/>
        <v>32</v>
      </c>
    </row>
    <row r="349" spans="1:89" ht="15">
      <c r="A349" s="1">
        <v>2485</v>
      </c>
      <c r="B349" s="1" t="s">
        <v>203</v>
      </c>
      <c r="C349" s="1">
        <v>1000</v>
      </c>
      <c r="D349" s="1">
        <v>9206</v>
      </c>
      <c r="E349" s="1">
        <v>1000</v>
      </c>
      <c r="F349" s="1">
        <v>9205</v>
      </c>
      <c r="G349" s="1">
        <v>1930000</v>
      </c>
      <c r="H349" s="1">
        <v>1930000</v>
      </c>
      <c r="I349" s="1">
        <v>0</v>
      </c>
      <c r="J349" s="1">
        <v>1255691</v>
      </c>
      <c r="K349" s="1">
        <v>1255824</v>
      </c>
      <c r="L349" s="1">
        <v>-133</v>
      </c>
      <c r="M349" s="1">
        <v>582588</v>
      </c>
      <c r="N349" s="1">
        <v>582588</v>
      </c>
      <c r="O349" s="1">
        <v>0</v>
      </c>
      <c r="P349" s="1">
        <v>5244254.63</v>
      </c>
      <c r="Q349" s="1">
        <v>5244254.63</v>
      </c>
      <c r="R349" s="1">
        <v>0</v>
      </c>
      <c r="S349" s="1">
        <v>573</v>
      </c>
      <c r="T349" s="1">
        <v>573</v>
      </c>
      <c r="U349" s="1">
        <v>0</v>
      </c>
      <c r="V349" s="1">
        <v>9152.28</v>
      </c>
      <c r="W349" s="1">
        <v>9152.28</v>
      </c>
      <c r="X349" s="1">
        <v>0</v>
      </c>
      <c r="Y349" s="1">
        <v>402776</v>
      </c>
      <c r="Z349" s="1">
        <v>402776</v>
      </c>
      <c r="AA349" s="1">
        <v>0</v>
      </c>
      <c r="AB349" s="1">
        <v>3626313</v>
      </c>
      <c r="AC349" s="1">
        <v>3626475</v>
      </c>
      <c r="AD349" s="1">
        <v>-162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-38732</v>
      </c>
      <c r="AU349" s="1">
        <v>-38733</v>
      </c>
      <c r="AV349" s="1">
        <v>1</v>
      </c>
      <c r="AW349" s="1">
        <v>489</v>
      </c>
      <c r="AX349" s="1">
        <v>0</v>
      </c>
      <c r="AY349" s="1">
        <v>3587792</v>
      </c>
      <c r="AZ349" s="1">
        <v>3587917</v>
      </c>
      <c r="BA349" s="1">
        <v>-125</v>
      </c>
      <c r="BB349" s="1" t="s">
        <v>500</v>
      </c>
      <c r="BC349" s="1">
        <v>-314</v>
      </c>
      <c r="BD349" s="1">
        <v>-278</v>
      </c>
      <c r="BE349" s="1">
        <v>36</v>
      </c>
      <c r="BF349" s="1">
        <v>0</v>
      </c>
      <c r="BG349" s="1">
        <v>0</v>
      </c>
      <c r="BH349" s="1">
        <v>0</v>
      </c>
      <c r="BL349">
        <f t="shared" si="111"/>
        <v>3587792</v>
      </c>
      <c r="BM349">
        <f t="shared" si="112"/>
        <v>3587917</v>
      </c>
      <c r="BO349">
        <f t="shared" si="113"/>
        <v>-125</v>
      </c>
      <c r="BR349">
        <f t="shared" si="114"/>
        <v>-162</v>
      </c>
      <c r="BS349">
        <f t="shared" si="115"/>
        <v>0</v>
      </c>
      <c r="BT349">
        <f t="shared" si="116"/>
        <v>0</v>
      </c>
      <c r="BU349">
        <f t="shared" si="117"/>
        <v>0</v>
      </c>
      <c r="BV349">
        <f t="shared" si="118"/>
        <v>0</v>
      </c>
      <c r="BW349">
        <f t="shared" si="119"/>
        <v>0</v>
      </c>
      <c r="BX349">
        <f t="shared" si="120"/>
        <v>1</v>
      </c>
      <c r="BY349">
        <f t="shared" si="121"/>
        <v>36</v>
      </c>
      <c r="CA349">
        <f t="shared" si="122"/>
        <v>-125</v>
      </c>
      <c r="CB349">
        <f t="shared" si="123"/>
        <v>0</v>
      </c>
      <c r="CC349">
        <f t="shared" si="124"/>
        <v>-125</v>
      </c>
      <c r="CD349">
        <f t="shared" si="125"/>
        <v>-162</v>
      </c>
      <c r="CE349">
        <f t="shared" si="126"/>
        <v>0</v>
      </c>
      <c r="CF349">
        <f t="shared" si="127"/>
        <v>0</v>
      </c>
      <c r="CG349">
        <f t="shared" si="128"/>
        <v>0</v>
      </c>
      <c r="CH349">
        <f t="shared" si="129"/>
        <v>0</v>
      </c>
      <c r="CI349">
        <f t="shared" si="130"/>
        <v>0</v>
      </c>
      <c r="CJ349">
        <f t="shared" si="131"/>
        <v>1</v>
      </c>
      <c r="CK349">
        <f t="shared" si="132"/>
        <v>36</v>
      </c>
    </row>
    <row r="350" spans="1:89" ht="15">
      <c r="A350" s="1">
        <v>5460</v>
      </c>
      <c r="B350" s="1" t="s">
        <v>400</v>
      </c>
      <c r="C350" s="1">
        <v>1000</v>
      </c>
      <c r="D350" s="1">
        <v>9206</v>
      </c>
      <c r="E350" s="1">
        <v>1000</v>
      </c>
      <c r="F350" s="1">
        <v>9205</v>
      </c>
      <c r="G350" s="1">
        <v>1930000</v>
      </c>
      <c r="H350" s="1">
        <v>1930000</v>
      </c>
      <c r="I350" s="1">
        <v>0</v>
      </c>
      <c r="J350" s="1">
        <v>1255691</v>
      </c>
      <c r="K350" s="1">
        <v>1255824</v>
      </c>
      <c r="L350" s="1">
        <v>-133</v>
      </c>
      <c r="M350" s="1">
        <v>582588</v>
      </c>
      <c r="N350" s="1">
        <v>582588</v>
      </c>
      <c r="O350" s="1">
        <v>0</v>
      </c>
      <c r="P350" s="1">
        <v>28178278.96</v>
      </c>
      <c r="Q350" s="1">
        <v>28178278.96</v>
      </c>
      <c r="R350" s="1">
        <v>0</v>
      </c>
      <c r="S350" s="1">
        <v>2655</v>
      </c>
      <c r="T350" s="1">
        <v>2655</v>
      </c>
      <c r="U350" s="1">
        <v>0</v>
      </c>
      <c r="V350" s="1">
        <v>10613.29</v>
      </c>
      <c r="W350" s="1">
        <v>10613.29</v>
      </c>
      <c r="X350" s="1">
        <v>0</v>
      </c>
      <c r="Y350" s="1">
        <v>338574</v>
      </c>
      <c r="Z350" s="1">
        <v>338574</v>
      </c>
      <c r="AA350" s="1">
        <v>0</v>
      </c>
      <c r="AB350" s="1">
        <v>19666660</v>
      </c>
      <c r="AC350" s="1">
        <v>19666453</v>
      </c>
      <c r="AD350" s="1">
        <v>207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-210053</v>
      </c>
      <c r="AU350" s="1">
        <v>-210051</v>
      </c>
      <c r="AV350" s="1">
        <v>-2</v>
      </c>
      <c r="AW350" s="1">
        <v>-624</v>
      </c>
      <c r="AX350" s="1">
        <v>0</v>
      </c>
      <c r="AY350" s="1">
        <v>19454474</v>
      </c>
      <c r="AZ350" s="1">
        <v>19454075</v>
      </c>
      <c r="BA350" s="1">
        <v>399</v>
      </c>
      <c r="BB350" s="1" t="s">
        <v>500</v>
      </c>
      <c r="BC350" s="1">
        <v>-1703</v>
      </c>
      <c r="BD350" s="1">
        <v>-1509</v>
      </c>
      <c r="BE350" s="1">
        <v>194</v>
      </c>
      <c r="BF350" s="1">
        <v>0</v>
      </c>
      <c r="BG350" s="1">
        <v>0</v>
      </c>
      <c r="BH350" s="1">
        <v>0</v>
      </c>
      <c r="BL350">
        <f t="shared" si="111"/>
        <v>19454474</v>
      </c>
      <c r="BM350">
        <f t="shared" si="112"/>
        <v>19454075</v>
      </c>
      <c r="BO350">
        <f t="shared" si="113"/>
        <v>399</v>
      </c>
      <c r="BR350">
        <f t="shared" si="114"/>
        <v>207</v>
      </c>
      <c r="BS350">
        <f t="shared" si="115"/>
        <v>0</v>
      </c>
      <c r="BT350">
        <f t="shared" si="116"/>
        <v>0</v>
      </c>
      <c r="BU350">
        <f t="shared" si="117"/>
        <v>0</v>
      </c>
      <c r="BV350">
        <f t="shared" si="118"/>
        <v>0</v>
      </c>
      <c r="BW350">
        <f t="shared" si="119"/>
        <v>0</v>
      </c>
      <c r="BX350">
        <f t="shared" si="120"/>
        <v>-2</v>
      </c>
      <c r="BY350">
        <f t="shared" si="121"/>
        <v>194</v>
      </c>
      <c r="CA350">
        <f t="shared" si="122"/>
        <v>399</v>
      </c>
      <c r="CB350">
        <f t="shared" si="123"/>
        <v>0</v>
      </c>
      <c r="CC350">
        <f t="shared" si="124"/>
        <v>399</v>
      </c>
      <c r="CD350">
        <f t="shared" si="125"/>
        <v>207</v>
      </c>
      <c r="CE350">
        <f t="shared" si="126"/>
        <v>0</v>
      </c>
      <c r="CF350">
        <f t="shared" si="127"/>
        <v>0</v>
      </c>
      <c r="CG350">
        <f t="shared" si="128"/>
        <v>0</v>
      </c>
      <c r="CH350">
        <f t="shared" si="129"/>
        <v>0</v>
      </c>
      <c r="CI350">
        <f t="shared" si="130"/>
        <v>0</v>
      </c>
      <c r="CJ350">
        <f t="shared" si="131"/>
        <v>-2</v>
      </c>
      <c r="CK350">
        <f t="shared" si="132"/>
        <v>194</v>
      </c>
    </row>
    <row r="351" spans="1:89" ht="15">
      <c r="A351" s="1">
        <v>5467</v>
      </c>
      <c r="B351" s="1" t="s">
        <v>401</v>
      </c>
      <c r="C351" s="1">
        <v>1000</v>
      </c>
      <c r="D351" s="1">
        <v>9206</v>
      </c>
      <c r="E351" s="1">
        <v>1000</v>
      </c>
      <c r="F351" s="1">
        <v>9205</v>
      </c>
      <c r="G351" s="1">
        <v>1930000</v>
      </c>
      <c r="H351" s="1">
        <v>1930000</v>
      </c>
      <c r="I351" s="1">
        <v>0</v>
      </c>
      <c r="J351" s="1">
        <v>1255691</v>
      </c>
      <c r="K351" s="1">
        <v>1255824</v>
      </c>
      <c r="L351" s="1">
        <v>-133</v>
      </c>
      <c r="M351" s="1">
        <v>582588</v>
      </c>
      <c r="N351" s="1">
        <v>582588</v>
      </c>
      <c r="O351" s="1">
        <v>0</v>
      </c>
      <c r="P351" s="1">
        <v>7945676.02</v>
      </c>
      <c r="Q351" s="1">
        <v>7945676.02</v>
      </c>
      <c r="R351" s="1">
        <v>0</v>
      </c>
      <c r="S351" s="1">
        <v>798</v>
      </c>
      <c r="T351" s="1">
        <v>798</v>
      </c>
      <c r="U351" s="1">
        <v>0</v>
      </c>
      <c r="V351" s="1">
        <v>9956.99</v>
      </c>
      <c r="W351" s="1">
        <v>9956.99</v>
      </c>
      <c r="X351" s="1">
        <v>0</v>
      </c>
      <c r="Y351" s="1">
        <v>303165</v>
      </c>
      <c r="Z351" s="1">
        <v>303165</v>
      </c>
      <c r="AA351" s="1">
        <v>0</v>
      </c>
      <c r="AB351" s="1">
        <v>5927468</v>
      </c>
      <c r="AC351" s="1">
        <v>5927412</v>
      </c>
      <c r="AD351" s="1">
        <v>56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-63309</v>
      </c>
      <c r="AU351" s="1">
        <v>-63309</v>
      </c>
      <c r="AV351" s="1">
        <v>0</v>
      </c>
      <c r="AW351" s="1">
        <v>-155</v>
      </c>
      <c r="AX351" s="1">
        <v>0</v>
      </c>
      <c r="AY351" s="1">
        <v>5863549</v>
      </c>
      <c r="AZ351" s="1">
        <v>5863435</v>
      </c>
      <c r="BA351" s="1">
        <v>114</v>
      </c>
      <c r="BB351" s="1" t="s">
        <v>500</v>
      </c>
      <c r="BC351" s="1">
        <v>-513</v>
      </c>
      <c r="BD351" s="1">
        <v>-455</v>
      </c>
      <c r="BE351" s="1">
        <v>58</v>
      </c>
      <c r="BF351" s="1">
        <v>0</v>
      </c>
      <c r="BG351" s="1">
        <v>0</v>
      </c>
      <c r="BH351" s="1">
        <v>0</v>
      </c>
      <c r="BL351">
        <f t="shared" si="111"/>
        <v>5863549</v>
      </c>
      <c r="BM351">
        <f t="shared" si="112"/>
        <v>5863435</v>
      </c>
      <c r="BO351">
        <f t="shared" si="113"/>
        <v>114</v>
      </c>
      <c r="BR351">
        <f t="shared" si="114"/>
        <v>56</v>
      </c>
      <c r="BS351">
        <f t="shared" si="115"/>
        <v>0</v>
      </c>
      <c r="BT351">
        <f t="shared" si="116"/>
        <v>0</v>
      </c>
      <c r="BU351">
        <f t="shared" si="117"/>
        <v>0</v>
      </c>
      <c r="BV351">
        <f t="shared" si="118"/>
        <v>0</v>
      </c>
      <c r="BW351">
        <f t="shared" si="119"/>
        <v>0</v>
      </c>
      <c r="BX351">
        <f t="shared" si="120"/>
        <v>0</v>
      </c>
      <c r="BY351">
        <f t="shared" si="121"/>
        <v>58</v>
      </c>
      <c r="CA351">
        <f t="shared" si="122"/>
        <v>114</v>
      </c>
      <c r="CB351">
        <f t="shared" si="123"/>
        <v>0</v>
      </c>
      <c r="CC351">
        <f t="shared" si="124"/>
        <v>114</v>
      </c>
      <c r="CD351">
        <f t="shared" si="125"/>
        <v>56</v>
      </c>
      <c r="CE351">
        <f t="shared" si="126"/>
        <v>0</v>
      </c>
      <c r="CF351">
        <f t="shared" si="127"/>
        <v>0</v>
      </c>
      <c r="CG351">
        <f t="shared" si="128"/>
        <v>0</v>
      </c>
      <c r="CH351">
        <f t="shared" si="129"/>
        <v>0</v>
      </c>
      <c r="CI351">
        <f t="shared" si="130"/>
        <v>0</v>
      </c>
      <c r="CJ351">
        <f t="shared" si="131"/>
        <v>0</v>
      </c>
      <c r="CK351">
        <f t="shared" si="132"/>
        <v>58</v>
      </c>
    </row>
    <row r="352" spans="1:89" ht="15">
      <c r="A352" s="1">
        <v>5474</v>
      </c>
      <c r="B352" s="1" t="s">
        <v>402</v>
      </c>
      <c r="C352" s="1">
        <v>1000</v>
      </c>
      <c r="D352" s="1">
        <v>9206</v>
      </c>
      <c r="E352" s="1">
        <v>1000</v>
      </c>
      <c r="F352" s="1">
        <v>9205</v>
      </c>
      <c r="G352" s="1">
        <v>1930000</v>
      </c>
      <c r="H352" s="1">
        <v>1930000</v>
      </c>
      <c r="I352" s="1">
        <v>0</v>
      </c>
      <c r="J352" s="1">
        <v>1255691</v>
      </c>
      <c r="K352" s="1">
        <v>1255824</v>
      </c>
      <c r="L352" s="1">
        <v>-133</v>
      </c>
      <c r="M352" s="1">
        <v>582588</v>
      </c>
      <c r="N352" s="1">
        <v>582588</v>
      </c>
      <c r="O352" s="1">
        <v>0</v>
      </c>
      <c r="P352" s="1">
        <v>15521554.84</v>
      </c>
      <c r="Q352" s="1">
        <v>15521554.84</v>
      </c>
      <c r="R352" s="1">
        <v>0</v>
      </c>
      <c r="S352" s="1">
        <v>1347</v>
      </c>
      <c r="T352" s="1">
        <v>1347</v>
      </c>
      <c r="U352" s="1">
        <v>0</v>
      </c>
      <c r="V352" s="1">
        <v>11523.05</v>
      </c>
      <c r="W352" s="1">
        <v>11523.05</v>
      </c>
      <c r="X352" s="1">
        <v>0</v>
      </c>
      <c r="Y352" s="1">
        <v>1310166</v>
      </c>
      <c r="Z352" s="1">
        <v>1310166</v>
      </c>
      <c r="AA352" s="1">
        <v>0</v>
      </c>
      <c r="AB352" s="1">
        <v>432595</v>
      </c>
      <c r="AC352" s="1">
        <v>432595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1340322</v>
      </c>
      <c r="AL352" s="1">
        <v>1340322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-18936</v>
      </c>
      <c r="AU352" s="1">
        <v>-18936</v>
      </c>
      <c r="AV352" s="1">
        <v>0</v>
      </c>
      <c r="AW352" s="1">
        <v>0</v>
      </c>
      <c r="AX352" s="1">
        <v>0</v>
      </c>
      <c r="AY352" s="1">
        <v>1753845</v>
      </c>
      <c r="AZ352" s="1">
        <v>1753827</v>
      </c>
      <c r="BA352" s="1">
        <v>18</v>
      </c>
      <c r="BB352" s="1" t="s">
        <v>500</v>
      </c>
      <c r="BC352" s="1">
        <v>-154</v>
      </c>
      <c r="BD352" s="1">
        <v>-136</v>
      </c>
      <c r="BE352" s="1">
        <v>18</v>
      </c>
      <c r="BF352" s="1">
        <v>0</v>
      </c>
      <c r="BG352" s="1">
        <v>0</v>
      </c>
      <c r="BH352" s="1">
        <v>0</v>
      </c>
      <c r="BL352">
        <f t="shared" si="111"/>
        <v>1753845</v>
      </c>
      <c r="BM352">
        <f t="shared" si="112"/>
        <v>1753827</v>
      </c>
      <c r="BO352">
        <f t="shared" si="113"/>
        <v>18</v>
      </c>
      <c r="BR352">
        <f t="shared" si="114"/>
        <v>0</v>
      </c>
      <c r="BS352">
        <f t="shared" si="115"/>
        <v>0</v>
      </c>
      <c r="BT352">
        <f t="shared" si="116"/>
        <v>0</v>
      </c>
      <c r="BU352">
        <f t="shared" si="117"/>
        <v>0</v>
      </c>
      <c r="BV352">
        <f t="shared" si="118"/>
        <v>0</v>
      </c>
      <c r="BW352">
        <f t="shared" si="119"/>
        <v>0</v>
      </c>
      <c r="BX352">
        <f t="shared" si="120"/>
        <v>0</v>
      </c>
      <c r="BY352">
        <f t="shared" si="121"/>
        <v>18</v>
      </c>
      <c r="CA352">
        <f t="shared" si="122"/>
        <v>18</v>
      </c>
      <c r="CB352">
        <f t="shared" si="123"/>
        <v>0</v>
      </c>
      <c r="CC352">
        <f t="shared" si="124"/>
        <v>18</v>
      </c>
      <c r="CD352">
        <f t="shared" si="125"/>
        <v>0</v>
      </c>
      <c r="CE352">
        <f t="shared" si="126"/>
        <v>0</v>
      </c>
      <c r="CF352">
        <f t="shared" si="127"/>
        <v>0</v>
      </c>
      <c r="CG352">
        <f t="shared" si="128"/>
        <v>0</v>
      </c>
      <c r="CH352">
        <f t="shared" si="129"/>
        <v>0</v>
      </c>
      <c r="CI352">
        <f t="shared" si="130"/>
        <v>0</v>
      </c>
      <c r="CJ352">
        <f t="shared" si="131"/>
        <v>0</v>
      </c>
      <c r="CK352">
        <f t="shared" si="132"/>
        <v>18</v>
      </c>
    </row>
    <row r="353" spans="1:89" ht="15">
      <c r="A353" s="1">
        <v>5586</v>
      </c>
      <c r="B353" s="1" t="s">
        <v>404</v>
      </c>
      <c r="C353" s="1">
        <v>1000</v>
      </c>
      <c r="D353" s="1">
        <v>9206</v>
      </c>
      <c r="E353" s="1">
        <v>1000</v>
      </c>
      <c r="F353" s="1">
        <v>9205</v>
      </c>
      <c r="G353" s="1">
        <v>1930000</v>
      </c>
      <c r="H353" s="1">
        <v>1930000</v>
      </c>
      <c r="I353" s="1">
        <v>0</v>
      </c>
      <c r="J353" s="1">
        <v>1255691</v>
      </c>
      <c r="K353" s="1">
        <v>1255824</v>
      </c>
      <c r="L353" s="1">
        <v>-133</v>
      </c>
      <c r="M353" s="1">
        <v>582588</v>
      </c>
      <c r="N353" s="1">
        <v>582588</v>
      </c>
      <c r="O353" s="1">
        <v>0</v>
      </c>
      <c r="P353" s="1">
        <v>7188423.23</v>
      </c>
      <c r="Q353" s="1">
        <v>7188423.23</v>
      </c>
      <c r="R353" s="1">
        <v>0</v>
      </c>
      <c r="S353" s="1">
        <v>730</v>
      </c>
      <c r="T353" s="1">
        <v>730</v>
      </c>
      <c r="U353" s="1">
        <v>0</v>
      </c>
      <c r="V353" s="1">
        <v>9847.16</v>
      </c>
      <c r="W353" s="1">
        <v>9847.16</v>
      </c>
      <c r="X353" s="1">
        <v>0</v>
      </c>
      <c r="Y353" s="1">
        <v>419980</v>
      </c>
      <c r="Z353" s="1">
        <v>419980</v>
      </c>
      <c r="AA353" s="1">
        <v>0</v>
      </c>
      <c r="AB353" s="1">
        <v>4688613</v>
      </c>
      <c r="AC353" s="1">
        <v>4688542</v>
      </c>
      <c r="AD353" s="1">
        <v>71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-50078</v>
      </c>
      <c r="AU353" s="1">
        <v>-50077</v>
      </c>
      <c r="AV353" s="1">
        <v>-1</v>
      </c>
      <c r="AW353" s="1">
        <v>-222</v>
      </c>
      <c r="AX353" s="1">
        <v>0</v>
      </c>
      <c r="AY353" s="1">
        <v>4637953</v>
      </c>
      <c r="AZ353" s="1">
        <v>4637837</v>
      </c>
      <c r="BA353" s="1">
        <v>116</v>
      </c>
      <c r="BB353" s="1" t="s">
        <v>500</v>
      </c>
      <c r="BC353" s="1">
        <v>-406</v>
      </c>
      <c r="BD353" s="1">
        <v>-360</v>
      </c>
      <c r="BE353" s="1">
        <v>46</v>
      </c>
      <c r="BF353" s="1">
        <v>0</v>
      </c>
      <c r="BG353" s="1">
        <v>0</v>
      </c>
      <c r="BH353" s="1">
        <v>0</v>
      </c>
      <c r="BL353">
        <f t="shared" si="111"/>
        <v>4637953</v>
      </c>
      <c r="BM353">
        <f t="shared" si="112"/>
        <v>4637837</v>
      </c>
      <c r="BO353">
        <f t="shared" si="113"/>
        <v>116</v>
      </c>
      <c r="BR353">
        <f t="shared" si="114"/>
        <v>71</v>
      </c>
      <c r="BS353">
        <f t="shared" si="115"/>
        <v>0</v>
      </c>
      <c r="BT353">
        <f t="shared" si="116"/>
        <v>0</v>
      </c>
      <c r="BU353">
        <f t="shared" si="117"/>
        <v>0</v>
      </c>
      <c r="BV353">
        <f t="shared" si="118"/>
        <v>0</v>
      </c>
      <c r="BW353">
        <f t="shared" si="119"/>
        <v>0</v>
      </c>
      <c r="BX353">
        <f t="shared" si="120"/>
        <v>-1</v>
      </c>
      <c r="BY353">
        <f t="shared" si="121"/>
        <v>46</v>
      </c>
      <c r="CA353">
        <f t="shared" si="122"/>
        <v>116</v>
      </c>
      <c r="CB353">
        <f t="shared" si="123"/>
        <v>0</v>
      </c>
      <c r="CC353">
        <f t="shared" si="124"/>
        <v>116</v>
      </c>
      <c r="CD353">
        <f t="shared" si="125"/>
        <v>71</v>
      </c>
      <c r="CE353">
        <f t="shared" si="126"/>
        <v>0</v>
      </c>
      <c r="CF353">
        <f t="shared" si="127"/>
        <v>0</v>
      </c>
      <c r="CG353">
        <f t="shared" si="128"/>
        <v>0</v>
      </c>
      <c r="CH353">
        <f t="shared" si="129"/>
        <v>0</v>
      </c>
      <c r="CI353">
        <f t="shared" si="130"/>
        <v>0</v>
      </c>
      <c r="CJ353">
        <f t="shared" si="131"/>
        <v>-1</v>
      </c>
      <c r="CK353">
        <f t="shared" si="132"/>
        <v>46</v>
      </c>
    </row>
    <row r="354" spans="1:89" ht="15">
      <c r="A354" s="1">
        <v>5593</v>
      </c>
      <c r="B354" s="1" t="s">
        <v>405</v>
      </c>
      <c r="C354" s="1">
        <v>1000</v>
      </c>
      <c r="D354" s="1">
        <v>9206</v>
      </c>
      <c r="E354" s="1">
        <v>1000</v>
      </c>
      <c r="F354" s="1">
        <v>9205</v>
      </c>
      <c r="G354" s="1">
        <v>1930000</v>
      </c>
      <c r="H354" s="1">
        <v>1930000</v>
      </c>
      <c r="I354" s="1">
        <v>0</v>
      </c>
      <c r="J354" s="1">
        <v>1255691</v>
      </c>
      <c r="K354" s="1">
        <v>1255824</v>
      </c>
      <c r="L354" s="1">
        <v>-133</v>
      </c>
      <c r="M354" s="1">
        <v>582588</v>
      </c>
      <c r="N354" s="1">
        <v>582588</v>
      </c>
      <c r="O354" s="1">
        <v>0</v>
      </c>
      <c r="P354" s="1">
        <v>9404725.06</v>
      </c>
      <c r="Q354" s="1">
        <v>9404725.06</v>
      </c>
      <c r="R354" s="1">
        <v>0</v>
      </c>
      <c r="S354" s="1">
        <v>964</v>
      </c>
      <c r="T354" s="1">
        <v>964</v>
      </c>
      <c r="U354" s="1">
        <v>0</v>
      </c>
      <c r="V354" s="1">
        <v>9755.94</v>
      </c>
      <c r="W354" s="1">
        <v>9755.94</v>
      </c>
      <c r="X354" s="1">
        <v>0</v>
      </c>
      <c r="Y354" s="1">
        <v>325381</v>
      </c>
      <c r="Z354" s="1">
        <v>325381</v>
      </c>
      <c r="AA354" s="1">
        <v>0</v>
      </c>
      <c r="AB354" s="1">
        <v>6896283</v>
      </c>
      <c r="AC354" s="1">
        <v>6896208</v>
      </c>
      <c r="AD354" s="1">
        <v>75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-73657</v>
      </c>
      <c r="AU354" s="1">
        <v>-73656</v>
      </c>
      <c r="AV354" s="1">
        <v>-1</v>
      </c>
      <c r="AW354" s="1">
        <v>-186</v>
      </c>
      <c r="AX354" s="1">
        <v>0</v>
      </c>
      <c r="AY354" s="1">
        <v>6821911</v>
      </c>
      <c r="AZ354" s="1">
        <v>6821769</v>
      </c>
      <c r="BA354" s="1">
        <v>142</v>
      </c>
      <c r="BB354" s="1" t="s">
        <v>500</v>
      </c>
      <c r="BC354" s="1">
        <v>-597</v>
      </c>
      <c r="BD354" s="1">
        <v>-529</v>
      </c>
      <c r="BE354" s="1">
        <v>68</v>
      </c>
      <c r="BF354" s="1">
        <v>0</v>
      </c>
      <c r="BG354" s="1">
        <v>0</v>
      </c>
      <c r="BH354" s="1">
        <v>0</v>
      </c>
      <c r="BL354">
        <f t="shared" si="111"/>
        <v>6821911</v>
      </c>
      <c r="BM354">
        <f t="shared" si="112"/>
        <v>6821769</v>
      </c>
      <c r="BO354">
        <f t="shared" si="113"/>
        <v>142</v>
      </c>
      <c r="BR354">
        <f t="shared" si="114"/>
        <v>75</v>
      </c>
      <c r="BS354">
        <f t="shared" si="115"/>
        <v>0</v>
      </c>
      <c r="BT354">
        <f t="shared" si="116"/>
        <v>0</v>
      </c>
      <c r="BU354">
        <f t="shared" si="117"/>
        <v>0</v>
      </c>
      <c r="BV354">
        <f t="shared" si="118"/>
        <v>0</v>
      </c>
      <c r="BW354">
        <f t="shared" si="119"/>
        <v>0</v>
      </c>
      <c r="BX354">
        <f t="shared" si="120"/>
        <v>-1</v>
      </c>
      <c r="BY354">
        <f t="shared" si="121"/>
        <v>68</v>
      </c>
      <c r="CA354">
        <f t="shared" si="122"/>
        <v>142</v>
      </c>
      <c r="CB354">
        <f t="shared" si="123"/>
        <v>0</v>
      </c>
      <c r="CC354">
        <f t="shared" si="124"/>
        <v>142</v>
      </c>
      <c r="CD354">
        <f t="shared" si="125"/>
        <v>75</v>
      </c>
      <c r="CE354">
        <f t="shared" si="126"/>
        <v>0</v>
      </c>
      <c r="CF354">
        <f t="shared" si="127"/>
        <v>0</v>
      </c>
      <c r="CG354">
        <f t="shared" si="128"/>
        <v>0</v>
      </c>
      <c r="CH354">
        <f t="shared" si="129"/>
        <v>0</v>
      </c>
      <c r="CI354">
        <f t="shared" si="130"/>
        <v>0</v>
      </c>
      <c r="CJ354">
        <f t="shared" si="131"/>
        <v>-1</v>
      </c>
      <c r="CK354">
        <f t="shared" si="132"/>
        <v>68</v>
      </c>
    </row>
    <row r="355" spans="1:89" ht="15">
      <c r="A355" s="1">
        <v>5607</v>
      </c>
      <c r="B355" s="1" t="s">
        <v>406</v>
      </c>
      <c r="C355" s="1">
        <v>1000</v>
      </c>
      <c r="D355" s="1">
        <v>9206</v>
      </c>
      <c r="E355" s="1">
        <v>1000</v>
      </c>
      <c r="F355" s="1">
        <v>9205</v>
      </c>
      <c r="G355" s="1">
        <v>1930000</v>
      </c>
      <c r="H355" s="1">
        <v>1930000</v>
      </c>
      <c r="I355" s="1">
        <v>0</v>
      </c>
      <c r="J355" s="1">
        <v>1255691</v>
      </c>
      <c r="K355" s="1">
        <v>1255824</v>
      </c>
      <c r="L355" s="1">
        <v>-133</v>
      </c>
      <c r="M355" s="1">
        <v>582588</v>
      </c>
      <c r="N355" s="1">
        <v>582588</v>
      </c>
      <c r="O355" s="1">
        <v>0</v>
      </c>
      <c r="P355" s="1">
        <v>73962739.6</v>
      </c>
      <c r="Q355" s="1">
        <v>73962739.6</v>
      </c>
      <c r="R355" s="1">
        <v>0</v>
      </c>
      <c r="S355" s="1">
        <v>7542</v>
      </c>
      <c r="T355" s="1">
        <v>7542</v>
      </c>
      <c r="U355" s="1">
        <v>0</v>
      </c>
      <c r="V355" s="1">
        <v>9806.78</v>
      </c>
      <c r="W355" s="1">
        <v>9806.78</v>
      </c>
      <c r="X355" s="1">
        <v>0</v>
      </c>
      <c r="Y355" s="1">
        <v>528733</v>
      </c>
      <c r="Z355" s="1">
        <v>528733</v>
      </c>
      <c r="AA355" s="1">
        <v>0</v>
      </c>
      <c r="AB355" s="1">
        <v>41724482</v>
      </c>
      <c r="AC355" s="1">
        <v>41723561</v>
      </c>
      <c r="AD355" s="1">
        <v>921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-445646</v>
      </c>
      <c r="AU355" s="1">
        <v>-445636</v>
      </c>
      <c r="AV355" s="1">
        <v>-10</v>
      </c>
      <c r="AW355" s="1">
        <v>-2579</v>
      </c>
      <c r="AX355" s="1">
        <v>0</v>
      </c>
      <c r="AY355" s="1">
        <v>41273055</v>
      </c>
      <c r="AZ355" s="1">
        <v>41271732</v>
      </c>
      <c r="BA355" s="1">
        <v>1323</v>
      </c>
      <c r="BB355" s="1" t="s">
        <v>500</v>
      </c>
      <c r="BC355" s="1">
        <v>-3614</v>
      </c>
      <c r="BD355" s="1">
        <v>-3202</v>
      </c>
      <c r="BE355" s="1">
        <v>412</v>
      </c>
      <c r="BF355" s="1">
        <v>0</v>
      </c>
      <c r="BG355" s="1">
        <v>0</v>
      </c>
      <c r="BH355" s="1">
        <v>0</v>
      </c>
      <c r="BL355">
        <f t="shared" si="111"/>
        <v>41273055</v>
      </c>
      <c r="BM355">
        <f t="shared" si="112"/>
        <v>41271732</v>
      </c>
      <c r="BO355">
        <f t="shared" si="113"/>
        <v>1323</v>
      </c>
      <c r="BR355">
        <f t="shared" si="114"/>
        <v>921</v>
      </c>
      <c r="BS355">
        <f t="shared" si="115"/>
        <v>0</v>
      </c>
      <c r="BT355">
        <f t="shared" si="116"/>
        <v>0</v>
      </c>
      <c r="BU355">
        <f t="shared" si="117"/>
        <v>0</v>
      </c>
      <c r="BV355">
        <f t="shared" si="118"/>
        <v>0</v>
      </c>
      <c r="BW355">
        <f t="shared" si="119"/>
        <v>0</v>
      </c>
      <c r="BX355">
        <f t="shared" si="120"/>
        <v>-10</v>
      </c>
      <c r="BY355">
        <f t="shared" si="121"/>
        <v>412</v>
      </c>
      <c r="CA355">
        <f t="shared" si="122"/>
        <v>1323</v>
      </c>
      <c r="CB355">
        <f t="shared" si="123"/>
        <v>0</v>
      </c>
      <c r="CC355">
        <f t="shared" si="124"/>
        <v>1323</v>
      </c>
      <c r="CD355">
        <f t="shared" si="125"/>
        <v>921</v>
      </c>
      <c r="CE355">
        <f t="shared" si="126"/>
        <v>0</v>
      </c>
      <c r="CF355">
        <f t="shared" si="127"/>
        <v>0</v>
      </c>
      <c r="CG355">
        <f t="shared" si="128"/>
        <v>0</v>
      </c>
      <c r="CH355">
        <f t="shared" si="129"/>
        <v>0</v>
      </c>
      <c r="CI355">
        <f t="shared" si="130"/>
        <v>0</v>
      </c>
      <c r="CJ355">
        <f t="shared" si="131"/>
        <v>-10</v>
      </c>
      <c r="CK355">
        <f t="shared" si="132"/>
        <v>412</v>
      </c>
    </row>
    <row r="356" spans="1:89" ht="15">
      <c r="A356" s="1">
        <v>5614</v>
      </c>
      <c r="B356" s="1" t="s">
        <v>407</v>
      </c>
      <c r="C356" s="1">
        <v>1000</v>
      </c>
      <c r="D356" s="1">
        <v>9206</v>
      </c>
      <c r="E356" s="1">
        <v>1000</v>
      </c>
      <c r="F356" s="1">
        <v>9205</v>
      </c>
      <c r="G356" s="1">
        <v>1930000</v>
      </c>
      <c r="H356" s="1">
        <v>1930000</v>
      </c>
      <c r="I356" s="1">
        <v>0</v>
      </c>
      <c r="J356" s="1">
        <v>1255691</v>
      </c>
      <c r="K356" s="1">
        <v>1255824</v>
      </c>
      <c r="L356" s="1">
        <v>-133</v>
      </c>
      <c r="M356" s="1">
        <v>582588</v>
      </c>
      <c r="N356" s="1">
        <v>582588</v>
      </c>
      <c r="O356" s="1">
        <v>0</v>
      </c>
      <c r="P356" s="1">
        <v>2952553.71</v>
      </c>
      <c r="Q356" s="1">
        <v>2952553.71</v>
      </c>
      <c r="R356" s="1">
        <v>0</v>
      </c>
      <c r="S356" s="1">
        <v>249</v>
      </c>
      <c r="T356" s="1">
        <v>249</v>
      </c>
      <c r="U356" s="1">
        <v>0</v>
      </c>
      <c r="V356" s="1">
        <v>11857.65</v>
      </c>
      <c r="W356" s="1">
        <v>11857.65</v>
      </c>
      <c r="X356" s="1">
        <v>0</v>
      </c>
      <c r="Y356" s="1">
        <v>793769</v>
      </c>
      <c r="Z356" s="1">
        <v>793769</v>
      </c>
      <c r="AA356" s="1">
        <v>0</v>
      </c>
      <c r="AB356" s="1">
        <v>658905</v>
      </c>
      <c r="AC356" s="1">
        <v>658860</v>
      </c>
      <c r="AD356" s="1">
        <v>45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117462</v>
      </c>
      <c r="AL356" s="1">
        <v>117508</v>
      </c>
      <c r="AM356" s="1">
        <v>-46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-8293</v>
      </c>
      <c r="AU356" s="1">
        <v>-8292</v>
      </c>
      <c r="AV356" s="1">
        <v>-1</v>
      </c>
      <c r="AW356" s="1">
        <v>-151</v>
      </c>
      <c r="AX356" s="1">
        <v>0</v>
      </c>
      <c r="AY356" s="1">
        <v>767863</v>
      </c>
      <c r="AZ356" s="1">
        <v>767858</v>
      </c>
      <c r="BA356" s="1">
        <v>5</v>
      </c>
      <c r="BB356" s="1" t="s">
        <v>500</v>
      </c>
      <c r="BC356" s="1">
        <v>-67</v>
      </c>
      <c r="BD356" s="1">
        <v>-60</v>
      </c>
      <c r="BE356" s="1">
        <v>7</v>
      </c>
      <c r="BF356" s="1">
        <v>0</v>
      </c>
      <c r="BG356" s="1">
        <v>0</v>
      </c>
      <c r="BH356" s="1">
        <v>0</v>
      </c>
      <c r="BL356">
        <f t="shared" si="111"/>
        <v>767863</v>
      </c>
      <c r="BM356">
        <f t="shared" si="112"/>
        <v>767858</v>
      </c>
      <c r="BO356">
        <f t="shared" si="113"/>
        <v>5</v>
      </c>
      <c r="BR356">
        <f t="shared" si="114"/>
        <v>45</v>
      </c>
      <c r="BS356">
        <f t="shared" si="115"/>
        <v>0</v>
      </c>
      <c r="BT356">
        <f t="shared" si="116"/>
        <v>0</v>
      </c>
      <c r="BU356">
        <f t="shared" si="117"/>
        <v>-46</v>
      </c>
      <c r="BV356">
        <f t="shared" si="118"/>
        <v>0</v>
      </c>
      <c r="BW356">
        <f t="shared" si="119"/>
        <v>0</v>
      </c>
      <c r="BX356">
        <f t="shared" si="120"/>
        <v>-1</v>
      </c>
      <c r="BY356">
        <f t="shared" si="121"/>
        <v>7</v>
      </c>
      <c r="CA356">
        <f t="shared" si="122"/>
        <v>5</v>
      </c>
      <c r="CB356">
        <f t="shared" si="123"/>
        <v>0</v>
      </c>
      <c r="CC356">
        <f t="shared" si="124"/>
        <v>5</v>
      </c>
      <c r="CD356">
        <f t="shared" si="125"/>
        <v>45</v>
      </c>
      <c r="CE356">
        <f t="shared" si="126"/>
        <v>0</v>
      </c>
      <c r="CF356">
        <f t="shared" si="127"/>
        <v>0</v>
      </c>
      <c r="CG356">
        <f t="shared" si="128"/>
        <v>-46</v>
      </c>
      <c r="CH356">
        <f t="shared" si="129"/>
        <v>0</v>
      </c>
      <c r="CI356">
        <f t="shared" si="130"/>
        <v>0</v>
      </c>
      <c r="CJ356">
        <f t="shared" si="131"/>
        <v>-1</v>
      </c>
      <c r="CK356">
        <f t="shared" si="132"/>
        <v>7</v>
      </c>
    </row>
    <row r="357" spans="1:89" ht="15">
      <c r="A357" s="1">
        <v>3542</v>
      </c>
      <c r="B357" s="1" t="s">
        <v>277</v>
      </c>
      <c r="C357" s="1">
        <v>1000</v>
      </c>
      <c r="D357" s="1">
        <v>9206</v>
      </c>
      <c r="E357" s="1">
        <v>1000</v>
      </c>
      <c r="F357" s="1">
        <v>9205</v>
      </c>
      <c r="G357" s="1">
        <v>2895000</v>
      </c>
      <c r="H357" s="1">
        <v>2895000</v>
      </c>
      <c r="I357" s="1">
        <v>0</v>
      </c>
      <c r="J357" s="1">
        <v>1883536</v>
      </c>
      <c r="K357" s="1">
        <v>1883736</v>
      </c>
      <c r="L357" s="1">
        <v>-200</v>
      </c>
      <c r="M357" s="1">
        <v>873882</v>
      </c>
      <c r="N357" s="1">
        <v>873882</v>
      </c>
      <c r="O357" s="1">
        <v>0</v>
      </c>
      <c r="P357" s="1">
        <v>3784296.69</v>
      </c>
      <c r="Q357" s="1">
        <v>3784296.69</v>
      </c>
      <c r="R357" s="1">
        <v>0</v>
      </c>
      <c r="S357" s="1">
        <v>310</v>
      </c>
      <c r="T357" s="1">
        <v>310</v>
      </c>
      <c r="U357" s="1">
        <v>0</v>
      </c>
      <c r="V357" s="1">
        <v>12207.41</v>
      </c>
      <c r="W357" s="1">
        <v>12207.41</v>
      </c>
      <c r="X357" s="1">
        <v>0</v>
      </c>
      <c r="Y357" s="1">
        <v>2349876</v>
      </c>
      <c r="Z357" s="1">
        <v>2349876</v>
      </c>
      <c r="AA357" s="1">
        <v>0</v>
      </c>
      <c r="AB357" s="1">
        <v>58372</v>
      </c>
      <c r="AC357" s="1">
        <v>58372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6811</v>
      </c>
      <c r="AL357" s="1">
        <v>6811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-696</v>
      </c>
      <c r="AU357" s="1">
        <v>-696</v>
      </c>
      <c r="AV357" s="1">
        <v>0</v>
      </c>
      <c r="AW357" s="1">
        <v>0</v>
      </c>
      <c r="AX357" s="1">
        <v>0</v>
      </c>
      <c r="AY357" s="1">
        <v>64482</v>
      </c>
      <c r="AZ357" s="1">
        <v>64481</v>
      </c>
      <c r="BA357" s="1">
        <v>1</v>
      </c>
      <c r="BB357" s="1" t="s">
        <v>501</v>
      </c>
      <c r="BC357" s="1">
        <v>-6</v>
      </c>
      <c r="BD357" s="1">
        <v>-5</v>
      </c>
      <c r="BE357" s="1">
        <v>1</v>
      </c>
      <c r="BF357" s="1">
        <v>0</v>
      </c>
      <c r="BG357" s="1">
        <v>0</v>
      </c>
      <c r="BH357" s="1">
        <v>0</v>
      </c>
      <c r="BL357">
        <f t="shared" si="111"/>
        <v>64482</v>
      </c>
      <c r="BM357">
        <f t="shared" si="112"/>
        <v>64481</v>
      </c>
      <c r="BO357">
        <f t="shared" si="113"/>
        <v>1</v>
      </c>
      <c r="BR357">
        <f t="shared" si="114"/>
        <v>0</v>
      </c>
      <c r="BS357">
        <f t="shared" si="115"/>
        <v>0</v>
      </c>
      <c r="BT357">
        <f t="shared" si="116"/>
        <v>0</v>
      </c>
      <c r="BU357">
        <f t="shared" si="117"/>
        <v>0</v>
      </c>
      <c r="BV357">
        <f t="shared" si="118"/>
        <v>0</v>
      </c>
      <c r="BW357">
        <f t="shared" si="119"/>
        <v>0</v>
      </c>
      <c r="BX357">
        <f t="shared" si="120"/>
        <v>0</v>
      </c>
      <c r="BY357">
        <f t="shared" si="121"/>
        <v>1</v>
      </c>
      <c r="CA357">
        <f t="shared" si="122"/>
        <v>1</v>
      </c>
      <c r="CB357">
        <f t="shared" si="123"/>
        <v>0</v>
      </c>
      <c r="CC357">
        <f t="shared" si="124"/>
        <v>1</v>
      </c>
      <c r="CD357">
        <f t="shared" si="125"/>
        <v>0</v>
      </c>
      <c r="CE357">
        <f t="shared" si="126"/>
        <v>0</v>
      </c>
      <c r="CF357">
        <f t="shared" si="127"/>
        <v>0</v>
      </c>
      <c r="CG357">
        <f t="shared" si="128"/>
        <v>0</v>
      </c>
      <c r="CH357">
        <f t="shared" si="129"/>
        <v>0</v>
      </c>
      <c r="CI357">
        <f t="shared" si="130"/>
        <v>0</v>
      </c>
      <c r="CJ357">
        <f t="shared" si="131"/>
        <v>0</v>
      </c>
      <c r="CK357">
        <f t="shared" si="132"/>
        <v>1</v>
      </c>
    </row>
    <row r="358" spans="1:89" ht="15">
      <c r="A358" s="1">
        <v>5621</v>
      </c>
      <c r="B358" s="1" t="s">
        <v>408</v>
      </c>
      <c r="C358" s="1">
        <v>1000</v>
      </c>
      <c r="D358" s="1">
        <v>9206</v>
      </c>
      <c r="E358" s="1">
        <v>1000</v>
      </c>
      <c r="F358" s="1">
        <v>9205</v>
      </c>
      <c r="G358" s="1">
        <v>1930000</v>
      </c>
      <c r="H358" s="1">
        <v>1930000</v>
      </c>
      <c r="I358" s="1">
        <v>0</v>
      </c>
      <c r="J358" s="1">
        <v>1255691</v>
      </c>
      <c r="K358" s="1">
        <v>1255824</v>
      </c>
      <c r="L358" s="1">
        <v>-133</v>
      </c>
      <c r="M358" s="1">
        <v>582588</v>
      </c>
      <c r="N358" s="1">
        <v>582588</v>
      </c>
      <c r="O358" s="1">
        <v>0</v>
      </c>
      <c r="P358" s="1">
        <v>33701934.61</v>
      </c>
      <c r="Q358" s="1">
        <v>33701934.61</v>
      </c>
      <c r="R358" s="1">
        <v>0</v>
      </c>
      <c r="S358" s="1">
        <v>3460</v>
      </c>
      <c r="T358" s="1">
        <v>3460</v>
      </c>
      <c r="U358" s="1">
        <v>0</v>
      </c>
      <c r="V358" s="1">
        <v>9740.44</v>
      </c>
      <c r="W358" s="1">
        <v>9740.44</v>
      </c>
      <c r="X358" s="1">
        <v>0</v>
      </c>
      <c r="Y358" s="1">
        <v>600207</v>
      </c>
      <c r="Z358" s="1">
        <v>600207</v>
      </c>
      <c r="AA358" s="1">
        <v>0</v>
      </c>
      <c r="AB358" s="1">
        <v>17149362</v>
      </c>
      <c r="AC358" s="1">
        <v>17148884</v>
      </c>
      <c r="AD358" s="1">
        <v>478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-183167</v>
      </c>
      <c r="AU358" s="1">
        <v>-183162</v>
      </c>
      <c r="AV358" s="1">
        <v>-5</v>
      </c>
      <c r="AW358" s="1">
        <v>-1418</v>
      </c>
      <c r="AX358" s="1">
        <v>0</v>
      </c>
      <c r="AY358" s="1">
        <v>16963461</v>
      </c>
      <c r="AZ358" s="1">
        <v>16962819</v>
      </c>
      <c r="BA358" s="1">
        <v>642</v>
      </c>
      <c r="BB358" s="1" t="s">
        <v>500</v>
      </c>
      <c r="BC358" s="1">
        <v>-1485</v>
      </c>
      <c r="BD358" s="1">
        <v>-1316</v>
      </c>
      <c r="BE358" s="1">
        <v>169</v>
      </c>
      <c r="BF358" s="1">
        <v>0</v>
      </c>
      <c r="BG358" s="1">
        <v>0</v>
      </c>
      <c r="BH358" s="1">
        <v>0</v>
      </c>
      <c r="BL358">
        <f t="shared" si="111"/>
        <v>16963461</v>
      </c>
      <c r="BM358">
        <f t="shared" si="112"/>
        <v>16962819</v>
      </c>
      <c r="BO358">
        <f t="shared" si="113"/>
        <v>642</v>
      </c>
      <c r="BR358">
        <f t="shared" si="114"/>
        <v>478</v>
      </c>
      <c r="BS358">
        <f t="shared" si="115"/>
        <v>0</v>
      </c>
      <c r="BT358">
        <f t="shared" si="116"/>
        <v>0</v>
      </c>
      <c r="BU358">
        <f t="shared" si="117"/>
        <v>0</v>
      </c>
      <c r="BV358">
        <f t="shared" si="118"/>
        <v>0</v>
      </c>
      <c r="BW358">
        <f t="shared" si="119"/>
        <v>0</v>
      </c>
      <c r="BX358">
        <f t="shared" si="120"/>
        <v>-5</v>
      </c>
      <c r="BY358">
        <f t="shared" si="121"/>
        <v>169</v>
      </c>
      <c r="CA358">
        <f t="shared" si="122"/>
        <v>642</v>
      </c>
      <c r="CB358">
        <f t="shared" si="123"/>
        <v>0</v>
      </c>
      <c r="CC358">
        <f t="shared" si="124"/>
        <v>642</v>
      </c>
      <c r="CD358">
        <f t="shared" si="125"/>
        <v>478</v>
      </c>
      <c r="CE358">
        <f t="shared" si="126"/>
        <v>0</v>
      </c>
      <c r="CF358">
        <f t="shared" si="127"/>
        <v>0</v>
      </c>
      <c r="CG358">
        <f t="shared" si="128"/>
        <v>0</v>
      </c>
      <c r="CH358">
        <f t="shared" si="129"/>
        <v>0</v>
      </c>
      <c r="CI358">
        <f t="shared" si="130"/>
        <v>0</v>
      </c>
      <c r="CJ358">
        <f t="shared" si="131"/>
        <v>-5</v>
      </c>
      <c r="CK358">
        <f t="shared" si="132"/>
        <v>169</v>
      </c>
    </row>
    <row r="359" spans="1:89" ht="15">
      <c r="A359" s="1">
        <v>5628</v>
      </c>
      <c r="B359" s="1" t="s">
        <v>409</v>
      </c>
      <c r="C359" s="1">
        <v>1000</v>
      </c>
      <c r="D359" s="1">
        <v>9206</v>
      </c>
      <c r="E359" s="1">
        <v>1000</v>
      </c>
      <c r="F359" s="1">
        <v>9205</v>
      </c>
      <c r="G359" s="1">
        <v>1930000</v>
      </c>
      <c r="H359" s="1">
        <v>1930000</v>
      </c>
      <c r="I359" s="1">
        <v>0</v>
      </c>
      <c r="J359" s="1">
        <v>1255691</v>
      </c>
      <c r="K359" s="1">
        <v>1255824</v>
      </c>
      <c r="L359" s="1">
        <v>-133</v>
      </c>
      <c r="M359" s="1">
        <v>582588</v>
      </c>
      <c r="N359" s="1">
        <v>582588</v>
      </c>
      <c r="O359" s="1">
        <v>0</v>
      </c>
      <c r="P359" s="1">
        <v>7771284.24</v>
      </c>
      <c r="Q359" s="1">
        <v>7771284.24</v>
      </c>
      <c r="R359" s="1">
        <v>0</v>
      </c>
      <c r="S359" s="1">
        <v>859</v>
      </c>
      <c r="T359" s="1">
        <v>859</v>
      </c>
      <c r="U359" s="1">
        <v>0</v>
      </c>
      <c r="V359" s="1">
        <v>9046.9</v>
      </c>
      <c r="W359" s="1">
        <v>9046.9</v>
      </c>
      <c r="X359" s="1">
        <v>0</v>
      </c>
      <c r="Y359" s="1">
        <v>382587</v>
      </c>
      <c r="Z359" s="1">
        <v>382587</v>
      </c>
      <c r="AA359" s="1">
        <v>0</v>
      </c>
      <c r="AB359" s="1">
        <v>5494946</v>
      </c>
      <c r="AC359" s="1">
        <v>5495168</v>
      </c>
      <c r="AD359" s="1">
        <v>-222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-58690</v>
      </c>
      <c r="AU359" s="1">
        <v>-58692</v>
      </c>
      <c r="AV359" s="1">
        <v>2</v>
      </c>
      <c r="AW359" s="1">
        <v>748</v>
      </c>
      <c r="AX359" s="1">
        <v>0</v>
      </c>
      <c r="AY359" s="1">
        <v>5436582</v>
      </c>
      <c r="AZ359" s="1">
        <v>5436748</v>
      </c>
      <c r="BA359" s="1">
        <v>-166</v>
      </c>
      <c r="BB359" s="1" t="s">
        <v>500</v>
      </c>
      <c r="BC359" s="1">
        <v>-476</v>
      </c>
      <c r="BD359" s="1">
        <v>-422</v>
      </c>
      <c r="BE359" s="1">
        <v>54</v>
      </c>
      <c r="BF359" s="1">
        <v>0</v>
      </c>
      <c r="BG359" s="1">
        <v>0</v>
      </c>
      <c r="BH359" s="1">
        <v>0</v>
      </c>
      <c r="BL359">
        <f t="shared" si="111"/>
        <v>5436582</v>
      </c>
      <c r="BM359">
        <f t="shared" si="112"/>
        <v>5436748</v>
      </c>
      <c r="BO359">
        <f t="shared" si="113"/>
        <v>-166</v>
      </c>
      <c r="BR359">
        <f t="shared" si="114"/>
        <v>-222</v>
      </c>
      <c r="BS359">
        <f t="shared" si="115"/>
        <v>0</v>
      </c>
      <c r="BT359">
        <f t="shared" si="116"/>
        <v>0</v>
      </c>
      <c r="BU359">
        <f t="shared" si="117"/>
        <v>0</v>
      </c>
      <c r="BV359">
        <f t="shared" si="118"/>
        <v>0</v>
      </c>
      <c r="BW359">
        <f t="shared" si="119"/>
        <v>0</v>
      </c>
      <c r="BX359">
        <f t="shared" si="120"/>
        <v>2</v>
      </c>
      <c r="BY359">
        <f t="shared" si="121"/>
        <v>54</v>
      </c>
      <c r="CA359">
        <f t="shared" si="122"/>
        <v>-166</v>
      </c>
      <c r="CB359">
        <f t="shared" si="123"/>
        <v>0</v>
      </c>
      <c r="CC359">
        <f t="shared" si="124"/>
        <v>-166</v>
      </c>
      <c r="CD359">
        <f t="shared" si="125"/>
        <v>-222</v>
      </c>
      <c r="CE359">
        <f t="shared" si="126"/>
        <v>0</v>
      </c>
      <c r="CF359">
        <f t="shared" si="127"/>
        <v>0</v>
      </c>
      <c r="CG359">
        <f t="shared" si="128"/>
        <v>0</v>
      </c>
      <c r="CH359">
        <f t="shared" si="129"/>
        <v>0</v>
      </c>
      <c r="CI359">
        <f t="shared" si="130"/>
        <v>0</v>
      </c>
      <c r="CJ359">
        <f t="shared" si="131"/>
        <v>2</v>
      </c>
      <c r="CK359">
        <f t="shared" si="132"/>
        <v>54</v>
      </c>
    </row>
    <row r="360" spans="1:89" ht="15">
      <c r="A360" s="1">
        <v>5642</v>
      </c>
      <c r="B360" s="1" t="s">
        <v>410</v>
      </c>
      <c r="C360" s="1">
        <v>1000</v>
      </c>
      <c r="D360" s="1">
        <v>9206</v>
      </c>
      <c r="E360" s="1">
        <v>1000</v>
      </c>
      <c r="F360" s="1">
        <v>9205</v>
      </c>
      <c r="G360" s="1">
        <v>1930000</v>
      </c>
      <c r="H360" s="1">
        <v>1930000</v>
      </c>
      <c r="I360" s="1">
        <v>0</v>
      </c>
      <c r="J360" s="1">
        <v>1255691</v>
      </c>
      <c r="K360" s="1">
        <v>1255824</v>
      </c>
      <c r="L360" s="1">
        <v>-133</v>
      </c>
      <c r="M360" s="1">
        <v>582588</v>
      </c>
      <c r="N360" s="1">
        <v>582588</v>
      </c>
      <c r="O360" s="1">
        <v>0</v>
      </c>
      <c r="P360" s="1">
        <v>12473901.85</v>
      </c>
      <c r="Q360" s="1">
        <v>12473901.85</v>
      </c>
      <c r="R360" s="1">
        <v>0</v>
      </c>
      <c r="S360" s="1">
        <v>1176</v>
      </c>
      <c r="T360" s="1">
        <v>1176</v>
      </c>
      <c r="U360" s="1">
        <v>0</v>
      </c>
      <c r="V360" s="1">
        <v>10607.06</v>
      </c>
      <c r="W360" s="1">
        <v>10607.06</v>
      </c>
      <c r="X360" s="1">
        <v>0</v>
      </c>
      <c r="Y360" s="1">
        <v>713621</v>
      </c>
      <c r="Z360" s="1">
        <v>713621</v>
      </c>
      <c r="AA360" s="1">
        <v>0</v>
      </c>
      <c r="AB360" s="1">
        <v>4536509</v>
      </c>
      <c r="AC360" s="1">
        <v>4536316</v>
      </c>
      <c r="AD360" s="1">
        <v>193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-48453</v>
      </c>
      <c r="AU360" s="1">
        <v>-48451</v>
      </c>
      <c r="AV360" s="1">
        <v>-2</v>
      </c>
      <c r="AW360" s="1">
        <v>-583</v>
      </c>
      <c r="AX360" s="1">
        <v>0</v>
      </c>
      <c r="AY360" s="1">
        <v>4487125</v>
      </c>
      <c r="AZ360" s="1">
        <v>4486889</v>
      </c>
      <c r="BA360" s="1">
        <v>236</v>
      </c>
      <c r="BB360" s="1" t="s">
        <v>500</v>
      </c>
      <c r="BC360" s="1">
        <v>-393</v>
      </c>
      <c r="BD360" s="1">
        <v>-348</v>
      </c>
      <c r="BE360" s="1">
        <v>45</v>
      </c>
      <c r="BF360" s="1">
        <v>0</v>
      </c>
      <c r="BG360" s="1">
        <v>0</v>
      </c>
      <c r="BH360" s="1">
        <v>0</v>
      </c>
      <c r="BL360">
        <f t="shared" si="111"/>
        <v>4487125</v>
      </c>
      <c r="BM360">
        <f t="shared" si="112"/>
        <v>4486889</v>
      </c>
      <c r="BO360">
        <f t="shared" si="113"/>
        <v>236</v>
      </c>
      <c r="BR360">
        <f t="shared" si="114"/>
        <v>193</v>
      </c>
      <c r="BS360">
        <f t="shared" si="115"/>
        <v>0</v>
      </c>
      <c r="BT360">
        <f t="shared" si="116"/>
        <v>0</v>
      </c>
      <c r="BU360">
        <f t="shared" si="117"/>
        <v>0</v>
      </c>
      <c r="BV360">
        <f t="shared" si="118"/>
        <v>0</v>
      </c>
      <c r="BW360">
        <f t="shared" si="119"/>
        <v>0</v>
      </c>
      <c r="BX360">
        <f t="shared" si="120"/>
        <v>-2</v>
      </c>
      <c r="BY360">
        <f t="shared" si="121"/>
        <v>45</v>
      </c>
      <c r="CA360">
        <f t="shared" si="122"/>
        <v>236</v>
      </c>
      <c r="CB360">
        <f t="shared" si="123"/>
        <v>0</v>
      </c>
      <c r="CC360">
        <f t="shared" si="124"/>
        <v>236</v>
      </c>
      <c r="CD360">
        <f t="shared" si="125"/>
        <v>193</v>
      </c>
      <c r="CE360">
        <f t="shared" si="126"/>
        <v>0</v>
      </c>
      <c r="CF360">
        <f t="shared" si="127"/>
        <v>0</v>
      </c>
      <c r="CG360">
        <f t="shared" si="128"/>
        <v>0</v>
      </c>
      <c r="CH360">
        <f t="shared" si="129"/>
        <v>0</v>
      </c>
      <c r="CI360">
        <f t="shared" si="130"/>
        <v>0</v>
      </c>
      <c r="CJ360">
        <f t="shared" si="131"/>
        <v>-2</v>
      </c>
      <c r="CK360">
        <f t="shared" si="132"/>
        <v>45</v>
      </c>
    </row>
    <row r="361" spans="1:89" ht="15">
      <c r="A361" s="1">
        <v>5656</v>
      </c>
      <c r="B361" s="1" t="s">
        <v>411</v>
      </c>
      <c r="C361" s="1">
        <v>1000</v>
      </c>
      <c r="D361" s="1">
        <v>9206</v>
      </c>
      <c r="E361" s="1">
        <v>1000</v>
      </c>
      <c r="F361" s="1">
        <v>9205</v>
      </c>
      <c r="G361" s="1">
        <v>1930000</v>
      </c>
      <c r="H361" s="1">
        <v>1930000</v>
      </c>
      <c r="I361" s="1">
        <v>0</v>
      </c>
      <c r="J361" s="1">
        <v>1255691</v>
      </c>
      <c r="K361" s="1">
        <v>1255824</v>
      </c>
      <c r="L361" s="1">
        <v>-133</v>
      </c>
      <c r="M361" s="1">
        <v>582588</v>
      </c>
      <c r="N361" s="1">
        <v>582588</v>
      </c>
      <c r="O361" s="1">
        <v>0</v>
      </c>
      <c r="P361" s="1">
        <v>69321343.76</v>
      </c>
      <c r="Q361" s="1">
        <v>69321343.76</v>
      </c>
      <c r="R361" s="1">
        <v>0</v>
      </c>
      <c r="S361" s="1">
        <v>6286</v>
      </c>
      <c r="T361" s="1">
        <v>6286</v>
      </c>
      <c r="U361" s="1">
        <v>0</v>
      </c>
      <c r="V361" s="1">
        <v>11027.89</v>
      </c>
      <c r="W361" s="1">
        <v>11027.89</v>
      </c>
      <c r="X361" s="1">
        <v>0</v>
      </c>
      <c r="Y361" s="1">
        <v>628378</v>
      </c>
      <c r="Z361" s="1">
        <v>628378</v>
      </c>
      <c r="AA361" s="1">
        <v>0</v>
      </c>
      <c r="AB361" s="1">
        <v>29108814</v>
      </c>
      <c r="AC361" s="1">
        <v>29107906</v>
      </c>
      <c r="AD361" s="1">
        <v>908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-310902</v>
      </c>
      <c r="AU361" s="1">
        <v>-310892</v>
      </c>
      <c r="AV361" s="1">
        <v>-10</v>
      </c>
      <c r="AW361" s="1">
        <v>-2867</v>
      </c>
      <c r="AX361" s="1">
        <v>0</v>
      </c>
      <c r="AY361" s="1">
        <v>28792811</v>
      </c>
      <c r="AZ361" s="1">
        <v>28791626</v>
      </c>
      <c r="BA361" s="1">
        <v>1185</v>
      </c>
      <c r="BB361" s="1" t="s">
        <v>500</v>
      </c>
      <c r="BC361" s="1">
        <v>-2521</v>
      </c>
      <c r="BD361" s="1">
        <v>-2234</v>
      </c>
      <c r="BE361" s="1">
        <v>287</v>
      </c>
      <c r="BF361" s="1">
        <v>0</v>
      </c>
      <c r="BG361" s="1">
        <v>0</v>
      </c>
      <c r="BH361" s="1">
        <v>0</v>
      </c>
      <c r="BL361">
        <f t="shared" si="111"/>
        <v>28792811</v>
      </c>
      <c r="BM361">
        <f t="shared" si="112"/>
        <v>28791626</v>
      </c>
      <c r="BO361">
        <f t="shared" si="113"/>
        <v>1185</v>
      </c>
      <c r="BR361">
        <f t="shared" si="114"/>
        <v>908</v>
      </c>
      <c r="BS361">
        <f t="shared" si="115"/>
        <v>0</v>
      </c>
      <c r="BT361">
        <f t="shared" si="116"/>
        <v>0</v>
      </c>
      <c r="BU361">
        <f t="shared" si="117"/>
        <v>0</v>
      </c>
      <c r="BV361">
        <f t="shared" si="118"/>
        <v>0</v>
      </c>
      <c r="BW361">
        <f t="shared" si="119"/>
        <v>0</v>
      </c>
      <c r="BX361">
        <f t="shared" si="120"/>
        <v>-10</v>
      </c>
      <c r="BY361">
        <f t="shared" si="121"/>
        <v>287</v>
      </c>
      <c r="CA361">
        <f t="shared" si="122"/>
        <v>1185</v>
      </c>
      <c r="CB361">
        <f t="shared" si="123"/>
        <v>0</v>
      </c>
      <c r="CC361">
        <f t="shared" si="124"/>
        <v>1185</v>
      </c>
      <c r="CD361">
        <f t="shared" si="125"/>
        <v>908</v>
      </c>
      <c r="CE361">
        <f t="shared" si="126"/>
        <v>0</v>
      </c>
      <c r="CF361">
        <f t="shared" si="127"/>
        <v>0</v>
      </c>
      <c r="CG361">
        <f t="shared" si="128"/>
        <v>0</v>
      </c>
      <c r="CH361">
        <f t="shared" si="129"/>
        <v>0</v>
      </c>
      <c r="CI361">
        <f t="shared" si="130"/>
        <v>0</v>
      </c>
      <c r="CJ361">
        <f t="shared" si="131"/>
        <v>-10</v>
      </c>
      <c r="CK361">
        <f t="shared" si="132"/>
        <v>287</v>
      </c>
    </row>
    <row r="362" spans="1:89" ht="15">
      <c r="A362" s="1">
        <v>5663</v>
      </c>
      <c r="B362" s="1" t="s">
        <v>412</v>
      </c>
      <c r="C362" s="1">
        <v>1000</v>
      </c>
      <c r="D362" s="1">
        <v>9206</v>
      </c>
      <c r="E362" s="1">
        <v>1000</v>
      </c>
      <c r="F362" s="1">
        <v>9205</v>
      </c>
      <c r="G362" s="1">
        <v>1930000</v>
      </c>
      <c r="H362" s="1">
        <v>1930000</v>
      </c>
      <c r="I362" s="1">
        <v>0</v>
      </c>
      <c r="J362" s="1">
        <v>1255691</v>
      </c>
      <c r="K362" s="1">
        <v>1255824</v>
      </c>
      <c r="L362" s="1">
        <v>-133</v>
      </c>
      <c r="M362" s="1">
        <v>582588</v>
      </c>
      <c r="N362" s="1">
        <v>582588</v>
      </c>
      <c r="O362" s="1">
        <v>0</v>
      </c>
      <c r="P362" s="1">
        <v>46519809.39</v>
      </c>
      <c r="Q362" s="1">
        <v>46519809.39</v>
      </c>
      <c r="R362" s="1">
        <v>0</v>
      </c>
      <c r="S362" s="1">
        <v>4906</v>
      </c>
      <c r="T362" s="1">
        <v>4906</v>
      </c>
      <c r="U362" s="1">
        <v>0</v>
      </c>
      <c r="V362" s="1">
        <v>9482.23</v>
      </c>
      <c r="W362" s="1">
        <v>9482.23</v>
      </c>
      <c r="X362" s="1">
        <v>0</v>
      </c>
      <c r="Y362" s="1">
        <v>419139</v>
      </c>
      <c r="Z362" s="1">
        <v>419139</v>
      </c>
      <c r="AA362" s="1">
        <v>0</v>
      </c>
      <c r="AB362" s="1">
        <v>31041395</v>
      </c>
      <c r="AC362" s="1">
        <v>31040923</v>
      </c>
      <c r="AD362" s="1">
        <v>472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-331543</v>
      </c>
      <c r="AU362" s="1">
        <v>-331538</v>
      </c>
      <c r="AV362" s="1">
        <v>-5</v>
      </c>
      <c r="AW362" s="1">
        <v>-1418</v>
      </c>
      <c r="AX362" s="1">
        <v>0</v>
      </c>
      <c r="AY362" s="1">
        <v>30706052</v>
      </c>
      <c r="AZ362" s="1">
        <v>30705278</v>
      </c>
      <c r="BA362" s="1">
        <v>774</v>
      </c>
      <c r="BB362" s="1" t="s">
        <v>500</v>
      </c>
      <c r="BC362" s="1">
        <v>-2689</v>
      </c>
      <c r="BD362" s="1">
        <v>-2382</v>
      </c>
      <c r="BE362" s="1">
        <v>307</v>
      </c>
      <c r="BF362" s="1">
        <v>0</v>
      </c>
      <c r="BG362" s="1">
        <v>0</v>
      </c>
      <c r="BH362" s="1">
        <v>0</v>
      </c>
      <c r="BL362">
        <f t="shared" si="111"/>
        <v>30706052</v>
      </c>
      <c r="BM362">
        <f t="shared" si="112"/>
        <v>30705278</v>
      </c>
      <c r="BO362">
        <f t="shared" si="113"/>
        <v>774</v>
      </c>
      <c r="BR362">
        <f t="shared" si="114"/>
        <v>472</v>
      </c>
      <c r="BS362">
        <f t="shared" si="115"/>
        <v>0</v>
      </c>
      <c r="BT362">
        <f t="shared" si="116"/>
        <v>0</v>
      </c>
      <c r="BU362">
        <f t="shared" si="117"/>
        <v>0</v>
      </c>
      <c r="BV362">
        <f t="shared" si="118"/>
        <v>0</v>
      </c>
      <c r="BW362">
        <f t="shared" si="119"/>
        <v>0</v>
      </c>
      <c r="BX362">
        <f t="shared" si="120"/>
        <v>-5</v>
      </c>
      <c r="BY362">
        <f t="shared" si="121"/>
        <v>307</v>
      </c>
      <c r="CA362">
        <f t="shared" si="122"/>
        <v>774</v>
      </c>
      <c r="CB362">
        <f t="shared" si="123"/>
        <v>0</v>
      </c>
      <c r="CC362">
        <f t="shared" si="124"/>
        <v>774</v>
      </c>
      <c r="CD362">
        <f t="shared" si="125"/>
        <v>472</v>
      </c>
      <c r="CE362">
        <f t="shared" si="126"/>
        <v>0</v>
      </c>
      <c r="CF362">
        <f t="shared" si="127"/>
        <v>0</v>
      </c>
      <c r="CG362">
        <f t="shared" si="128"/>
        <v>0</v>
      </c>
      <c r="CH362">
        <f t="shared" si="129"/>
        <v>0</v>
      </c>
      <c r="CI362">
        <f t="shared" si="130"/>
        <v>0</v>
      </c>
      <c r="CJ362">
        <f t="shared" si="131"/>
        <v>-5</v>
      </c>
      <c r="CK362">
        <f t="shared" si="132"/>
        <v>307</v>
      </c>
    </row>
    <row r="363" spans="1:89" ht="15">
      <c r="A363" s="1">
        <v>5670</v>
      </c>
      <c r="B363" s="1" t="s">
        <v>413</v>
      </c>
      <c r="C363" s="1">
        <v>1000</v>
      </c>
      <c r="D363" s="1">
        <v>9206</v>
      </c>
      <c r="E363" s="1">
        <v>1000</v>
      </c>
      <c r="F363" s="1">
        <v>9205</v>
      </c>
      <c r="G363" s="1">
        <v>1930000</v>
      </c>
      <c r="H363" s="1">
        <v>1930000</v>
      </c>
      <c r="I363" s="1">
        <v>0</v>
      </c>
      <c r="J363" s="1">
        <v>1255691</v>
      </c>
      <c r="K363" s="1">
        <v>1255824</v>
      </c>
      <c r="L363" s="1">
        <v>-133</v>
      </c>
      <c r="M363" s="1">
        <v>582588</v>
      </c>
      <c r="N363" s="1">
        <v>582588</v>
      </c>
      <c r="O363" s="1">
        <v>0</v>
      </c>
      <c r="P363" s="1">
        <v>5264399.05</v>
      </c>
      <c r="Q363" s="1">
        <v>5264399.05</v>
      </c>
      <c r="R363" s="1">
        <v>0</v>
      </c>
      <c r="S363" s="1">
        <v>511</v>
      </c>
      <c r="T363" s="1">
        <v>511</v>
      </c>
      <c r="U363" s="1">
        <v>0</v>
      </c>
      <c r="V363" s="1">
        <v>10302.15</v>
      </c>
      <c r="W363" s="1">
        <v>10302.15</v>
      </c>
      <c r="X363" s="1">
        <v>0</v>
      </c>
      <c r="Y363" s="1">
        <v>1229802</v>
      </c>
      <c r="Z363" s="1">
        <v>1229802</v>
      </c>
      <c r="AA363" s="1">
        <v>0</v>
      </c>
      <c r="AB363" s="1">
        <v>185387</v>
      </c>
      <c r="AC363" s="1">
        <v>185387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307810</v>
      </c>
      <c r="AL363" s="1">
        <v>307810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-5268</v>
      </c>
      <c r="AU363" s="1">
        <v>-5268</v>
      </c>
      <c r="AV363" s="1">
        <v>0</v>
      </c>
      <c r="AW363" s="1">
        <v>0</v>
      </c>
      <c r="AX363" s="1">
        <v>0</v>
      </c>
      <c r="AY363" s="1">
        <v>487891</v>
      </c>
      <c r="AZ363" s="1">
        <v>487886</v>
      </c>
      <c r="BA363" s="1">
        <v>5</v>
      </c>
      <c r="BB363" s="1" t="s">
        <v>500</v>
      </c>
      <c r="BC363" s="1">
        <v>-43</v>
      </c>
      <c r="BD363" s="1">
        <v>-38</v>
      </c>
      <c r="BE363" s="1">
        <v>5</v>
      </c>
      <c r="BF363" s="1">
        <v>0</v>
      </c>
      <c r="BG363" s="1">
        <v>0</v>
      </c>
      <c r="BH363" s="1">
        <v>0</v>
      </c>
      <c r="BL363">
        <f t="shared" si="111"/>
        <v>487891</v>
      </c>
      <c r="BM363">
        <f t="shared" si="112"/>
        <v>487886</v>
      </c>
      <c r="BO363">
        <f t="shared" si="113"/>
        <v>5</v>
      </c>
      <c r="BR363">
        <f t="shared" si="114"/>
        <v>0</v>
      </c>
      <c r="BS363">
        <f t="shared" si="115"/>
        <v>0</v>
      </c>
      <c r="BT363">
        <f t="shared" si="116"/>
        <v>0</v>
      </c>
      <c r="BU363">
        <f t="shared" si="117"/>
        <v>0</v>
      </c>
      <c r="BV363">
        <f t="shared" si="118"/>
        <v>0</v>
      </c>
      <c r="BW363">
        <f t="shared" si="119"/>
        <v>0</v>
      </c>
      <c r="BX363">
        <f t="shared" si="120"/>
        <v>0</v>
      </c>
      <c r="BY363">
        <f t="shared" si="121"/>
        <v>5</v>
      </c>
      <c r="CA363">
        <f t="shared" si="122"/>
        <v>5</v>
      </c>
      <c r="CB363">
        <f t="shared" si="123"/>
        <v>0</v>
      </c>
      <c r="CC363">
        <f t="shared" si="124"/>
        <v>5</v>
      </c>
      <c r="CD363">
        <f t="shared" si="125"/>
        <v>0</v>
      </c>
      <c r="CE363">
        <f t="shared" si="126"/>
        <v>0</v>
      </c>
      <c r="CF363">
        <f t="shared" si="127"/>
        <v>0</v>
      </c>
      <c r="CG363">
        <f t="shared" si="128"/>
        <v>0</v>
      </c>
      <c r="CH363">
        <f t="shared" si="129"/>
        <v>0</v>
      </c>
      <c r="CI363">
        <f t="shared" si="130"/>
        <v>0</v>
      </c>
      <c r="CJ363">
        <f t="shared" si="131"/>
        <v>0</v>
      </c>
      <c r="CK363">
        <f t="shared" si="132"/>
        <v>5</v>
      </c>
    </row>
    <row r="364" spans="1:89" ht="15">
      <c r="A364" s="1">
        <v>3510</v>
      </c>
      <c r="B364" s="1" t="s">
        <v>274</v>
      </c>
      <c r="C364" s="1">
        <v>1000</v>
      </c>
      <c r="D364" s="1">
        <v>9206</v>
      </c>
      <c r="E364" s="1">
        <v>1000</v>
      </c>
      <c r="F364" s="1">
        <v>9205</v>
      </c>
      <c r="G364" s="1">
        <v>2895000</v>
      </c>
      <c r="H364" s="1">
        <v>2895000</v>
      </c>
      <c r="I364" s="1">
        <v>0</v>
      </c>
      <c r="J364" s="1">
        <v>1883536</v>
      </c>
      <c r="K364" s="1">
        <v>1883736</v>
      </c>
      <c r="L364" s="1">
        <v>-200</v>
      </c>
      <c r="M364" s="1">
        <v>873882</v>
      </c>
      <c r="N364" s="1">
        <v>873882</v>
      </c>
      <c r="O364" s="1">
        <v>0</v>
      </c>
      <c r="P364" s="1">
        <v>5445787.94</v>
      </c>
      <c r="Q364" s="1">
        <v>5445787.94</v>
      </c>
      <c r="R364" s="1">
        <v>0</v>
      </c>
      <c r="S364" s="1">
        <v>561</v>
      </c>
      <c r="T364" s="1">
        <v>561</v>
      </c>
      <c r="U364" s="1">
        <v>0</v>
      </c>
      <c r="V364" s="1">
        <v>9707.29</v>
      </c>
      <c r="W364" s="1">
        <v>9707.29</v>
      </c>
      <c r="X364" s="1">
        <v>0</v>
      </c>
      <c r="Y364" s="1">
        <v>1519169</v>
      </c>
      <c r="Z364" s="1">
        <v>1519169</v>
      </c>
      <c r="AA364" s="1">
        <v>0</v>
      </c>
      <c r="AB364" s="1">
        <v>949505</v>
      </c>
      <c r="AC364" s="1">
        <v>949375</v>
      </c>
      <c r="AD364" s="1">
        <v>130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7094</v>
      </c>
      <c r="AL364" s="1">
        <v>7224</v>
      </c>
      <c r="AM364" s="1">
        <v>-130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-10217</v>
      </c>
      <c r="AU364" s="1">
        <v>-10217</v>
      </c>
      <c r="AV364" s="1">
        <v>0</v>
      </c>
      <c r="AW364" s="1">
        <v>-362</v>
      </c>
      <c r="AX364" s="1">
        <v>0</v>
      </c>
      <c r="AY364" s="1">
        <v>1044201</v>
      </c>
      <c r="AZ364" s="1">
        <v>1043970</v>
      </c>
      <c r="BA364" s="1">
        <v>231</v>
      </c>
      <c r="BB364" s="1" t="s">
        <v>501</v>
      </c>
      <c r="BC364" s="1">
        <v>97950</v>
      </c>
      <c r="BD364" s="1">
        <v>98181</v>
      </c>
      <c r="BE364" s="1">
        <v>231</v>
      </c>
      <c r="BF364" s="1">
        <v>0</v>
      </c>
      <c r="BG364" s="1">
        <v>0</v>
      </c>
      <c r="BH364" s="1">
        <v>0</v>
      </c>
      <c r="BL364">
        <f t="shared" si="111"/>
        <v>1044201</v>
      </c>
      <c r="BM364">
        <f t="shared" si="112"/>
        <v>1043970</v>
      </c>
      <c r="BO364">
        <f t="shared" si="113"/>
        <v>231</v>
      </c>
      <c r="BR364">
        <f t="shared" si="114"/>
        <v>130</v>
      </c>
      <c r="BS364">
        <f t="shared" si="115"/>
        <v>0</v>
      </c>
      <c r="BT364">
        <f t="shared" si="116"/>
        <v>0</v>
      </c>
      <c r="BU364">
        <f t="shared" si="117"/>
        <v>-130</v>
      </c>
      <c r="BV364">
        <f t="shared" si="118"/>
        <v>0</v>
      </c>
      <c r="BW364">
        <f t="shared" si="119"/>
        <v>0</v>
      </c>
      <c r="BX364">
        <f t="shared" si="120"/>
        <v>0</v>
      </c>
      <c r="BY364">
        <f t="shared" si="121"/>
        <v>231</v>
      </c>
      <c r="CA364">
        <f t="shared" si="122"/>
        <v>231</v>
      </c>
      <c r="CB364">
        <f t="shared" si="123"/>
        <v>0</v>
      </c>
      <c r="CC364">
        <f t="shared" si="124"/>
        <v>231</v>
      </c>
      <c r="CD364">
        <f t="shared" si="125"/>
        <v>130</v>
      </c>
      <c r="CE364">
        <f t="shared" si="126"/>
        <v>0</v>
      </c>
      <c r="CF364">
        <f t="shared" si="127"/>
        <v>0</v>
      </c>
      <c r="CG364">
        <f t="shared" si="128"/>
        <v>-130</v>
      </c>
      <c r="CH364">
        <f t="shared" si="129"/>
        <v>0</v>
      </c>
      <c r="CI364">
        <f t="shared" si="130"/>
        <v>0</v>
      </c>
      <c r="CJ364">
        <f t="shared" si="131"/>
        <v>0</v>
      </c>
      <c r="CK364">
        <f t="shared" si="132"/>
        <v>231</v>
      </c>
    </row>
    <row r="365" spans="1:89" ht="15">
      <c r="A365" s="1">
        <v>5726</v>
      </c>
      <c r="B365" s="1" t="s">
        <v>414</v>
      </c>
      <c r="C365" s="1">
        <v>1000</v>
      </c>
      <c r="D365" s="1">
        <v>9206</v>
      </c>
      <c r="E365" s="1">
        <v>1000</v>
      </c>
      <c r="F365" s="1">
        <v>9205</v>
      </c>
      <c r="G365" s="1">
        <v>1930000</v>
      </c>
      <c r="H365" s="1">
        <v>1930000</v>
      </c>
      <c r="I365" s="1">
        <v>0</v>
      </c>
      <c r="J365" s="1">
        <v>1255691</v>
      </c>
      <c r="K365" s="1">
        <v>1255824</v>
      </c>
      <c r="L365" s="1">
        <v>-133</v>
      </c>
      <c r="M365" s="1">
        <v>582588</v>
      </c>
      <c r="N365" s="1">
        <v>582588</v>
      </c>
      <c r="O365" s="1">
        <v>0</v>
      </c>
      <c r="P365" s="1">
        <v>5691808.48</v>
      </c>
      <c r="Q365" s="1">
        <v>5691808.48</v>
      </c>
      <c r="R365" s="1">
        <v>0</v>
      </c>
      <c r="S365" s="1">
        <v>587</v>
      </c>
      <c r="T365" s="1">
        <v>587</v>
      </c>
      <c r="U365" s="1">
        <v>0</v>
      </c>
      <c r="V365" s="1">
        <v>9696.44</v>
      </c>
      <c r="W365" s="1">
        <v>9696.44</v>
      </c>
      <c r="X365" s="1">
        <v>0</v>
      </c>
      <c r="Y365" s="1">
        <v>358457</v>
      </c>
      <c r="Z365" s="1">
        <v>358457</v>
      </c>
      <c r="AA365" s="1">
        <v>0</v>
      </c>
      <c r="AB365" s="1">
        <v>4030584</v>
      </c>
      <c r="AC365" s="1">
        <v>4030535</v>
      </c>
      <c r="AD365" s="1">
        <v>49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-43049</v>
      </c>
      <c r="AU365" s="1">
        <v>-43049</v>
      </c>
      <c r="AV365" s="1">
        <v>0</v>
      </c>
      <c r="AW365" s="1">
        <v>-134</v>
      </c>
      <c r="AX365" s="1">
        <v>0</v>
      </c>
      <c r="AY365" s="1">
        <v>3987092</v>
      </c>
      <c r="AZ365" s="1">
        <v>3987003</v>
      </c>
      <c r="BA365" s="1">
        <v>89</v>
      </c>
      <c r="BB365" s="1" t="s">
        <v>500</v>
      </c>
      <c r="BC365" s="1">
        <v>-349</v>
      </c>
      <c r="BD365" s="1">
        <v>-309</v>
      </c>
      <c r="BE365" s="1">
        <v>40</v>
      </c>
      <c r="BF365" s="1">
        <v>0</v>
      </c>
      <c r="BG365" s="1">
        <v>0</v>
      </c>
      <c r="BH365" s="1">
        <v>0</v>
      </c>
      <c r="BL365">
        <f t="shared" si="111"/>
        <v>3987092</v>
      </c>
      <c r="BM365">
        <f t="shared" si="112"/>
        <v>3987003</v>
      </c>
      <c r="BO365">
        <f t="shared" si="113"/>
        <v>89</v>
      </c>
      <c r="BR365">
        <f t="shared" si="114"/>
        <v>49</v>
      </c>
      <c r="BS365">
        <f t="shared" si="115"/>
        <v>0</v>
      </c>
      <c r="BT365">
        <f t="shared" si="116"/>
        <v>0</v>
      </c>
      <c r="BU365">
        <f t="shared" si="117"/>
        <v>0</v>
      </c>
      <c r="BV365">
        <f t="shared" si="118"/>
        <v>0</v>
      </c>
      <c r="BW365">
        <f t="shared" si="119"/>
        <v>0</v>
      </c>
      <c r="BX365">
        <f t="shared" si="120"/>
        <v>0</v>
      </c>
      <c r="BY365">
        <f t="shared" si="121"/>
        <v>40</v>
      </c>
      <c r="CA365">
        <f t="shared" si="122"/>
        <v>89</v>
      </c>
      <c r="CB365">
        <f t="shared" si="123"/>
        <v>0</v>
      </c>
      <c r="CC365">
        <f t="shared" si="124"/>
        <v>89</v>
      </c>
      <c r="CD365">
        <f t="shared" si="125"/>
        <v>49</v>
      </c>
      <c r="CE365">
        <f t="shared" si="126"/>
        <v>0</v>
      </c>
      <c r="CF365">
        <f t="shared" si="127"/>
        <v>0</v>
      </c>
      <c r="CG365">
        <f t="shared" si="128"/>
        <v>0</v>
      </c>
      <c r="CH365">
        <f t="shared" si="129"/>
        <v>0</v>
      </c>
      <c r="CI365">
        <f t="shared" si="130"/>
        <v>0</v>
      </c>
      <c r="CJ365">
        <f t="shared" si="131"/>
        <v>0</v>
      </c>
      <c r="CK365">
        <f t="shared" si="132"/>
        <v>40</v>
      </c>
    </row>
    <row r="366" spans="1:89" ht="15">
      <c r="A366" s="1">
        <v>5733</v>
      </c>
      <c r="B366" s="1" t="s">
        <v>415</v>
      </c>
      <c r="C366" s="1">
        <v>1000</v>
      </c>
      <c r="D366" s="1">
        <v>9206</v>
      </c>
      <c r="E366" s="1">
        <v>1000</v>
      </c>
      <c r="F366" s="1">
        <v>9205</v>
      </c>
      <c r="G366" s="1">
        <v>1930000</v>
      </c>
      <c r="H366" s="1">
        <v>1930000</v>
      </c>
      <c r="I366" s="1">
        <v>0</v>
      </c>
      <c r="J366" s="1">
        <v>1255691</v>
      </c>
      <c r="K366" s="1">
        <v>1255824</v>
      </c>
      <c r="L366" s="1">
        <v>-133</v>
      </c>
      <c r="M366" s="1">
        <v>582588</v>
      </c>
      <c r="N366" s="1">
        <v>582588</v>
      </c>
      <c r="O366" s="1">
        <v>0</v>
      </c>
      <c r="P366" s="1">
        <v>8087590.17</v>
      </c>
      <c r="Q366" s="1">
        <v>8087590.17</v>
      </c>
      <c r="R366" s="1">
        <v>0</v>
      </c>
      <c r="S366" s="1">
        <v>567</v>
      </c>
      <c r="T366" s="1">
        <v>567</v>
      </c>
      <c r="U366" s="1">
        <v>0</v>
      </c>
      <c r="V366" s="1">
        <v>14263.83</v>
      </c>
      <c r="W366" s="1">
        <v>14263.83</v>
      </c>
      <c r="X366" s="1">
        <v>0</v>
      </c>
      <c r="Y366" s="1">
        <v>2726066</v>
      </c>
      <c r="Z366" s="1">
        <v>2726066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112412</v>
      </c>
      <c r="AL366" s="1">
        <v>112412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-1201</v>
      </c>
      <c r="AU366" s="1">
        <v>-1201</v>
      </c>
      <c r="AV366" s="1">
        <v>0</v>
      </c>
      <c r="AW366" s="1">
        <v>0</v>
      </c>
      <c r="AX366" s="1">
        <v>0</v>
      </c>
      <c r="AY366" s="1">
        <v>111202</v>
      </c>
      <c r="AZ366" s="1">
        <v>111201</v>
      </c>
      <c r="BA366" s="1">
        <v>1</v>
      </c>
      <c r="BB366" s="1" t="s">
        <v>500</v>
      </c>
      <c r="BC366" s="1">
        <v>-10</v>
      </c>
      <c r="BD366" s="1">
        <v>-9</v>
      </c>
      <c r="BE366" s="1">
        <v>1</v>
      </c>
      <c r="BF366" s="1">
        <v>0</v>
      </c>
      <c r="BG366" s="1">
        <v>0</v>
      </c>
      <c r="BH366" s="1">
        <v>0</v>
      </c>
      <c r="BL366">
        <f t="shared" si="111"/>
        <v>111202</v>
      </c>
      <c r="BM366">
        <f t="shared" si="112"/>
        <v>111201</v>
      </c>
      <c r="BO366">
        <f t="shared" si="113"/>
        <v>1</v>
      </c>
      <c r="BR366">
        <f t="shared" si="114"/>
        <v>0</v>
      </c>
      <c r="BS366">
        <f t="shared" si="115"/>
        <v>0</v>
      </c>
      <c r="BT366">
        <f t="shared" si="116"/>
        <v>0</v>
      </c>
      <c r="BU366">
        <f t="shared" si="117"/>
        <v>0</v>
      </c>
      <c r="BV366">
        <f t="shared" si="118"/>
        <v>0</v>
      </c>
      <c r="BW366">
        <f t="shared" si="119"/>
        <v>0</v>
      </c>
      <c r="BX366">
        <f t="shared" si="120"/>
        <v>0</v>
      </c>
      <c r="BY366">
        <f t="shared" si="121"/>
        <v>1</v>
      </c>
      <c r="CA366">
        <f t="shared" si="122"/>
        <v>1</v>
      </c>
      <c r="CB366">
        <f t="shared" si="123"/>
        <v>0</v>
      </c>
      <c r="CC366">
        <f t="shared" si="124"/>
        <v>1</v>
      </c>
      <c r="CD366">
        <f t="shared" si="125"/>
        <v>0</v>
      </c>
      <c r="CE366">
        <f t="shared" si="126"/>
        <v>0</v>
      </c>
      <c r="CF366">
        <f t="shared" si="127"/>
        <v>0</v>
      </c>
      <c r="CG366">
        <f t="shared" si="128"/>
        <v>0</v>
      </c>
      <c r="CH366">
        <f t="shared" si="129"/>
        <v>0</v>
      </c>
      <c r="CI366">
        <f t="shared" si="130"/>
        <v>0</v>
      </c>
      <c r="CJ366">
        <f t="shared" si="131"/>
        <v>0</v>
      </c>
      <c r="CK366">
        <f t="shared" si="132"/>
        <v>1</v>
      </c>
    </row>
    <row r="367" spans="1:89" ht="15">
      <c r="A367" s="1">
        <v>5740</v>
      </c>
      <c r="B367" s="1" t="s">
        <v>416</v>
      </c>
      <c r="C367" s="1">
        <v>1000</v>
      </c>
      <c r="D367" s="1">
        <v>9206</v>
      </c>
      <c r="E367" s="1">
        <v>1000</v>
      </c>
      <c r="F367" s="1">
        <v>9205</v>
      </c>
      <c r="G367" s="1">
        <v>1930000</v>
      </c>
      <c r="H367" s="1">
        <v>1930000</v>
      </c>
      <c r="I367" s="1">
        <v>0</v>
      </c>
      <c r="J367" s="1">
        <v>1255691</v>
      </c>
      <c r="K367" s="1">
        <v>1255824</v>
      </c>
      <c r="L367" s="1">
        <v>-133</v>
      </c>
      <c r="M367" s="1">
        <v>582588</v>
      </c>
      <c r="N367" s="1">
        <v>582588</v>
      </c>
      <c r="O367" s="1">
        <v>0</v>
      </c>
      <c r="P367" s="1">
        <v>3795804.42</v>
      </c>
      <c r="Q367" s="1">
        <v>3795804.42</v>
      </c>
      <c r="R367" s="1">
        <v>0</v>
      </c>
      <c r="S367" s="1">
        <v>333</v>
      </c>
      <c r="T367" s="1">
        <v>333</v>
      </c>
      <c r="U367" s="1">
        <v>0</v>
      </c>
      <c r="V367" s="1">
        <v>11398.81</v>
      </c>
      <c r="W367" s="1">
        <v>11398.81</v>
      </c>
      <c r="X367" s="1">
        <v>0</v>
      </c>
      <c r="Y367" s="1">
        <v>448169</v>
      </c>
      <c r="Z367" s="1">
        <v>448169</v>
      </c>
      <c r="AA367" s="1">
        <v>0</v>
      </c>
      <c r="AB367" s="1">
        <v>2181458</v>
      </c>
      <c r="AC367" s="1">
        <v>2181423</v>
      </c>
      <c r="AD367" s="1">
        <v>35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-23299</v>
      </c>
      <c r="AU367" s="1">
        <v>-23299</v>
      </c>
      <c r="AV367" s="1">
        <v>0</v>
      </c>
      <c r="AW367" s="1">
        <v>-114</v>
      </c>
      <c r="AX367" s="1">
        <v>0</v>
      </c>
      <c r="AY367" s="1">
        <v>2157878</v>
      </c>
      <c r="AZ367" s="1">
        <v>2157821</v>
      </c>
      <c r="BA367" s="1">
        <v>57</v>
      </c>
      <c r="BB367" s="1" t="s">
        <v>500</v>
      </c>
      <c r="BC367" s="1">
        <v>-189</v>
      </c>
      <c r="BD367" s="1">
        <v>-167</v>
      </c>
      <c r="BE367" s="1">
        <v>22</v>
      </c>
      <c r="BF367" s="1">
        <v>0</v>
      </c>
      <c r="BG367" s="1">
        <v>0</v>
      </c>
      <c r="BH367" s="1">
        <v>0</v>
      </c>
      <c r="BL367">
        <f t="shared" si="111"/>
        <v>2157878</v>
      </c>
      <c r="BM367">
        <f t="shared" si="112"/>
        <v>2157821</v>
      </c>
      <c r="BO367">
        <f t="shared" si="113"/>
        <v>57</v>
      </c>
      <c r="BR367">
        <f t="shared" si="114"/>
        <v>35</v>
      </c>
      <c r="BS367">
        <f t="shared" si="115"/>
        <v>0</v>
      </c>
      <c r="BT367">
        <f t="shared" si="116"/>
        <v>0</v>
      </c>
      <c r="BU367">
        <f t="shared" si="117"/>
        <v>0</v>
      </c>
      <c r="BV367">
        <f t="shared" si="118"/>
        <v>0</v>
      </c>
      <c r="BW367">
        <f t="shared" si="119"/>
        <v>0</v>
      </c>
      <c r="BX367">
        <f t="shared" si="120"/>
        <v>0</v>
      </c>
      <c r="BY367">
        <f t="shared" si="121"/>
        <v>22</v>
      </c>
      <c r="CA367">
        <f t="shared" si="122"/>
        <v>57</v>
      </c>
      <c r="CB367">
        <f t="shared" si="123"/>
        <v>0</v>
      </c>
      <c r="CC367">
        <f t="shared" si="124"/>
        <v>57</v>
      </c>
      <c r="CD367">
        <f t="shared" si="125"/>
        <v>35</v>
      </c>
      <c r="CE367">
        <f t="shared" si="126"/>
        <v>0</v>
      </c>
      <c r="CF367">
        <f t="shared" si="127"/>
        <v>0</v>
      </c>
      <c r="CG367">
        <f t="shared" si="128"/>
        <v>0</v>
      </c>
      <c r="CH367">
        <f t="shared" si="129"/>
        <v>0</v>
      </c>
      <c r="CI367">
        <f t="shared" si="130"/>
        <v>0</v>
      </c>
      <c r="CJ367">
        <f t="shared" si="131"/>
        <v>0</v>
      </c>
      <c r="CK367">
        <f t="shared" si="132"/>
        <v>22</v>
      </c>
    </row>
    <row r="368" spans="1:89" ht="15">
      <c r="A368" s="1">
        <v>5747</v>
      </c>
      <c r="B368" s="1" t="s">
        <v>417</v>
      </c>
      <c r="C368" s="1">
        <v>1000</v>
      </c>
      <c r="D368" s="1">
        <v>9206</v>
      </c>
      <c r="E368" s="1">
        <v>1000</v>
      </c>
      <c r="F368" s="1">
        <v>9205</v>
      </c>
      <c r="G368" s="1">
        <v>1930000</v>
      </c>
      <c r="H368" s="1">
        <v>1930000</v>
      </c>
      <c r="I368" s="1">
        <v>0</v>
      </c>
      <c r="J368" s="1">
        <v>1255691</v>
      </c>
      <c r="K368" s="1">
        <v>1255824</v>
      </c>
      <c r="L368" s="1">
        <v>-133</v>
      </c>
      <c r="M368" s="1">
        <v>582588</v>
      </c>
      <c r="N368" s="1">
        <v>582588</v>
      </c>
      <c r="O368" s="1">
        <v>0</v>
      </c>
      <c r="P368" s="1">
        <v>29058563.6</v>
      </c>
      <c r="Q368" s="1">
        <v>29058563.6</v>
      </c>
      <c r="R368" s="1">
        <v>0</v>
      </c>
      <c r="S368" s="1">
        <v>3108</v>
      </c>
      <c r="T368" s="1">
        <v>3108</v>
      </c>
      <c r="U368" s="1">
        <v>0</v>
      </c>
      <c r="V368" s="1">
        <v>9349.6</v>
      </c>
      <c r="W368" s="1">
        <v>9349.6</v>
      </c>
      <c r="X368" s="1">
        <v>0</v>
      </c>
      <c r="Y368" s="1">
        <v>395230</v>
      </c>
      <c r="Z368" s="1">
        <v>395230</v>
      </c>
      <c r="AA368" s="1">
        <v>0</v>
      </c>
      <c r="AB368" s="1">
        <v>20091823</v>
      </c>
      <c r="AC368" s="1">
        <v>20091540</v>
      </c>
      <c r="AD368" s="1">
        <v>283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-214595</v>
      </c>
      <c r="AU368" s="1">
        <v>-214591</v>
      </c>
      <c r="AV368" s="1">
        <v>-4</v>
      </c>
      <c r="AW368" s="1">
        <v>-757</v>
      </c>
      <c r="AX368" s="1">
        <v>0</v>
      </c>
      <c r="AY368" s="1">
        <v>19874929</v>
      </c>
      <c r="AZ368" s="1">
        <v>19874452</v>
      </c>
      <c r="BA368" s="1">
        <v>477</v>
      </c>
      <c r="BB368" s="1" t="s">
        <v>500</v>
      </c>
      <c r="BC368" s="1">
        <v>-1740</v>
      </c>
      <c r="BD368" s="1">
        <v>-1542</v>
      </c>
      <c r="BE368" s="1">
        <v>198</v>
      </c>
      <c r="BF368" s="1">
        <v>0</v>
      </c>
      <c r="BG368" s="1">
        <v>0</v>
      </c>
      <c r="BH368" s="1">
        <v>0</v>
      </c>
      <c r="BL368">
        <f t="shared" si="111"/>
        <v>19874929</v>
      </c>
      <c r="BM368">
        <f t="shared" si="112"/>
        <v>19874452</v>
      </c>
      <c r="BO368">
        <f t="shared" si="113"/>
        <v>477</v>
      </c>
      <c r="BR368">
        <f t="shared" si="114"/>
        <v>283</v>
      </c>
      <c r="BS368">
        <f t="shared" si="115"/>
        <v>0</v>
      </c>
      <c r="BT368">
        <f t="shared" si="116"/>
        <v>0</v>
      </c>
      <c r="BU368">
        <f t="shared" si="117"/>
        <v>0</v>
      </c>
      <c r="BV368">
        <f t="shared" si="118"/>
        <v>0</v>
      </c>
      <c r="BW368">
        <f t="shared" si="119"/>
        <v>0</v>
      </c>
      <c r="BX368">
        <f t="shared" si="120"/>
        <v>-4</v>
      </c>
      <c r="BY368">
        <f t="shared" si="121"/>
        <v>198</v>
      </c>
      <c r="CA368">
        <f t="shared" si="122"/>
        <v>477</v>
      </c>
      <c r="CB368">
        <f t="shared" si="123"/>
        <v>0</v>
      </c>
      <c r="CC368">
        <f t="shared" si="124"/>
        <v>477</v>
      </c>
      <c r="CD368">
        <f t="shared" si="125"/>
        <v>283</v>
      </c>
      <c r="CE368">
        <f t="shared" si="126"/>
        <v>0</v>
      </c>
      <c r="CF368">
        <f t="shared" si="127"/>
        <v>0</v>
      </c>
      <c r="CG368">
        <f t="shared" si="128"/>
        <v>0</v>
      </c>
      <c r="CH368">
        <f t="shared" si="129"/>
        <v>0</v>
      </c>
      <c r="CI368">
        <f t="shared" si="130"/>
        <v>0</v>
      </c>
      <c r="CJ368">
        <f t="shared" si="131"/>
        <v>-4</v>
      </c>
      <c r="CK368">
        <f t="shared" si="132"/>
        <v>198</v>
      </c>
    </row>
    <row r="369" spans="1:89" ht="15">
      <c r="A369" s="1">
        <v>5754</v>
      </c>
      <c r="B369" s="1" t="s">
        <v>418</v>
      </c>
      <c r="C369" s="1">
        <v>1000</v>
      </c>
      <c r="D369" s="1">
        <v>9206</v>
      </c>
      <c r="E369" s="1">
        <v>1000</v>
      </c>
      <c r="F369" s="1">
        <v>9205</v>
      </c>
      <c r="G369" s="1">
        <v>1930000</v>
      </c>
      <c r="H369" s="1">
        <v>1930000</v>
      </c>
      <c r="I369" s="1">
        <v>0</v>
      </c>
      <c r="J369" s="1">
        <v>1255691</v>
      </c>
      <c r="K369" s="1">
        <v>1255824</v>
      </c>
      <c r="L369" s="1">
        <v>-133</v>
      </c>
      <c r="M369" s="1">
        <v>582588</v>
      </c>
      <c r="N369" s="1">
        <v>582588</v>
      </c>
      <c r="O369" s="1">
        <v>0</v>
      </c>
      <c r="P369" s="1">
        <v>13757328.05</v>
      </c>
      <c r="Q369" s="1">
        <v>13757328.05</v>
      </c>
      <c r="R369" s="1">
        <v>0</v>
      </c>
      <c r="S369" s="1">
        <v>1439</v>
      </c>
      <c r="T369" s="1">
        <v>1439</v>
      </c>
      <c r="U369" s="1">
        <v>0</v>
      </c>
      <c r="V369" s="1">
        <v>9560.34</v>
      </c>
      <c r="W369" s="1">
        <v>9560.34</v>
      </c>
      <c r="X369" s="1">
        <v>0</v>
      </c>
      <c r="Y369" s="1">
        <v>1047329</v>
      </c>
      <c r="Z369" s="1">
        <v>1047329</v>
      </c>
      <c r="AA369" s="1">
        <v>0</v>
      </c>
      <c r="AB369" s="1">
        <v>2210775</v>
      </c>
      <c r="AC369" s="1">
        <v>2210435</v>
      </c>
      <c r="AD369" s="1">
        <v>340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1427071</v>
      </c>
      <c r="AL369" s="1">
        <v>1427410</v>
      </c>
      <c r="AM369" s="1">
        <v>-339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-38855</v>
      </c>
      <c r="AU369" s="1">
        <v>-38855</v>
      </c>
      <c r="AV369" s="1">
        <v>0</v>
      </c>
      <c r="AW369" s="1">
        <v>-931</v>
      </c>
      <c r="AX369" s="1">
        <v>0</v>
      </c>
      <c r="AY369" s="1">
        <v>3597781</v>
      </c>
      <c r="AZ369" s="1">
        <v>3597744</v>
      </c>
      <c r="BA369" s="1">
        <v>37</v>
      </c>
      <c r="BB369" s="1" t="s">
        <v>500</v>
      </c>
      <c r="BC369" s="1">
        <v>-315</v>
      </c>
      <c r="BD369" s="1">
        <v>-279</v>
      </c>
      <c r="BE369" s="1">
        <v>36</v>
      </c>
      <c r="BF369" s="1">
        <v>0</v>
      </c>
      <c r="BG369" s="1">
        <v>0</v>
      </c>
      <c r="BH369" s="1">
        <v>0</v>
      </c>
      <c r="BL369">
        <f t="shared" si="111"/>
        <v>3597781</v>
      </c>
      <c r="BM369">
        <f t="shared" si="112"/>
        <v>3597744</v>
      </c>
      <c r="BO369">
        <f t="shared" si="113"/>
        <v>37</v>
      </c>
      <c r="BR369">
        <f t="shared" si="114"/>
        <v>340</v>
      </c>
      <c r="BS369">
        <f t="shared" si="115"/>
        <v>0</v>
      </c>
      <c r="BT369">
        <f t="shared" si="116"/>
        <v>0</v>
      </c>
      <c r="BU369">
        <f t="shared" si="117"/>
        <v>-339</v>
      </c>
      <c r="BV369">
        <f t="shared" si="118"/>
        <v>0</v>
      </c>
      <c r="BW369">
        <f t="shared" si="119"/>
        <v>0</v>
      </c>
      <c r="BX369">
        <f t="shared" si="120"/>
        <v>0</v>
      </c>
      <c r="BY369">
        <f t="shared" si="121"/>
        <v>36</v>
      </c>
      <c r="CA369">
        <f t="shared" si="122"/>
        <v>37</v>
      </c>
      <c r="CB369">
        <f t="shared" si="123"/>
        <v>0</v>
      </c>
      <c r="CC369">
        <f t="shared" si="124"/>
        <v>37</v>
      </c>
      <c r="CD369">
        <f t="shared" si="125"/>
        <v>340</v>
      </c>
      <c r="CE369">
        <f t="shared" si="126"/>
        <v>0</v>
      </c>
      <c r="CF369">
        <f t="shared" si="127"/>
        <v>0</v>
      </c>
      <c r="CG369">
        <f t="shared" si="128"/>
        <v>-339</v>
      </c>
      <c r="CH369">
        <f t="shared" si="129"/>
        <v>0</v>
      </c>
      <c r="CI369">
        <f t="shared" si="130"/>
        <v>0</v>
      </c>
      <c r="CJ369">
        <f t="shared" si="131"/>
        <v>0</v>
      </c>
      <c r="CK369">
        <f t="shared" si="132"/>
        <v>36</v>
      </c>
    </row>
    <row r="370" spans="1:89" ht="15">
      <c r="A370" s="1">
        <v>126</v>
      </c>
      <c r="B370" s="1" t="s">
        <v>60</v>
      </c>
      <c r="C370" s="1">
        <v>1000</v>
      </c>
      <c r="D370" s="1">
        <v>9206</v>
      </c>
      <c r="E370" s="1">
        <v>1000</v>
      </c>
      <c r="F370" s="1">
        <v>9205</v>
      </c>
      <c r="G370" s="1">
        <v>1930000</v>
      </c>
      <c r="H370" s="1">
        <v>1930000</v>
      </c>
      <c r="I370" s="1">
        <v>0</v>
      </c>
      <c r="J370" s="1">
        <v>1255691</v>
      </c>
      <c r="K370" s="1">
        <v>1255824</v>
      </c>
      <c r="L370" s="1">
        <v>-133</v>
      </c>
      <c r="M370" s="1">
        <v>582588</v>
      </c>
      <c r="N370" s="1">
        <v>582588</v>
      </c>
      <c r="O370" s="1">
        <v>0</v>
      </c>
      <c r="P370" s="1">
        <v>9117123.58</v>
      </c>
      <c r="Q370" s="1">
        <v>9117123.58</v>
      </c>
      <c r="R370" s="1">
        <v>0</v>
      </c>
      <c r="S370" s="1">
        <v>929</v>
      </c>
      <c r="T370" s="1">
        <v>929</v>
      </c>
      <c r="U370" s="1">
        <v>0</v>
      </c>
      <c r="V370" s="1">
        <v>9813.91</v>
      </c>
      <c r="W370" s="1">
        <v>9813.91</v>
      </c>
      <c r="X370" s="1">
        <v>0</v>
      </c>
      <c r="Y370" s="1">
        <v>423571</v>
      </c>
      <c r="Z370" s="1">
        <v>423571</v>
      </c>
      <c r="AA370" s="1">
        <v>0</v>
      </c>
      <c r="AB370" s="1">
        <v>5931112</v>
      </c>
      <c r="AC370" s="1">
        <v>5931020</v>
      </c>
      <c r="AD370" s="1">
        <v>92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-63348</v>
      </c>
      <c r="AU370" s="1">
        <v>-63347</v>
      </c>
      <c r="AV370" s="1">
        <v>-1</v>
      </c>
      <c r="AW370" s="1">
        <v>-253</v>
      </c>
      <c r="AX370" s="1">
        <v>0</v>
      </c>
      <c r="AY370" s="1">
        <v>5867056</v>
      </c>
      <c r="AZ370" s="1">
        <v>5866906</v>
      </c>
      <c r="BA370" s="1">
        <v>150</v>
      </c>
      <c r="BB370" s="1" t="s">
        <v>500</v>
      </c>
      <c r="BC370" s="1">
        <v>-514</v>
      </c>
      <c r="BD370" s="1">
        <v>-455</v>
      </c>
      <c r="BE370" s="1">
        <v>59</v>
      </c>
      <c r="BF370" s="1">
        <v>0</v>
      </c>
      <c r="BG370" s="1">
        <v>0</v>
      </c>
      <c r="BH370" s="1">
        <v>0</v>
      </c>
      <c r="BL370">
        <f t="shared" si="111"/>
        <v>5867056</v>
      </c>
      <c r="BM370">
        <f t="shared" si="112"/>
        <v>5866906</v>
      </c>
      <c r="BO370">
        <f t="shared" si="113"/>
        <v>150</v>
      </c>
      <c r="BR370">
        <f t="shared" si="114"/>
        <v>92</v>
      </c>
      <c r="BS370">
        <f t="shared" si="115"/>
        <v>0</v>
      </c>
      <c r="BT370">
        <f t="shared" si="116"/>
        <v>0</v>
      </c>
      <c r="BU370">
        <f t="shared" si="117"/>
        <v>0</v>
      </c>
      <c r="BV370">
        <f t="shared" si="118"/>
        <v>0</v>
      </c>
      <c r="BW370">
        <f t="shared" si="119"/>
        <v>0</v>
      </c>
      <c r="BX370">
        <f t="shared" si="120"/>
        <v>-1</v>
      </c>
      <c r="BY370">
        <f t="shared" si="121"/>
        <v>59</v>
      </c>
      <c r="CA370">
        <f t="shared" si="122"/>
        <v>150</v>
      </c>
      <c r="CB370">
        <f t="shared" si="123"/>
        <v>0</v>
      </c>
      <c r="CC370">
        <f t="shared" si="124"/>
        <v>150</v>
      </c>
      <c r="CD370">
        <f t="shared" si="125"/>
        <v>92</v>
      </c>
      <c r="CE370">
        <f t="shared" si="126"/>
        <v>0</v>
      </c>
      <c r="CF370">
        <f t="shared" si="127"/>
        <v>0</v>
      </c>
      <c r="CG370">
        <f t="shared" si="128"/>
        <v>0</v>
      </c>
      <c r="CH370">
        <f t="shared" si="129"/>
        <v>0</v>
      </c>
      <c r="CI370">
        <f t="shared" si="130"/>
        <v>0</v>
      </c>
      <c r="CJ370">
        <f t="shared" si="131"/>
        <v>-1</v>
      </c>
      <c r="CK370">
        <f t="shared" si="132"/>
        <v>59</v>
      </c>
    </row>
    <row r="371" spans="1:89" ht="15">
      <c r="A371" s="1">
        <v>5780</v>
      </c>
      <c r="B371" s="1" t="s">
        <v>420</v>
      </c>
      <c r="C371" s="1">
        <v>1150</v>
      </c>
      <c r="D371" s="1">
        <v>10586</v>
      </c>
      <c r="E371" s="1">
        <v>1150</v>
      </c>
      <c r="F371" s="1">
        <v>10585</v>
      </c>
      <c r="G371" s="1">
        <v>2895000</v>
      </c>
      <c r="H371" s="1">
        <v>2895000</v>
      </c>
      <c r="I371" s="1">
        <v>0</v>
      </c>
      <c r="J371" s="1">
        <v>1883536</v>
      </c>
      <c r="K371" s="1">
        <v>1883736</v>
      </c>
      <c r="L371" s="1">
        <v>-200</v>
      </c>
      <c r="M371" s="1">
        <v>873882</v>
      </c>
      <c r="N371" s="1">
        <v>873882</v>
      </c>
      <c r="O371" s="1">
        <v>0</v>
      </c>
      <c r="P371" s="1">
        <v>6509360.93</v>
      </c>
      <c r="Q371" s="1">
        <v>6509360.93</v>
      </c>
      <c r="R371" s="1">
        <v>0</v>
      </c>
      <c r="S371" s="1">
        <v>582</v>
      </c>
      <c r="T371" s="1">
        <v>582</v>
      </c>
      <c r="U371" s="1">
        <v>0</v>
      </c>
      <c r="V371" s="1">
        <v>11184.47</v>
      </c>
      <c r="W371" s="1">
        <v>11184.47</v>
      </c>
      <c r="X371" s="1">
        <v>0</v>
      </c>
      <c r="Y371" s="1">
        <v>646999</v>
      </c>
      <c r="Z371" s="1">
        <v>646999</v>
      </c>
      <c r="AA371" s="1">
        <v>0</v>
      </c>
      <c r="AB371" s="1">
        <v>4514664</v>
      </c>
      <c r="AC371" s="1">
        <v>4514639</v>
      </c>
      <c r="AD371" s="1">
        <v>25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-48220</v>
      </c>
      <c r="AU371" s="1">
        <v>-48219</v>
      </c>
      <c r="AV371" s="1">
        <v>-1</v>
      </c>
      <c r="AW371" s="1">
        <v>1593</v>
      </c>
      <c r="AX371" s="1">
        <v>0</v>
      </c>
      <c r="AY371" s="1">
        <v>4467690</v>
      </c>
      <c r="AZ371" s="1">
        <v>4467622</v>
      </c>
      <c r="BA371" s="1">
        <v>68</v>
      </c>
      <c r="BB371" s="1" t="s">
        <v>501</v>
      </c>
      <c r="BC371" s="1">
        <v>-391</v>
      </c>
      <c r="BD371" s="1">
        <v>-347</v>
      </c>
      <c r="BE371" s="1">
        <v>44</v>
      </c>
      <c r="BF371" s="1">
        <v>0</v>
      </c>
      <c r="BG371" s="1">
        <v>0</v>
      </c>
      <c r="BH371" s="1">
        <v>0</v>
      </c>
      <c r="BL371">
        <f t="shared" si="111"/>
        <v>4467690</v>
      </c>
      <c r="BM371">
        <f t="shared" si="112"/>
        <v>4467622</v>
      </c>
      <c r="BO371">
        <f t="shared" si="113"/>
        <v>68</v>
      </c>
      <c r="BR371">
        <f t="shared" si="114"/>
        <v>25</v>
      </c>
      <c r="BS371">
        <f t="shared" si="115"/>
        <v>0</v>
      </c>
      <c r="BT371">
        <f t="shared" si="116"/>
        <v>0</v>
      </c>
      <c r="BU371">
        <f t="shared" si="117"/>
        <v>0</v>
      </c>
      <c r="BV371">
        <f t="shared" si="118"/>
        <v>0</v>
      </c>
      <c r="BW371">
        <f t="shared" si="119"/>
        <v>0</v>
      </c>
      <c r="BX371">
        <f t="shared" si="120"/>
        <v>-1</v>
      </c>
      <c r="BY371">
        <f t="shared" si="121"/>
        <v>44</v>
      </c>
      <c r="CA371">
        <f t="shared" si="122"/>
        <v>68</v>
      </c>
      <c r="CB371">
        <f t="shared" si="123"/>
        <v>0</v>
      </c>
      <c r="CC371">
        <f t="shared" si="124"/>
        <v>68</v>
      </c>
      <c r="CD371">
        <f t="shared" si="125"/>
        <v>25</v>
      </c>
      <c r="CE371">
        <f t="shared" si="126"/>
        <v>0</v>
      </c>
      <c r="CF371">
        <f t="shared" si="127"/>
        <v>0</v>
      </c>
      <c r="CG371">
        <f t="shared" si="128"/>
        <v>0</v>
      </c>
      <c r="CH371">
        <f t="shared" si="129"/>
        <v>0</v>
      </c>
      <c r="CI371">
        <f t="shared" si="130"/>
        <v>0</v>
      </c>
      <c r="CJ371">
        <f t="shared" si="131"/>
        <v>-1</v>
      </c>
      <c r="CK371">
        <f t="shared" si="132"/>
        <v>44</v>
      </c>
    </row>
    <row r="372" spans="1:89" ht="15">
      <c r="A372" s="1">
        <v>4375</v>
      </c>
      <c r="B372" s="1" t="s">
        <v>339</v>
      </c>
      <c r="C372" s="1">
        <v>1000</v>
      </c>
      <c r="D372" s="1">
        <v>9206</v>
      </c>
      <c r="E372" s="1">
        <v>1000</v>
      </c>
      <c r="F372" s="1">
        <v>9205</v>
      </c>
      <c r="G372" s="1">
        <v>1930000</v>
      </c>
      <c r="H372" s="1">
        <v>1930000</v>
      </c>
      <c r="I372" s="1">
        <v>0</v>
      </c>
      <c r="J372" s="1">
        <v>1255691</v>
      </c>
      <c r="K372" s="1">
        <v>1255824</v>
      </c>
      <c r="L372" s="1">
        <v>-133</v>
      </c>
      <c r="M372" s="1">
        <v>582588</v>
      </c>
      <c r="N372" s="1">
        <v>582588</v>
      </c>
      <c r="O372" s="1">
        <v>0</v>
      </c>
      <c r="P372" s="1">
        <v>7016531.02</v>
      </c>
      <c r="Q372" s="1">
        <v>7016531.02</v>
      </c>
      <c r="R372" s="1">
        <v>0</v>
      </c>
      <c r="S372" s="1">
        <v>701</v>
      </c>
      <c r="T372" s="1">
        <v>701</v>
      </c>
      <c r="U372" s="1">
        <v>0</v>
      </c>
      <c r="V372" s="1">
        <v>10009.32</v>
      </c>
      <c r="W372" s="1">
        <v>10009.32</v>
      </c>
      <c r="X372" s="1">
        <v>0</v>
      </c>
      <c r="Y372" s="1">
        <v>565855</v>
      </c>
      <c r="Z372" s="1">
        <v>565855</v>
      </c>
      <c r="AA372" s="1">
        <v>0</v>
      </c>
      <c r="AB372" s="1">
        <v>3671830</v>
      </c>
      <c r="AC372" s="1">
        <v>3671739</v>
      </c>
      <c r="AD372" s="1">
        <v>91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-39218</v>
      </c>
      <c r="AU372" s="1">
        <v>-39217</v>
      </c>
      <c r="AV372" s="1">
        <v>-1</v>
      </c>
      <c r="AW372" s="1">
        <v>-246</v>
      </c>
      <c r="AX372" s="1">
        <v>0</v>
      </c>
      <c r="AY372" s="1">
        <v>3632084</v>
      </c>
      <c r="AZ372" s="1">
        <v>3631958</v>
      </c>
      <c r="BA372" s="1">
        <v>126</v>
      </c>
      <c r="BB372" s="1" t="s">
        <v>500</v>
      </c>
      <c r="BC372" s="1">
        <v>-318</v>
      </c>
      <c r="BD372" s="1">
        <v>-282</v>
      </c>
      <c r="BE372" s="1">
        <v>36</v>
      </c>
      <c r="BF372" s="1">
        <v>0</v>
      </c>
      <c r="BG372" s="1">
        <v>0</v>
      </c>
      <c r="BH372" s="1">
        <v>0</v>
      </c>
      <c r="BL372">
        <f t="shared" si="111"/>
        <v>3632084</v>
      </c>
      <c r="BM372">
        <f t="shared" si="112"/>
        <v>3631958</v>
      </c>
      <c r="BO372">
        <f t="shared" si="113"/>
        <v>126</v>
      </c>
      <c r="BR372">
        <f t="shared" si="114"/>
        <v>91</v>
      </c>
      <c r="BS372">
        <f t="shared" si="115"/>
        <v>0</v>
      </c>
      <c r="BT372">
        <f t="shared" si="116"/>
        <v>0</v>
      </c>
      <c r="BU372">
        <f t="shared" si="117"/>
        <v>0</v>
      </c>
      <c r="BV372">
        <f t="shared" si="118"/>
        <v>0</v>
      </c>
      <c r="BW372">
        <f t="shared" si="119"/>
        <v>0</v>
      </c>
      <c r="BX372">
        <f t="shared" si="120"/>
        <v>-1</v>
      </c>
      <c r="BY372">
        <f t="shared" si="121"/>
        <v>36</v>
      </c>
      <c r="CA372">
        <f t="shared" si="122"/>
        <v>126</v>
      </c>
      <c r="CB372">
        <f t="shared" si="123"/>
        <v>0</v>
      </c>
      <c r="CC372">
        <f t="shared" si="124"/>
        <v>126</v>
      </c>
      <c r="CD372">
        <f t="shared" si="125"/>
        <v>91</v>
      </c>
      <c r="CE372">
        <f t="shared" si="126"/>
        <v>0</v>
      </c>
      <c r="CF372">
        <f t="shared" si="127"/>
        <v>0</v>
      </c>
      <c r="CG372">
        <f t="shared" si="128"/>
        <v>0</v>
      </c>
      <c r="CH372">
        <f t="shared" si="129"/>
        <v>0</v>
      </c>
      <c r="CI372">
        <f t="shared" si="130"/>
        <v>0</v>
      </c>
      <c r="CJ372">
        <f t="shared" si="131"/>
        <v>-1</v>
      </c>
      <c r="CK372">
        <f t="shared" si="132"/>
        <v>36</v>
      </c>
    </row>
    <row r="373" spans="1:89" ht="15">
      <c r="A373" s="1">
        <v>5810</v>
      </c>
      <c r="B373" s="1" t="s">
        <v>421</v>
      </c>
      <c r="C373" s="1">
        <v>1000</v>
      </c>
      <c r="D373" s="1">
        <v>9206</v>
      </c>
      <c r="E373" s="1">
        <v>1000</v>
      </c>
      <c r="F373" s="1">
        <v>9205</v>
      </c>
      <c r="G373" s="1">
        <v>1930000</v>
      </c>
      <c r="H373" s="1">
        <v>1930000</v>
      </c>
      <c r="I373" s="1">
        <v>0</v>
      </c>
      <c r="J373" s="1">
        <v>1255691</v>
      </c>
      <c r="K373" s="1">
        <v>1255824</v>
      </c>
      <c r="L373" s="1">
        <v>-133</v>
      </c>
      <c r="M373" s="1">
        <v>582588</v>
      </c>
      <c r="N373" s="1">
        <v>582588</v>
      </c>
      <c r="O373" s="1">
        <v>0</v>
      </c>
      <c r="P373" s="1">
        <v>5548418.97</v>
      </c>
      <c r="Q373" s="1">
        <v>5548418.97</v>
      </c>
      <c r="R373" s="1">
        <v>0</v>
      </c>
      <c r="S373" s="1">
        <v>505</v>
      </c>
      <c r="T373" s="1">
        <v>505</v>
      </c>
      <c r="U373" s="1">
        <v>0</v>
      </c>
      <c r="V373" s="1">
        <v>10986.97</v>
      </c>
      <c r="W373" s="1">
        <v>10986.97</v>
      </c>
      <c r="X373" s="1">
        <v>0</v>
      </c>
      <c r="Y373" s="1">
        <v>1022779</v>
      </c>
      <c r="Z373" s="1">
        <v>1022779</v>
      </c>
      <c r="AA373" s="1">
        <v>0</v>
      </c>
      <c r="AB373" s="1">
        <v>326478</v>
      </c>
      <c r="AC373" s="1">
        <v>326359</v>
      </c>
      <c r="AD373" s="1">
        <v>119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450621</v>
      </c>
      <c r="AL373" s="1">
        <v>450740</v>
      </c>
      <c r="AM373" s="1">
        <v>-119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-8300</v>
      </c>
      <c r="AU373" s="1">
        <v>-8300</v>
      </c>
      <c r="AV373" s="1">
        <v>0</v>
      </c>
      <c r="AW373" s="1">
        <v>1</v>
      </c>
      <c r="AX373" s="1">
        <v>0</v>
      </c>
      <c r="AY373" s="1">
        <v>768740</v>
      </c>
      <c r="AZ373" s="1">
        <v>768733</v>
      </c>
      <c r="BA373" s="1">
        <v>7</v>
      </c>
      <c r="BB373" s="1" t="s">
        <v>500</v>
      </c>
      <c r="BC373" s="1">
        <v>-67</v>
      </c>
      <c r="BD373" s="1">
        <v>-60</v>
      </c>
      <c r="BE373" s="1">
        <v>7</v>
      </c>
      <c r="BF373" s="1">
        <v>0</v>
      </c>
      <c r="BG373" s="1">
        <v>0</v>
      </c>
      <c r="BH373" s="1">
        <v>0</v>
      </c>
      <c r="BL373">
        <f t="shared" si="111"/>
        <v>768740</v>
      </c>
      <c r="BM373">
        <f t="shared" si="112"/>
        <v>768733</v>
      </c>
      <c r="BO373">
        <f t="shared" si="113"/>
        <v>7</v>
      </c>
      <c r="BR373">
        <f t="shared" si="114"/>
        <v>119</v>
      </c>
      <c r="BS373">
        <f t="shared" si="115"/>
        <v>0</v>
      </c>
      <c r="BT373">
        <f t="shared" si="116"/>
        <v>0</v>
      </c>
      <c r="BU373">
        <f t="shared" si="117"/>
        <v>-119</v>
      </c>
      <c r="BV373">
        <f t="shared" si="118"/>
        <v>0</v>
      </c>
      <c r="BW373">
        <f t="shared" si="119"/>
        <v>0</v>
      </c>
      <c r="BX373">
        <f t="shared" si="120"/>
        <v>0</v>
      </c>
      <c r="BY373">
        <f t="shared" si="121"/>
        <v>7</v>
      </c>
      <c r="CA373">
        <f t="shared" si="122"/>
        <v>7</v>
      </c>
      <c r="CB373">
        <f t="shared" si="123"/>
        <v>0</v>
      </c>
      <c r="CC373">
        <f t="shared" si="124"/>
        <v>7</v>
      </c>
      <c r="CD373">
        <f t="shared" si="125"/>
        <v>119</v>
      </c>
      <c r="CE373">
        <f t="shared" si="126"/>
        <v>0</v>
      </c>
      <c r="CF373">
        <f t="shared" si="127"/>
        <v>0</v>
      </c>
      <c r="CG373">
        <f t="shared" si="128"/>
        <v>-119</v>
      </c>
      <c r="CH373">
        <f t="shared" si="129"/>
        <v>0</v>
      </c>
      <c r="CI373">
        <f t="shared" si="130"/>
        <v>0</v>
      </c>
      <c r="CJ373">
        <f t="shared" si="131"/>
        <v>0</v>
      </c>
      <c r="CK373">
        <f t="shared" si="132"/>
        <v>7</v>
      </c>
    </row>
    <row r="374" spans="1:89" ht="15">
      <c r="A374" s="1">
        <v>5817</v>
      </c>
      <c r="B374" s="1" t="s">
        <v>422</v>
      </c>
      <c r="C374" s="1">
        <v>1000</v>
      </c>
      <c r="D374" s="1">
        <v>9206</v>
      </c>
      <c r="E374" s="1">
        <v>1000</v>
      </c>
      <c r="F374" s="1">
        <v>9205</v>
      </c>
      <c r="G374" s="1">
        <v>2895000</v>
      </c>
      <c r="H374" s="1">
        <v>2895000</v>
      </c>
      <c r="I374" s="1">
        <v>0</v>
      </c>
      <c r="J374" s="1">
        <v>1883536</v>
      </c>
      <c r="K374" s="1">
        <v>1883736</v>
      </c>
      <c r="L374" s="1">
        <v>-200</v>
      </c>
      <c r="M374" s="1">
        <v>873882</v>
      </c>
      <c r="N374" s="1">
        <v>873882</v>
      </c>
      <c r="O374" s="1">
        <v>0</v>
      </c>
      <c r="P374" s="1">
        <v>4495310.32</v>
      </c>
      <c r="Q374" s="1">
        <v>4495310.32</v>
      </c>
      <c r="R374" s="1">
        <v>0</v>
      </c>
      <c r="S374" s="1">
        <v>438</v>
      </c>
      <c r="T374" s="1">
        <v>438</v>
      </c>
      <c r="U374" s="1">
        <v>0</v>
      </c>
      <c r="V374" s="1">
        <v>10263.27</v>
      </c>
      <c r="W374" s="1">
        <v>10263.27</v>
      </c>
      <c r="X374" s="1">
        <v>0</v>
      </c>
      <c r="Y374" s="1">
        <v>1390286</v>
      </c>
      <c r="Z374" s="1">
        <v>1390286</v>
      </c>
      <c r="AA374" s="1">
        <v>0</v>
      </c>
      <c r="AB374" s="1">
        <v>895240</v>
      </c>
      <c r="AC374" s="1">
        <v>895150</v>
      </c>
      <c r="AD374" s="1">
        <v>90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146575</v>
      </c>
      <c r="AL374" s="1">
        <v>146666</v>
      </c>
      <c r="AM374" s="1">
        <v>-91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-11128</v>
      </c>
      <c r="AU374" s="1">
        <v>-11127</v>
      </c>
      <c r="AV374" s="1">
        <v>-1</v>
      </c>
      <c r="AW374" s="1">
        <v>-281</v>
      </c>
      <c r="AX374" s="1">
        <v>0</v>
      </c>
      <c r="AY374" s="1">
        <v>1030326</v>
      </c>
      <c r="AZ374" s="1">
        <v>1030318</v>
      </c>
      <c r="BA374" s="1">
        <v>8</v>
      </c>
      <c r="BB374" s="1" t="s">
        <v>501</v>
      </c>
      <c r="BC374" s="1">
        <v>-90</v>
      </c>
      <c r="BD374" s="1">
        <v>-80</v>
      </c>
      <c r="BE374" s="1">
        <v>10</v>
      </c>
      <c r="BF374" s="1">
        <v>0</v>
      </c>
      <c r="BG374" s="1">
        <v>0</v>
      </c>
      <c r="BH374" s="1">
        <v>0</v>
      </c>
      <c r="BL374">
        <f t="shared" si="111"/>
        <v>1030326</v>
      </c>
      <c r="BM374">
        <f t="shared" si="112"/>
        <v>1030318</v>
      </c>
      <c r="BO374">
        <f t="shared" si="113"/>
        <v>8</v>
      </c>
      <c r="BR374">
        <f t="shared" si="114"/>
        <v>90</v>
      </c>
      <c r="BS374">
        <f t="shared" si="115"/>
        <v>0</v>
      </c>
      <c r="BT374">
        <f t="shared" si="116"/>
        <v>0</v>
      </c>
      <c r="BU374">
        <f t="shared" si="117"/>
        <v>-91</v>
      </c>
      <c r="BV374">
        <f t="shared" si="118"/>
        <v>0</v>
      </c>
      <c r="BW374">
        <f t="shared" si="119"/>
        <v>0</v>
      </c>
      <c r="BX374">
        <f t="shared" si="120"/>
        <v>-1</v>
      </c>
      <c r="BY374">
        <f t="shared" si="121"/>
        <v>10</v>
      </c>
      <c r="CA374">
        <f t="shared" si="122"/>
        <v>8</v>
      </c>
      <c r="CB374">
        <f t="shared" si="123"/>
        <v>0</v>
      </c>
      <c r="CC374">
        <f t="shared" si="124"/>
        <v>8</v>
      </c>
      <c r="CD374">
        <f t="shared" si="125"/>
        <v>90</v>
      </c>
      <c r="CE374">
        <f t="shared" si="126"/>
        <v>0</v>
      </c>
      <c r="CF374">
        <f t="shared" si="127"/>
        <v>0</v>
      </c>
      <c r="CG374">
        <f t="shared" si="128"/>
        <v>-91</v>
      </c>
      <c r="CH374">
        <f t="shared" si="129"/>
        <v>0</v>
      </c>
      <c r="CI374">
        <f t="shared" si="130"/>
        <v>0</v>
      </c>
      <c r="CJ374">
        <f t="shared" si="131"/>
        <v>-1</v>
      </c>
      <c r="CK374">
        <f t="shared" si="132"/>
        <v>10</v>
      </c>
    </row>
    <row r="375" spans="1:89" ht="15">
      <c r="A375" s="1">
        <v>5824</v>
      </c>
      <c r="B375" s="1" t="s">
        <v>423</v>
      </c>
      <c r="C375" s="1">
        <v>1000</v>
      </c>
      <c r="D375" s="1">
        <v>9206</v>
      </c>
      <c r="E375" s="1">
        <v>1000</v>
      </c>
      <c r="F375" s="1">
        <v>9205</v>
      </c>
      <c r="G375" s="1">
        <v>1930000</v>
      </c>
      <c r="H375" s="1">
        <v>1930000</v>
      </c>
      <c r="I375" s="1">
        <v>0</v>
      </c>
      <c r="J375" s="1">
        <v>1255691</v>
      </c>
      <c r="K375" s="1">
        <v>1255824</v>
      </c>
      <c r="L375" s="1">
        <v>-133</v>
      </c>
      <c r="M375" s="1">
        <v>582588</v>
      </c>
      <c r="N375" s="1">
        <v>582588</v>
      </c>
      <c r="O375" s="1">
        <v>0</v>
      </c>
      <c r="P375" s="1">
        <v>19986284.71</v>
      </c>
      <c r="Q375" s="1">
        <v>19986284.71</v>
      </c>
      <c r="R375" s="1">
        <v>0</v>
      </c>
      <c r="S375" s="1">
        <v>1887</v>
      </c>
      <c r="T375" s="1">
        <v>1887</v>
      </c>
      <c r="U375" s="1">
        <v>0</v>
      </c>
      <c r="V375" s="1">
        <v>10591.57</v>
      </c>
      <c r="W375" s="1">
        <v>10591.57</v>
      </c>
      <c r="X375" s="1">
        <v>0</v>
      </c>
      <c r="Y375" s="1">
        <v>331109</v>
      </c>
      <c r="Z375" s="1">
        <v>331109</v>
      </c>
      <c r="AA375" s="1">
        <v>0</v>
      </c>
      <c r="AB375" s="1">
        <v>14093467</v>
      </c>
      <c r="AC375" s="1">
        <v>14093324</v>
      </c>
      <c r="AD375" s="1">
        <v>143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-150528</v>
      </c>
      <c r="AU375" s="1">
        <v>-150526</v>
      </c>
      <c r="AV375" s="1">
        <v>-2</v>
      </c>
      <c r="AW375" s="1">
        <v>-447</v>
      </c>
      <c r="AX375" s="1">
        <v>0</v>
      </c>
      <c r="AY375" s="1">
        <v>13941410</v>
      </c>
      <c r="AZ375" s="1">
        <v>13941130</v>
      </c>
      <c r="BA375" s="1">
        <v>280</v>
      </c>
      <c r="BB375" s="1" t="s">
        <v>500</v>
      </c>
      <c r="BC375" s="1">
        <v>-1221</v>
      </c>
      <c r="BD375" s="1">
        <v>-1082</v>
      </c>
      <c r="BE375" s="1">
        <v>139</v>
      </c>
      <c r="BF375" s="1">
        <v>0</v>
      </c>
      <c r="BG375" s="1">
        <v>0</v>
      </c>
      <c r="BH375" s="1">
        <v>0</v>
      </c>
      <c r="BL375">
        <f t="shared" si="111"/>
        <v>13941410</v>
      </c>
      <c r="BM375">
        <f t="shared" si="112"/>
        <v>13941130</v>
      </c>
      <c r="BO375">
        <f t="shared" si="113"/>
        <v>280</v>
      </c>
      <c r="BR375">
        <f t="shared" si="114"/>
        <v>143</v>
      </c>
      <c r="BS375">
        <f t="shared" si="115"/>
        <v>0</v>
      </c>
      <c r="BT375">
        <f t="shared" si="116"/>
        <v>0</v>
      </c>
      <c r="BU375">
        <f t="shared" si="117"/>
        <v>0</v>
      </c>
      <c r="BV375">
        <f t="shared" si="118"/>
        <v>0</v>
      </c>
      <c r="BW375">
        <f t="shared" si="119"/>
        <v>0</v>
      </c>
      <c r="BX375">
        <f t="shared" si="120"/>
        <v>-2</v>
      </c>
      <c r="BY375">
        <f t="shared" si="121"/>
        <v>139</v>
      </c>
      <c r="CA375">
        <f t="shared" si="122"/>
        <v>280</v>
      </c>
      <c r="CB375">
        <f t="shared" si="123"/>
        <v>0</v>
      </c>
      <c r="CC375">
        <f t="shared" si="124"/>
        <v>280</v>
      </c>
      <c r="CD375">
        <f t="shared" si="125"/>
        <v>143</v>
      </c>
      <c r="CE375">
        <f t="shared" si="126"/>
        <v>0</v>
      </c>
      <c r="CF375">
        <f t="shared" si="127"/>
        <v>0</v>
      </c>
      <c r="CG375">
        <f t="shared" si="128"/>
        <v>0</v>
      </c>
      <c r="CH375">
        <f t="shared" si="129"/>
        <v>0</v>
      </c>
      <c r="CI375">
        <f t="shared" si="130"/>
        <v>0</v>
      </c>
      <c r="CJ375">
        <f t="shared" si="131"/>
        <v>-2</v>
      </c>
      <c r="CK375">
        <f t="shared" si="132"/>
        <v>139</v>
      </c>
    </row>
    <row r="376" spans="1:89" ht="15">
      <c r="A376" s="1">
        <v>5859</v>
      </c>
      <c r="B376" s="1" t="s">
        <v>425</v>
      </c>
      <c r="C376" s="1">
        <v>1000</v>
      </c>
      <c r="D376" s="1">
        <v>9206</v>
      </c>
      <c r="E376" s="1">
        <v>1000</v>
      </c>
      <c r="F376" s="1">
        <v>9205</v>
      </c>
      <c r="G376" s="1">
        <v>2895000</v>
      </c>
      <c r="H376" s="1">
        <v>2895000</v>
      </c>
      <c r="I376" s="1">
        <v>0</v>
      </c>
      <c r="J376" s="1">
        <v>1883536</v>
      </c>
      <c r="K376" s="1">
        <v>1883736</v>
      </c>
      <c r="L376" s="1">
        <v>-200</v>
      </c>
      <c r="M376" s="1">
        <v>873882</v>
      </c>
      <c r="N376" s="1">
        <v>873882</v>
      </c>
      <c r="O376" s="1">
        <v>0</v>
      </c>
      <c r="P376" s="1">
        <v>7467419.14</v>
      </c>
      <c r="Q376" s="1">
        <v>7467419.14</v>
      </c>
      <c r="R376" s="1">
        <v>0</v>
      </c>
      <c r="S376" s="1">
        <v>695</v>
      </c>
      <c r="T376" s="1">
        <v>695</v>
      </c>
      <c r="U376" s="1">
        <v>0</v>
      </c>
      <c r="V376" s="1">
        <v>10744.49</v>
      </c>
      <c r="W376" s="1">
        <v>10744.49</v>
      </c>
      <c r="X376" s="1">
        <v>0</v>
      </c>
      <c r="Y376" s="1">
        <v>564643</v>
      </c>
      <c r="Z376" s="1">
        <v>564643</v>
      </c>
      <c r="AA376" s="1">
        <v>0</v>
      </c>
      <c r="AB376" s="1">
        <v>4931297</v>
      </c>
      <c r="AC376" s="1">
        <v>4931242</v>
      </c>
      <c r="AD376" s="1">
        <v>55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-52670</v>
      </c>
      <c r="AU376" s="1">
        <v>-52669</v>
      </c>
      <c r="AV376" s="1">
        <v>-1</v>
      </c>
      <c r="AW376" s="1">
        <v>-193</v>
      </c>
      <c r="AX376" s="1">
        <v>0</v>
      </c>
      <c r="AY376" s="1">
        <v>4878056</v>
      </c>
      <c r="AZ376" s="1">
        <v>4877953</v>
      </c>
      <c r="BA376" s="1">
        <v>103</v>
      </c>
      <c r="BB376" s="1" t="s">
        <v>501</v>
      </c>
      <c r="BC376" s="1">
        <v>-427</v>
      </c>
      <c r="BD376" s="1">
        <v>-378</v>
      </c>
      <c r="BE376" s="1">
        <v>49</v>
      </c>
      <c r="BF376" s="1">
        <v>0</v>
      </c>
      <c r="BG376" s="1">
        <v>0</v>
      </c>
      <c r="BH376" s="1">
        <v>0</v>
      </c>
      <c r="BL376">
        <f t="shared" si="111"/>
        <v>4878056</v>
      </c>
      <c r="BM376">
        <f t="shared" si="112"/>
        <v>4877953</v>
      </c>
      <c r="BO376">
        <f t="shared" si="113"/>
        <v>103</v>
      </c>
      <c r="BR376">
        <f t="shared" si="114"/>
        <v>55</v>
      </c>
      <c r="BS376">
        <f t="shared" si="115"/>
        <v>0</v>
      </c>
      <c r="BT376">
        <f t="shared" si="116"/>
        <v>0</v>
      </c>
      <c r="BU376">
        <f t="shared" si="117"/>
        <v>0</v>
      </c>
      <c r="BV376">
        <f t="shared" si="118"/>
        <v>0</v>
      </c>
      <c r="BW376">
        <f t="shared" si="119"/>
        <v>0</v>
      </c>
      <c r="BX376">
        <f t="shared" si="120"/>
        <v>-1</v>
      </c>
      <c r="BY376">
        <f t="shared" si="121"/>
        <v>49</v>
      </c>
      <c r="CA376">
        <f t="shared" si="122"/>
        <v>103</v>
      </c>
      <c r="CB376">
        <f t="shared" si="123"/>
        <v>0</v>
      </c>
      <c r="CC376">
        <f t="shared" si="124"/>
        <v>103</v>
      </c>
      <c r="CD376">
        <f t="shared" si="125"/>
        <v>55</v>
      </c>
      <c r="CE376">
        <f t="shared" si="126"/>
        <v>0</v>
      </c>
      <c r="CF376">
        <f t="shared" si="127"/>
        <v>0</v>
      </c>
      <c r="CG376">
        <f t="shared" si="128"/>
        <v>0</v>
      </c>
      <c r="CH376">
        <f t="shared" si="129"/>
        <v>0</v>
      </c>
      <c r="CI376">
        <f t="shared" si="130"/>
        <v>0</v>
      </c>
      <c r="CJ376">
        <f t="shared" si="131"/>
        <v>-1</v>
      </c>
      <c r="CK376">
        <f t="shared" si="132"/>
        <v>49</v>
      </c>
    </row>
    <row r="377" spans="1:89" ht="15">
      <c r="A377" s="1">
        <v>5852</v>
      </c>
      <c r="B377" s="1" t="s">
        <v>424</v>
      </c>
      <c r="C377" s="1">
        <v>1000</v>
      </c>
      <c r="D377" s="1">
        <v>9206</v>
      </c>
      <c r="E377" s="1">
        <v>1000</v>
      </c>
      <c r="F377" s="1">
        <v>9205</v>
      </c>
      <c r="G377" s="1">
        <v>5790000</v>
      </c>
      <c r="H377" s="1">
        <v>5790000</v>
      </c>
      <c r="I377" s="1">
        <v>0</v>
      </c>
      <c r="J377" s="1">
        <v>3767073</v>
      </c>
      <c r="K377" s="1">
        <v>3767472</v>
      </c>
      <c r="L377" s="1">
        <v>-399</v>
      </c>
      <c r="M377" s="1">
        <v>1747764</v>
      </c>
      <c r="N377" s="1">
        <v>1747764</v>
      </c>
      <c r="O377" s="1">
        <v>0</v>
      </c>
      <c r="P377" s="1">
        <v>8357170.33</v>
      </c>
      <c r="Q377" s="1">
        <v>8357170.33</v>
      </c>
      <c r="R377" s="1">
        <v>0</v>
      </c>
      <c r="S377" s="1">
        <v>735</v>
      </c>
      <c r="T377" s="1">
        <v>735</v>
      </c>
      <c r="U377" s="1">
        <v>0</v>
      </c>
      <c r="V377" s="1">
        <v>11370.3</v>
      </c>
      <c r="W377" s="1">
        <v>11370.3</v>
      </c>
      <c r="X377" s="1">
        <v>0</v>
      </c>
      <c r="Y377" s="1">
        <v>1859439</v>
      </c>
      <c r="Z377" s="1">
        <v>1859439</v>
      </c>
      <c r="AA377" s="1">
        <v>0</v>
      </c>
      <c r="AB377" s="1">
        <v>3451599</v>
      </c>
      <c r="AC377" s="1">
        <v>3451489</v>
      </c>
      <c r="AD377" s="1">
        <v>110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-36865</v>
      </c>
      <c r="AU377" s="1">
        <v>-36864</v>
      </c>
      <c r="AV377" s="1">
        <v>-1</v>
      </c>
      <c r="AW377" s="1">
        <v>-386</v>
      </c>
      <c r="AX377" s="1">
        <v>0</v>
      </c>
      <c r="AY377" s="1">
        <v>3414083</v>
      </c>
      <c r="AZ377" s="1">
        <v>3413940</v>
      </c>
      <c r="BA377" s="1">
        <v>143</v>
      </c>
      <c r="BB377" s="1" t="s">
        <v>502</v>
      </c>
      <c r="BC377" s="1">
        <v>-299</v>
      </c>
      <c r="BD377" s="1">
        <v>-265</v>
      </c>
      <c r="BE377" s="1">
        <v>34</v>
      </c>
      <c r="BF377" s="1">
        <v>0</v>
      </c>
      <c r="BG377" s="1">
        <v>0</v>
      </c>
      <c r="BH377" s="1">
        <v>0</v>
      </c>
      <c r="BL377">
        <f t="shared" si="111"/>
        <v>3414083</v>
      </c>
      <c r="BM377">
        <f t="shared" si="112"/>
        <v>3413940</v>
      </c>
      <c r="BO377">
        <f t="shared" si="113"/>
        <v>143</v>
      </c>
      <c r="BR377">
        <f t="shared" si="114"/>
        <v>110</v>
      </c>
      <c r="BS377">
        <f t="shared" si="115"/>
        <v>0</v>
      </c>
      <c r="BT377">
        <f t="shared" si="116"/>
        <v>0</v>
      </c>
      <c r="BU377">
        <f t="shared" si="117"/>
        <v>0</v>
      </c>
      <c r="BV377">
        <f t="shared" si="118"/>
        <v>0</v>
      </c>
      <c r="BW377">
        <f t="shared" si="119"/>
        <v>0</v>
      </c>
      <c r="BX377">
        <f t="shared" si="120"/>
        <v>-1</v>
      </c>
      <c r="BY377">
        <f t="shared" si="121"/>
        <v>34</v>
      </c>
      <c r="CA377">
        <f t="shared" si="122"/>
        <v>143</v>
      </c>
      <c r="CB377">
        <f t="shared" si="123"/>
        <v>0</v>
      </c>
      <c r="CC377">
        <f t="shared" si="124"/>
        <v>143</v>
      </c>
      <c r="CD377">
        <f t="shared" si="125"/>
        <v>110</v>
      </c>
      <c r="CE377">
        <f t="shared" si="126"/>
        <v>0</v>
      </c>
      <c r="CF377">
        <f t="shared" si="127"/>
        <v>0</v>
      </c>
      <c r="CG377">
        <f t="shared" si="128"/>
        <v>0</v>
      </c>
      <c r="CH377">
        <f t="shared" si="129"/>
        <v>0</v>
      </c>
      <c r="CI377">
        <f t="shared" si="130"/>
        <v>0</v>
      </c>
      <c r="CJ377">
        <f t="shared" si="131"/>
        <v>-1</v>
      </c>
      <c r="CK377">
        <f t="shared" si="132"/>
        <v>34</v>
      </c>
    </row>
    <row r="378" spans="1:89" ht="15">
      <c r="A378" s="1">
        <v>238</v>
      </c>
      <c r="B378" s="1" t="s">
        <v>71</v>
      </c>
      <c r="C378" s="1">
        <v>1000</v>
      </c>
      <c r="D378" s="1">
        <v>9206</v>
      </c>
      <c r="E378" s="1">
        <v>1000</v>
      </c>
      <c r="F378" s="1">
        <v>9205</v>
      </c>
      <c r="G378" s="1">
        <v>1930000</v>
      </c>
      <c r="H378" s="1">
        <v>1930000</v>
      </c>
      <c r="I378" s="1">
        <v>0</v>
      </c>
      <c r="J378" s="1">
        <v>1255691</v>
      </c>
      <c r="K378" s="1">
        <v>1255824</v>
      </c>
      <c r="L378" s="1">
        <v>-133</v>
      </c>
      <c r="M378" s="1">
        <v>582588</v>
      </c>
      <c r="N378" s="1">
        <v>582588</v>
      </c>
      <c r="O378" s="1">
        <v>0</v>
      </c>
      <c r="P378" s="1">
        <v>12094514.23</v>
      </c>
      <c r="Q378" s="1">
        <v>12094514.23</v>
      </c>
      <c r="R378" s="1">
        <v>0</v>
      </c>
      <c r="S378" s="1">
        <v>1171</v>
      </c>
      <c r="T378" s="1">
        <v>1171</v>
      </c>
      <c r="U378" s="1">
        <v>0</v>
      </c>
      <c r="V378" s="1">
        <v>10328.36</v>
      </c>
      <c r="W378" s="1">
        <v>10328.36</v>
      </c>
      <c r="X378" s="1">
        <v>0</v>
      </c>
      <c r="Y378" s="1">
        <v>1007672</v>
      </c>
      <c r="Z378" s="1">
        <v>1007672</v>
      </c>
      <c r="AA378" s="1">
        <v>0</v>
      </c>
      <c r="AB378" s="1">
        <v>1498619</v>
      </c>
      <c r="AC378" s="1">
        <v>1498347</v>
      </c>
      <c r="AD378" s="1">
        <v>272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792849</v>
      </c>
      <c r="AL378" s="1">
        <v>793120</v>
      </c>
      <c r="AM378" s="1">
        <v>-271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-24474</v>
      </c>
      <c r="AU378" s="1">
        <v>-24474</v>
      </c>
      <c r="AV378" s="1">
        <v>0</v>
      </c>
      <c r="AW378" s="1">
        <v>0</v>
      </c>
      <c r="AX378" s="1">
        <v>0</v>
      </c>
      <c r="AY378" s="1">
        <v>2266818</v>
      </c>
      <c r="AZ378" s="1">
        <v>2266795</v>
      </c>
      <c r="BA378" s="1">
        <v>23</v>
      </c>
      <c r="BB378" s="1" t="s">
        <v>500</v>
      </c>
      <c r="BC378" s="1">
        <v>-198</v>
      </c>
      <c r="BD378" s="1">
        <v>-176</v>
      </c>
      <c r="BE378" s="1">
        <v>22</v>
      </c>
      <c r="BF378" s="1">
        <v>0</v>
      </c>
      <c r="BG378" s="1">
        <v>0</v>
      </c>
      <c r="BH378" s="1">
        <v>0</v>
      </c>
      <c r="BL378">
        <f t="shared" si="111"/>
        <v>2266818</v>
      </c>
      <c r="BM378">
        <f t="shared" si="112"/>
        <v>2266795</v>
      </c>
      <c r="BO378">
        <f t="shared" si="113"/>
        <v>23</v>
      </c>
      <c r="BR378">
        <f t="shared" si="114"/>
        <v>272</v>
      </c>
      <c r="BS378">
        <f t="shared" si="115"/>
        <v>0</v>
      </c>
      <c r="BT378">
        <f t="shared" si="116"/>
        <v>0</v>
      </c>
      <c r="BU378">
        <f t="shared" si="117"/>
        <v>-271</v>
      </c>
      <c r="BV378">
        <f t="shared" si="118"/>
        <v>0</v>
      </c>
      <c r="BW378">
        <f t="shared" si="119"/>
        <v>0</v>
      </c>
      <c r="BX378">
        <f t="shared" si="120"/>
        <v>0</v>
      </c>
      <c r="BY378">
        <f t="shared" si="121"/>
        <v>22</v>
      </c>
      <c r="CA378">
        <f t="shared" si="122"/>
        <v>23</v>
      </c>
      <c r="CB378">
        <f t="shared" si="123"/>
        <v>0</v>
      </c>
      <c r="CC378">
        <f t="shared" si="124"/>
        <v>23</v>
      </c>
      <c r="CD378">
        <f t="shared" si="125"/>
        <v>272</v>
      </c>
      <c r="CE378">
        <f t="shared" si="126"/>
        <v>0</v>
      </c>
      <c r="CF378">
        <f t="shared" si="127"/>
        <v>0</v>
      </c>
      <c r="CG378">
        <f t="shared" si="128"/>
        <v>-271</v>
      </c>
      <c r="CH378">
        <f t="shared" si="129"/>
        <v>0</v>
      </c>
      <c r="CI378">
        <f t="shared" si="130"/>
        <v>0</v>
      </c>
      <c r="CJ378">
        <f t="shared" si="131"/>
        <v>0</v>
      </c>
      <c r="CK378">
        <f t="shared" si="132"/>
        <v>22</v>
      </c>
    </row>
    <row r="379" spans="1:89" ht="15">
      <c r="A379" s="1">
        <v>5866</v>
      </c>
      <c r="B379" s="1" t="s">
        <v>426</v>
      </c>
      <c r="C379" s="1">
        <v>1000</v>
      </c>
      <c r="D379" s="1">
        <v>9206</v>
      </c>
      <c r="E379" s="1">
        <v>1000</v>
      </c>
      <c r="F379" s="1">
        <v>9205</v>
      </c>
      <c r="G379" s="1">
        <v>1930000</v>
      </c>
      <c r="H379" s="1">
        <v>1930000</v>
      </c>
      <c r="I379" s="1">
        <v>0</v>
      </c>
      <c r="J379" s="1">
        <v>1255691</v>
      </c>
      <c r="K379" s="1">
        <v>1255824</v>
      </c>
      <c r="L379" s="1">
        <v>-133</v>
      </c>
      <c r="M379" s="1">
        <v>582588</v>
      </c>
      <c r="N379" s="1">
        <v>582588</v>
      </c>
      <c r="O379" s="1">
        <v>0</v>
      </c>
      <c r="P379" s="1">
        <v>12101065</v>
      </c>
      <c r="Q379" s="1">
        <v>12101065</v>
      </c>
      <c r="R379" s="1">
        <v>0</v>
      </c>
      <c r="S379" s="1">
        <v>1133</v>
      </c>
      <c r="T379" s="1">
        <v>1133</v>
      </c>
      <c r="U379" s="1">
        <v>0</v>
      </c>
      <c r="V379" s="1">
        <v>10680.55</v>
      </c>
      <c r="W379" s="1">
        <v>10680.55</v>
      </c>
      <c r="X379" s="1">
        <v>0</v>
      </c>
      <c r="Y379" s="1">
        <v>467194</v>
      </c>
      <c r="Z379" s="1">
        <v>467194</v>
      </c>
      <c r="AA379" s="1">
        <v>0</v>
      </c>
      <c r="AB379" s="1">
        <v>7027843</v>
      </c>
      <c r="AC379" s="1">
        <v>7027720</v>
      </c>
      <c r="AD379" s="1">
        <v>123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-75062</v>
      </c>
      <c r="AU379" s="1">
        <v>-75061</v>
      </c>
      <c r="AV379" s="1">
        <v>-1</v>
      </c>
      <c r="AW379" s="1">
        <v>-370</v>
      </c>
      <c r="AX379" s="1">
        <v>0</v>
      </c>
      <c r="AY379" s="1">
        <v>6951872</v>
      </c>
      <c r="AZ379" s="1">
        <v>6951680</v>
      </c>
      <c r="BA379" s="1">
        <v>192</v>
      </c>
      <c r="BB379" s="1" t="s">
        <v>500</v>
      </c>
      <c r="BC379" s="1">
        <v>-609</v>
      </c>
      <c r="BD379" s="1">
        <v>-539</v>
      </c>
      <c r="BE379" s="1">
        <v>70</v>
      </c>
      <c r="BF379" s="1">
        <v>0</v>
      </c>
      <c r="BG379" s="1">
        <v>0</v>
      </c>
      <c r="BH379" s="1">
        <v>0</v>
      </c>
      <c r="BL379">
        <f t="shared" si="111"/>
        <v>6951872</v>
      </c>
      <c r="BM379">
        <f t="shared" si="112"/>
        <v>6951680</v>
      </c>
      <c r="BO379">
        <f t="shared" si="113"/>
        <v>192</v>
      </c>
      <c r="BR379">
        <f t="shared" si="114"/>
        <v>123</v>
      </c>
      <c r="BS379">
        <f t="shared" si="115"/>
        <v>0</v>
      </c>
      <c r="BT379">
        <f t="shared" si="116"/>
        <v>0</v>
      </c>
      <c r="BU379">
        <f t="shared" si="117"/>
        <v>0</v>
      </c>
      <c r="BV379">
        <f t="shared" si="118"/>
        <v>0</v>
      </c>
      <c r="BW379">
        <f t="shared" si="119"/>
        <v>0</v>
      </c>
      <c r="BX379">
        <f t="shared" si="120"/>
        <v>-1</v>
      </c>
      <c r="BY379">
        <f t="shared" si="121"/>
        <v>70</v>
      </c>
      <c r="CA379">
        <f t="shared" si="122"/>
        <v>192</v>
      </c>
      <c r="CB379">
        <f t="shared" si="123"/>
        <v>0</v>
      </c>
      <c r="CC379">
        <f t="shared" si="124"/>
        <v>192</v>
      </c>
      <c r="CD379">
        <f t="shared" si="125"/>
        <v>123</v>
      </c>
      <c r="CE379">
        <f t="shared" si="126"/>
        <v>0</v>
      </c>
      <c r="CF379">
        <f t="shared" si="127"/>
        <v>0</v>
      </c>
      <c r="CG379">
        <f t="shared" si="128"/>
        <v>0</v>
      </c>
      <c r="CH379">
        <f t="shared" si="129"/>
        <v>0</v>
      </c>
      <c r="CI379">
        <f t="shared" si="130"/>
        <v>0</v>
      </c>
      <c r="CJ379">
        <f t="shared" si="131"/>
        <v>-1</v>
      </c>
      <c r="CK379">
        <f t="shared" si="132"/>
        <v>70</v>
      </c>
    </row>
    <row r="380" spans="1:89" ht="15">
      <c r="A380" s="1">
        <v>5901</v>
      </c>
      <c r="B380" s="1" t="s">
        <v>427</v>
      </c>
      <c r="C380" s="1">
        <v>1000</v>
      </c>
      <c r="D380" s="1">
        <v>9206</v>
      </c>
      <c r="E380" s="1">
        <v>1000</v>
      </c>
      <c r="F380" s="1">
        <v>9205</v>
      </c>
      <c r="G380" s="1">
        <v>1930000</v>
      </c>
      <c r="H380" s="1">
        <v>1930000</v>
      </c>
      <c r="I380" s="1">
        <v>0</v>
      </c>
      <c r="J380" s="1">
        <v>1255691</v>
      </c>
      <c r="K380" s="1">
        <v>1255824</v>
      </c>
      <c r="L380" s="1">
        <v>-133</v>
      </c>
      <c r="M380" s="1">
        <v>582588</v>
      </c>
      <c r="N380" s="1">
        <v>582588</v>
      </c>
      <c r="O380" s="1">
        <v>0</v>
      </c>
      <c r="P380" s="1">
        <v>52595369.2</v>
      </c>
      <c r="Q380" s="1">
        <v>52595369.2</v>
      </c>
      <c r="R380" s="1">
        <v>0</v>
      </c>
      <c r="S380" s="1">
        <v>4575</v>
      </c>
      <c r="T380" s="1">
        <v>4575</v>
      </c>
      <c r="U380" s="1">
        <v>0</v>
      </c>
      <c r="V380" s="1">
        <v>11496.26</v>
      </c>
      <c r="W380" s="1">
        <v>11496.26</v>
      </c>
      <c r="X380" s="1">
        <v>0</v>
      </c>
      <c r="Y380" s="1">
        <v>602768</v>
      </c>
      <c r="Z380" s="1">
        <v>602768</v>
      </c>
      <c r="AA380" s="1">
        <v>0</v>
      </c>
      <c r="AB380" s="1">
        <v>22304170</v>
      </c>
      <c r="AC380" s="1">
        <v>22303537</v>
      </c>
      <c r="AD380" s="1">
        <v>633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-238224</v>
      </c>
      <c r="AU380" s="1">
        <v>-238217</v>
      </c>
      <c r="AV380" s="1">
        <v>-7</v>
      </c>
      <c r="AW380" s="1">
        <v>-2205</v>
      </c>
      <c r="AX380" s="1">
        <v>0</v>
      </c>
      <c r="AY380" s="1">
        <v>22062029</v>
      </c>
      <c r="AZ380" s="1">
        <v>22061183</v>
      </c>
      <c r="BA380" s="1">
        <v>846</v>
      </c>
      <c r="BB380" s="1" t="s">
        <v>500</v>
      </c>
      <c r="BC380" s="1">
        <v>-1932</v>
      </c>
      <c r="BD380" s="1">
        <v>-1712</v>
      </c>
      <c r="BE380" s="1">
        <v>220</v>
      </c>
      <c r="BF380" s="1">
        <v>0</v>
      </c>
      <c r="BG380" s="1">
        <v>0</v>
      </c>
      <c r="BH380" s="1">
        <v>0</v>
      </c>
      <c r="BL380">
        <f t="shared" si="111"/>
        <v>22062029</v>
      </c>
      <c r="BM380">
        <f t="shared" si="112"/>
        <v>22061183</v>
      </c>
      <c r="BO380">
        <f t="shared" si="113"/>
        <v>846</v>
      </c>
      <c r="BR380">
        <f t="shared" si="114"/>
        <v>633</v>
      </c>
      <c r="BS380">
        <f t="shared" si="115"/>
        <v>0</v>
      </c>
      <c r="BT380">
        <f t="shared" si="116"/>
        <v>0</v>
      </c>
      <c r="BU380">
        <f t="shared" si="117"/>
        <v>0</v>
      </c>
      <c r="BV380">
        <f t="shared" si="118"/>
        <v>0</v>
      </c>
      <c r="BW380">
        <f t="shared" si="119"/>
        <v>0</v>
      </c>
      <c r="BX380">
        <f t="shared" si="120"/>
        <v>-7</v>
      </c>
      <c r="BY380">
        <f t="shared" si="121"/>
        <v>220</v>
      </c>
      <c r="CA380">
        <f t="shared" si="122"/>
        <v>846</v>
      </c>
      <c r="CB380">
        <f t="shared" si="123"/>
        <v>0</v>
      </c>
      <c r="CC380">
        <f t="shared" si="124"/>
        <v>846</v>
      </c>
      <c r="CD380">
        <f t="shared" si="125"/>
        <v>633</v>
      </c>
      <c r="CE380">
        <f t="shared" si="126"/>
        <v>0</v>
      </c>
      <c r="CF380">
        <f t="shared" si="127"/>
        <v>0</v>
      </c>
      <c r="CG380">
        <f t="shared" si="128"/>
        <v>0</v>
      </c>
      <c r="CH380">
        <f t="shared" si="129"/>
        <v>0</v>
      </c>
      <c r="CI380">
        <f t="shared" si="130"/>
        <v>0</v>
      </c>
      <c r="CJ380">
        <f t="shared" si="131"/>
        <v>-7</v>
      </c>
      <c r="CK380">
        <f t="shared" si="132"/>
        <v>220</v>
      </c>
    </row>
    <row r="381" spans="1:89" ht="15">
      <c r="A381" s="1">
        <v>5985</v>
      </c>
      <c r="B381" s="1" t="s">
        <v>429</v>
      </c>
      <c r="C381" s="1">
        <v>1000</v>
      </c>
      <c r="D381" s="1">
        <v>9206</v>
      </c>
      <c r="E381" s="1">
        <v>1000</v>
      </c>
      <c r="F381" s="1">
        <v>9205</v>
      </c>
      <c r="G381" s="1">
        <v>1930000</v>
      </c>
      <c r="H381" s="1">
        <v>1930000</v>
      </c>
      <c r="I381" s="1">
        <v>0</v>
      </c>
      <c r="J381" s="1">
        <v>1255691</v>
      </c>
      <c r="K381" s="1">
        <v>1255824</v>
      </c>
      <c r="L381" s="1">
        <v>-133</v>
      </c>
      <c r="M381" s="1">
        <v>582588</v>
      </c>
      <c r="N381" s="1">
        <v>582588</v>
      </c>
      <c r="O381" s="1">
        <v>0</v>
      </c>
      <c r="P381" s="1">
        <v>11491072.46</v>
      </c>
      <c r="Q381" s="1">
        <v>11491072.46</v>
      </c>
      <c r="R381" s="1">
        <v>0</v>
      </c>
      <c r="S381" s="1">
        <v>1167</v>
      </c>
      <c r="T381" s="1">
        <v>1167</v>
      </c>
      <c r="U381" s="1">
        <v>0</v>
      </c>
      <c r="V381" s="1">
        <v>9846.68</v>
      </c>
      <c r="W381" s="1">
        <v>9846.68</v>
      </c>
      <c r="X381" s="1">
        <v>0</v>
      </c>
      <c r="Y381" s="1">
        <v>448364</v>
      </c>
      <c r="Z381" s="1">
        <v>448364</v>
      </c>
      <c r="AA381" s="1">
        <v>0</v>
      </c>
      <c r="AB381" s="1">
        <v>7225144</v>
      </c>
      <c r="AC381" s="1">
        <v>7225024</v>
      </c>
      <c r="AD381" s="1">
        <v>120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-77170</v>
      </c>
      <c r="AU381" s="1">
        <v>-77168</v>
      </c>
      <c r="AV381" s="1">
        <v>-2</v>
      </c>
      <c r="AW381" s="1">
        <v>-374</v>
      </c>
      <c r="AX381" s="1">
        <v>0</v>
      </c>
      <c r="AY381" s="1">
        <v>7147045</v>
      </c>
      <c r="AZ381" s="1">
        <v>7146856</v>
      </c>
      <c r="BA381" s="1">
        <v>189</v>
      </c>
      <c r="BB381" s="1" t="s">
        <v>500</v>
      </c>
      <c r="BC381" s="1">
        <v>-626</v>
      </c>
      <c r="BD381" s="1">
        <v>-555</v>
      </c>
      <c r="BE381" s="1">
        <v>71</v>
      </c>
      <c r="BF381" s="1">
        <v>0</v>
      </c>
      <c r="BG381" s="1">
        <v>0</v>
      </c>
      <c r="BH381" s="1">
        <v>0</v>
      </c>
      <c r="BL381">
        <f t="shared" si="111"/>
        <v>7147045</v>
      </c>
      <c r="BM381">
        <f t="shared" si="112"/>
        <v>7146856</v>
      </c>
      <c r="BO381">
        <f t="shared" si="113"/>
        <v>189</v>
      </c>
      <c r="BR381">
        <f t="shared" si="114"/>
        <v>120</v>
      </c>
      <c r="BS381">
        <f t="shared" si="115"/>
        <v>0</v>
      </c>
      <c r="BT381">
        <f t="shared" si="116"/>
        <v>0</v>
      </c>
      <c r="BU381">
        <f t="shared" si="117"/>
        <v>0</v>
      </c>
      <c r="BV381">
        <f t="shared" si="118"/>
        <v>0</v>
      </c>
      <c r="BW381">
        <f t="shared" si="119"/>
        <v>0</v>
      </c>
      <c r="BX381">
        <f t="shared" si="120"/>
        <v>-2</v>
      </c>
      <c r="BY381">
        <f t="shared" si="121"/>
        <v>71</v>
      </c>
      <c r="CA381">
        <f t="shared" si="122"/>
        <v>189</v>
      </c>
      <c r="CB381">
        <f t="shared" si="123"/>
        <v>0</v>
      </c>
      <c r="CC381">
        <f t="shared" si="124"/>
        <v>189</v>
      </c>
      <c r="CD381">
        <f t="shared" si="125"/>
        <v>120</v>
      </c>
      <c r="CE381">
        <f t="shared" si="126"/>
        <v>0</v>
      </c>
      <c r="CF381">
        <f t="shared" si="127"/>
        <v>0</v>
      </c>
      <c r="CG381">
        <f t="shared" si="128"/>
        <v>0</v>
      </c>
      <c r="CH381">
        <f t="shared" si="129"/>
        <v>0</v>
      </c>
      <c r="CI381">
        <f t="shared" si="130"/>
        <v>0</v>
      </c>
      <c r="CJ381">
        <f t="shared" si="131"/>
        <v>-2</v>
      </c>
      <c r="CK381">
        <f t="shared" si="132"/>
        <v>71</v>
      </c>
    </row>
    <row r="382" spans="1:89" ht="15">
      <c r="A382" s="1">
        <v>5992</v>
      </c>
      <c r="B382" s="1" t="s">
        <v>430</v>
      </c>
      <c r="C382" s="1">
        <v>1000</v>
      </c>
      <c r="D382" s="1">
        <v>9206</v>
      </c>
      <c r="E382" s="1">
        <v>1000</v>
      </c>
      <c r="F382" s="1">
        <v>9205</v>
      </c>
      <c r="G382" s="1">
        <v>1930000</v>
      </c>
      <c r="H382" s="1">
        <v>1930000</v>
      </c>
      <c r="I382" s="1">
        <v>0</v>
      </c>
      <c r="J382" s="1">
        <v>1255691</v>
      </c>
      <c r="K382" s="1">
        <v>1255824</v>
      </c>
      <c r="L382" s="1">
        <v>-133</v>
      </c>
      <c r="M382" s="1">
        <v>582588</v>
      </c>
      <c r="N382" s="1">
        <v>582588</v>
      </c>
      <c r="O382" s="1">
        <v>0</v>
      </c>
      <c r="P382" s="1">
        <v>5385096.06</v>
      </c>
      <c r="Q382" s="1">
        <v>5385096.06</v>
      </c>
      <c r="R382" s="1">
        <v>0</v>
      </c>
      <c r="S382" s="1">
        <v>537</v>
      </c>
      <c r="T382" s="1">
        <v>537</v>
      </c>
      <c r="U382" s="1">
        <v>0</v>
      </c>
      <c r="V382" s="1">
        <v>10028.11</v>
      </c>
      <c r="W382" s="1">
        <v>10028.11</v>
      </c>
      <c r="X382" s="1">
        <v>0</v>
      </c>
      <c r="Y382" s="1">
        <v>1582113</v>
      </c>
      <c r="Z382" s="1">
        <v>1582113</v>
      </c>
      <c r="AA382" s="1">
        <v>0</v>
      </c>
      <c r="AB382" s="1">
        <v>96795</v>
      </c>
      <c r="AC382" s="1">
        <v>96795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325341</v>
      </c>
      <c r="AL382" s="1">
        <v>325341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-4509</v>
      </c>
      <c r="AU382" s="1">
        <v>-4509</v>
      </c>
      <c r="AV382" s="1">
        <v>0</v>
      </c>
      <c r="AW382" s="1">
        <v>0</v>
      </c>
      <c r="AX382" s="1">
        <v>0</v>
      </c>
      <c r="AY382" s="1">
        <v>417595</v>
      </c>
      <c r="AZ382" s="1">
        <v>417590</v>
      </c>
      <c r="BA382" s="1">
        <v>5</v>
      </c>
      <c r="BB382" s="1" t="s">
        <v>500</v>
      </c>
      <c r="BC382" s="1">
        <v>-37</v>
      </c>
      <c r="BD382" s="1">
        <v>-32</v>
      </c>
      <c r="BE382" s="1">
        <v>5</v>
      </c>
      <c r="BF382" s="1">
        <v>0</v>
      </c>
      <c r="BG382" s="1">
        <v>0</v>
      </c>
      <c r="BH382" s="1">
        <v>0</v>
      </c>
      <c r="BL382">
        <f t="shared" si="111"/>
        <v>417595</v>
      </c>
      <c r="BM382">
        <f t="shared" si="112"/>
        <v>417590</v>
      </c>
      <c r="BO382">
        <f t="shared" si="113"/>
        <v>5</v>
      </c>
      <c r="BR382">
        <f t="shared" si="114"/>
        <v>0</v>
      </c>
      <c r="BS382">
        <f t="shared" si="115"/>
        <v>0</v>
      </c>
      <c r="BT382">
        <f t="shared" si="116"/>
        <v>0</v>
      </c>
      <c r="BU382">
        <f t="shared" si="117"/>
        <v>0</v>
      </c>
      <c r="BV382">
        <f t="shared" si="118"/>
        <v>0</v>
      </c>
      <c r="BW382">
        <f t="shared" si="119"/>
        <v>0</v>
      </c>
      <c r="BX382">
        <f t="shared" si="120"/>
        <v>0</v>
      </c>
      <c r="BY382">
        <f t="shared" si="121"/>
        <v>5</v>
      </c>
      <c r="CA382">
        <f t="shared" si="122"/>
        <v>5</v>
      </c>
      <c r="CB382">
        <f t="shared" si="123"/>
        <v>0</v>
      </c>
      <c r="CC382">
        <f t="shared" si="124"/>
        <v>5</v>
      </c>
      <c r="CD382">
        <f t="shared" si="125"/>
        <v>0</v>
      </c>
      <c r="CE382">
        <f t="shared" si="126"/>
        <v>0</v>
      </c>
      <c r="CF382">
        <f t="shared" si="127"/>
        <v>0</v>
      </c>
      <c r="CG382">
        <f t="shared" si="128"/>
        <v>0</v>
      </c>
      <c r="CH382">
        <f t="shared" si="129"/>
        <v>0</v>
      </c>
      <c r="CI382">
        <f t="shared" si="130"/>
        <v>0</v>
      </c>
      <c r="CJ382">
        <f t="shared" si="131"/>
        <v>0</v>
      </c>
      <c r="CK382">
        <f t="shared" si="132"/>
        <v>5</v>
      </c>
    </row>
    <row r="383" spans="1:89" ht="15">
      <c r="A383" s="1">
        <v>6022</v>
      </c>
      <c r="B383" s="1" t="s">
        <v>432</v>
      </c>
      <c r="C383" s="1">
        <v>1000</v>
      </c>
      <c r="D383" s="1">
        <v>9206</v>
      </c>
      <c r="E383" s="1">
        <v>1000</v>
      </c>
      <c r="F383" s="1">
        <v>9205</v>
      </c>
      <c r="G383" s="1">
        <v>2895000</v>
      </c>
      <c r="H383" s="1">
        <v>2895000</v>
      </c>
      <c r="I383" s="1">
        <v>0</v>
      </c>
      <c r="J383" s="1">
        <v>1883536</v>
      </c>
      <c r="K383" s="1">
        <v>1883736</v>
      </c>
      <c r="L383" s="1">
        <v>-200</v>
      </c>
      <c r="M383" s="1">
        <v>873882</v>
      </c>
      <c r="N383" s="1">
        <v>873882</v>
      </c>
      <c r="O383" s="1">
        <v>0</v>
      </c>
      <c r="P383" s="1">
        <v>5065263.52</v>
      </c>
      <c r="Q383" s="1">
        <v>5124234.53</v>
      </c>
      <c r="R383" s="1">
        <v>-58971.01000000071</v>
      </c>
      <c r="S383" s="1">
        <v>541</v>
      </c>
      <c r="T383" s="1">
        <v>541</v>
      </c>
      <c r="U383" s="1">
        <v>0</v>
      </c>
      <c r="V383" s="1">
        <v>9362.78</v>
      </c>
      <c r="W383" s="1">
        <v>9471.78</v>
      </c>
      <c r="X383" s="1">
        <v>-109</v>
      </c>
      <c r="Y383" s="1">
        <v>741061</v>
      </c>
      <c r="Z383" s="1">
        <v>741061</v>
      </c>
      <c r="AA383" s="1">
        <v>0</v>
      </c>
      <c r="AB383" s="1">
        <v>3108187</v>
      </c>
      <c r="AC383" s="1">
        <v>3117091</v>
      </c>
      <c r="AD383" s="1">
        <v>-8904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-33198</v>
      </c>
      <c r="AU383" s="1">
        <v>-33293</v>
      </c>
      <c r="AV383" s="1">
        <v>95</v>
      </c>
      <c r="AW383" s="1">
        <v>-11854</v>
      </c>
      <c r="AX383" s="1">
        <v>0</v>
      </c>
      <c r="AY383" s="1">
        <v>3062897</v>
      </c>
      <c r="AZ383" s="1">
        <v>3071675</v>
      </c>
      <c r="BA383" s="1">
        <v>-8778</v>
      </c>
      <c r="BB383" s="1" t="s">
        <v>501</v>
      </c>
      <c r="BC383" s="1">
        <v>-269</v>
      </c>
      <c r="BD383" s="1">
        <v>-238</v>
      </c>
      <c r="BE383" s="1">
        <v>31</v>
      </c>
      <c r="BF383" s="1">
        <v>0</v>
      </c>
      <c r="BG383" s="1">
        <v>0</v>
      </c>
      <c r="BH383" s="1">
        <v>0</v>
      </c>
      <c r="BL383">
        <f t="shared" si="111"/>
        <v>3062897</v>
      </c>
      <c r="BM383">
        <f t="shared" si="112"/>
        <v>3071675</v>
      </c>
      <c r="BO383">
        <f t="shared" si="113"/>
        <v>-8778</v>
      </c>
      <c r="BR383">
        <f t="shared" si="114"/>
        <v>-8904</v>
      </c>
      <c r="BS383">
        <f t="shared" si="115"/>
        <v>0</v>
      </c>
      <c r="BT383">
        <f t="shared" si="116"/>
        <v>0</v>
      </c>
      <c r="BU383">
        <f t="shared" si="117"/>
        <v>0</v>
      </c>
      <c r="BV383">
        <f t="shared" si="118"/>
        <v>0</v>
      </c>
      <c r="BW383">
        <f t="shared" si="119"/>
        <v>0</v>
      </c>
      <c r="BX383">
        <f t="shared" si="120"/>
        <v>95</v>
      </c>
      <c r="BY383">
        <f t="shared" si="121"/>
        <v>31</v>
      </c>
      <c r="CA383">
        <f t="shared" si="122"/>
        <v>-8778</v>
      </c>
      <c r="CB383">
        <f t="shared" si="123"/>
        <v>0</v>
      </c>
      <c r="CC383">
        <f t="shared" si="124"/>
        <v>-8778</v>
      </c>
      <c r="CD383">
        <f t="shared" si="125"/>
        <v>-8904</v>
      </c>
      <c r="CE383">
        <f t="shared" si="126"/>
        <v>0</v>
      </c>
      <c r="CF383">
        <f t="shared" si="127"/>
        <v>0</v>
      </c>
      <c r="CG383">
        <f t="shared" si="128"/>
        <v>0</v>
      </c>
      <c r="CH383">
        <f t="shared" si="129"/>
        <v>0</v>
      </c>
      <c r="CI383">
        <f t="shared" si="130"/>
        <v>0</v>
      </c>
      <c r="CJ383">
        <f t="shared" si="131"/>
        <v>95</v>
      </c>
      <c r="CK383">
        <f t="shared" si="132"/>
        <v>31</v>
      </c>
    </row>
    <row r="384" spans="1:89" ht="15">
      <c r="A384" s="1">
        <v>6027</v>
      </c>
      <c r="B384" s="1" t="s">
        <v>433</v>
      </c>
      <c r="C384" s="1">
        <v>1000</v>
      </c>
      <c r="D384" s="1">
        <v>9206</v>
      </c>
      <c r="E384" s="1">
        <v>1000</v>
      </c>
      <c r="F384" s="1">
        <v>9205</v>
      </c>
      <c r="G384" s="1">
        <v>1930000</v>
      </c>
      <c r="H384" s="1">
        <v>1930000</v>
      </c>
      <c r="I384" s="1">
        <v>0</v>
      </c>
      <c r="J384" s="1">
        <v>1255691</v>
      </c>
      <c r="K384" s="1">
        <v>1255824</v>
      </c>
      <c r="L384" s="1">
        <v>-133</v>
      </c>
      <c r="M384" s="1">
        <v>582588</v>
      </c>
      <c r="N384" s="1">
        <v>582588</v>
      </c>
      <c r="O384" s="1">
        <v>0</v>
      </c>
      <c r="P384" s="1">
        <v>6216232.34</v>
      </c>
      <c r="Q384" s="1">
        <v>6216232.34</v>
      </c>
      <c r="R384" s="1">
        <v>0</v>
      </c>
      <c r="S384" s="1">
        <v>550</v>
      </c>
      <c r="T384" s="1">
        <v>550</v>
      </c>
      <c r="U384" s="1">
        <v>0</v>
      </c>
      <c r="V384" s="1">
        <v>11302.24</v>
      </c>
      <c r="W384" s="1">
        <v>11302.24</v>
      </c>
      <c r="X384" s="1">
        <v>0</v>
      </c>
      <c r="Y384" s="1">
        <v>584100</v>
      </c>
      <c r="Z384" s="1">
        <v>584100</v>
      </c>
      <c r="AA384" s="1">
        <v>0</v>
      </c>
      <c r="AB384" s="1">
        <v>2794436</v>
      </c>
      <c r="AC384" s="1">
        <v>2794363</v>
      </c>
      <c r="AD384" s="1">
        <v>73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-29847</v>
      </c>
      <c r="AU384" s="1">
        <v>-29846</v>
      </c>
      <c r="AV384" s="1">
        <v>-1</v>
      </c>
      <c r="AW384" s="1">
        <v>-233</v>
      </c>
      <c r="AX384" s="1">
        <v>0</v>
      </c>
      <c r="AY384" s="1">
        <v>2764142</v>
      </c>
      <c r="AZ384" s="1">
        <v>2764042</v>
      </c>
      <c r="BA384" s="1">
        <v>100</v>
      </c>
      <c r="BB384" s="1" t="s">
        <v>500</v>
      </c>
      <c r="BC384" s="1">
        <v>-242</v>
      </c>
      <c r="BD384" s="1">
        <v>-214</v>
      </c>
      <c r="BE384" s="1">
        <v>28</v>
      </c>
      <c r="BF384" s="1">
        <v>0</v>
      </c>
      <c r="BG384" s="1">
        <v>0</v>
      </c>
      <c r="BH384" s="1">
        <v>0</v>
      </c>
      <c r="BL384">
        <f t="shared" si="111"/>
        <v>2764142</v>
      </c>
      <c r="BM384">
        <f t="shared" si="112"/>
        <v>2764042</v>
      </c>
      <c r="BO384">
        <f t="shared" si="113"/>
        <v>100</v>
      </c>
      <c r="BR384">
        <f t="shared" si="114"/>
        <v>73</v>
      </c>
      <c r="BS384">
        <f t="shared" si="115"/>
        <v>0</v>
      </c>
      <c r="BT384">
        <f t="shared" si="116"/>
        <v>0</v>
      </c>
      <c r="BU384">
        <f t="shared" si="117"/>
        <v>0</v>
      </c>
      <c r="BV384">
        <f t="shared" si="118"/>
        <v>0</v>
      </c>
      <c r="BW384">
        <f t="shared" si="119"/>
        <v>0</v>
      </c>
      <c r="BX384">
        <f t="shared" si="120"/>
        <v>-1</v>
      </c>
      <c r="BY384">
        <f t="shared" si="121"/>
        <v>28</v>
      </c>
      <c r="CA384">
        <f t="shared" si="122"/>
        <v>100</v>
      </c>
      <c r="CB384">
        <f t="shared" si="123"/>
        <v>0</v>
      </c>
      <c r="CC384">
        <f t="shared" si="124"/>
        <v>100</v>
      </c>
      <c r="CD384">
        <f t="shared" si="125"/>
        <v>73</v>
      </c>
      <c r="CE384">
        <f t="shared" si="126"/>
        <v>0</v>
      </c>
      <c r="CF384">
        <f t="shared" si="127"/>
        <v>0</v>
      </c>
      <c r="CG384">
        <f t="shared" si="128"/>
        <v>0</v>
      </c>
      <c r="CH384">
        <f t="shared" si="129"/>
        <v>0</v>
      </c>
      <c r="CI384">
        <f t="shared" si="130"/>
        <v>0</v>
      </c>
      <c r="CJ384">
        <f t="shared" si="131"/>
        <v>-1</v>
      </c>
      <c r="CK384">
        <f t="shared" si="132"/>
        <v>28</v>
      </c>
    </row>
    <row r="385" spans="1:89" ht="15">
      <c r="A385" s="1">
        <v>6069</v>
      </c>
      <c r="B385" s="1" t="s">
        <v>434</v>
      </c>
      <c r="C385" s="1">
        <v>1000</v>
      </c>
      <c r="D385" s="1">
        <v>9206</v>
      </c>
      <c r="E385" s="1">
        <v>1000</v>
      </c>
      <c r="F385" s="1">
        <v>9205</v>
      </c>
      <c r="G385" s="1">
        <v>1930000</v>
      </c>
      <c r="H385" s="1">
        <v>1930000</v>
      </c>
      <c r="I385" s="1">
        <v>0</v>
      </c>
      <c r="J385" s="1">
        <v>1255691</v>
      </c>
      <c r="K385" s="1">
        <v>1255824</v>
      </c>
      <c r="L385" s="1">
        <v>-133</v>
      </c>
      <c r="M385" s="1">
        <v>582588</v>
      </c>
      <c r="N385" s="1">
        <v>582588</v>
      </c>
      <c r="O385" s="1">
        <v>0</v>
      </c>
      <c r="P385" s="1">
        <v>1259198</v>
      </c>
      <c r="Q385" s="1">
        <v>1259198</v>
      </c>
      <c r="R385" s="1">
        <v>0</v>
      </c>
      <c r="S385" s="1">
        <v>78</v>
      </c>
      <c r="T385" s="1">
        <v>78</v>
      </c>
      <c r="U385" s="1">
        <v>0</v>
      </c>
      <c r="V385" s="1">
        <v>16143.56</v>
      </c>
      <c r="W385" s="1">
        <v>16143.56</v>
      </c>
      <c r="X385" s="1">
        <v>0</v>
      </c>
      <c r="Y385" s="1">
        <v>4358659</v>
      </c>
      <c r="Z385" s="1">
        <v>4358659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7356</v>
      </c>
      <c r="AL385" s="1">
        <v>7356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-79</v>
      </c>
      <c r="AU385" s="1">
        <v>-79</v>
      </c>
      <c r="AV385" s="1">
        <v>0</v>
      </c>
      <c r="AW385" s="1">
        <v>0</v>
      </c>
      <c r="AX385" s="1">
        <v>0</v>
      </c>
      <c r="AY385" s="1">
        <v>7276</v>
      </c>
      <c r="AZ385" s="1">
        <v>7276</v>
      </c>
      <c r="BA385" s="1">
        <v>0</v>
      </c>
      <c r="BB385" s="1" t="s">
        <v>500</v>
      </c>
      <c r="BC385" s="1">
        <v>-1</v>
      </c>
      <c r="BD385" s="1">
        <v>-1</v>
      </c>
      <c r="BE385" s="1">
        <v>0</v>
      </c>
      <c r="BF385" s="1">
        <v>0</v>
      </c>
      <c r="BG385" s="1">
        <v>0</v>
      </c>
      <c r="BH385" s="1">
        <v>0</v>
      </c>
      <c r="BL385">
        <f t="shared" si="111"/>
        <v>7276</v>
      </c>
      <c r="BM385">
        <f t="shared" si="112"/>
        <v>7276</v>
      </c>
      <c r="BO385">
        <f t="shared" si="113"/>
        <v>0</v>
      </c>
      <c r="BR385">
        <f t="shared" si="114"/>
        <v>0</v>
      </c>
      <c r="BS385">
        <f t="shared" si="115"/>
        <v>0</v>
      </c>
      <c r="BT385">
        <f t="shared" si="116"/>
        <v>0</v>
      </c>
      <c r="BU385">
        <f t="shared" si="117"/>
        <v>0</v>
      </c>
      <c r="BV385">
        <f t="shared" si="118"/>
        <v>0</v>
      </c>
      <c r="BW385">
        <f t="shared" si="119"/>
        <v>0</v>
      </c>
      <c r="BX385">
        <f t="shared" si="120"/>
        <v>0</v>
      </c>
      <c r="BY385">
        <f t="shared" si="121"/>
        <v>0</v>
      </c>
      <c r="CA385">
        <f t="shared" si="122"/>
        <v>0</v>
      </c>
      <c r="CB385">
        <f t="shared" si="123"/>
        <v>0</v>
      </c>
      <c r="CC385">
        <f t="shared" si="124"/>
        <v>0</v>
      </c>
      <c r="CD385">
        <f t="shared" si="125"/>
        <v>0</v>
      </c>
      <c r="CE385">
        <f t="shared" si="126"/>
        <v>0</v>
      </c>
      <c r="CF385">
        <f t="shared" si="127"/>
        <v>0</v>
      </c>
      <c r="CG385">
        <f t="shared" si="128"/>
        <v>0</v>
      </c>
      <c r="CH385">
        <f t="shared" si="129"/>
        <v>0</v>
      </c>
      <c r="CI385">
        <f t="shared" si="130"/>
        <v>0</v>
      </c>
      <c r="CJ385">
        <f t="shared" si="131"/>
        <v>0</v>
      </c>
      <c r="CK385">
        <f t="shared" si="132"/>
        <v>0</v>
      </c>
    </row>
    <row r="386" spans="1:89" ht="15">
      <c r="A386" s="1">
        <v>6104</v>
      </c>
      <c r="B386" s="1" t="s">
        <v>436</v>
      </c>
      <c r="C386" s="1">
        <v>1000</v>
      </c>
      <c r="D386" s="1">
        <v>9206</v>
      </c>
      <c r="E386" s="1">
        <v>1000</v>
      </c>
      <c r="F386" s="1">
        <v>9205</v>
      </c>
      <c r="G386" s="1">
        <v>2895000</v>
      </c>
      <c r="H386" s="1">
        <v>2895000</v>
      </c>
      <c r="I386" s="1">
        <v>0</v>
      </c>
      <c r="J386" s="1">
        <v>1883536</v>
      </c>
      <c r="K386" s="1">
        <v>1883736</v>
      </c>
      <c r="L386" s="1">
        <v>-200</v>
      </c>
      <c r="M386" s="1">
        <v>873882</v>
      </c>
      <c r="N386" s="1">
        <v>873882</v>
      </c>
      <c r="O386" s="1">
        <v>0</v>
      </c>
      <c r="P386" s="1">
        <v>2683484.55</v>
      </c>
      <c r="Q386" s="1">
        <v>2683484.55</v>
      </c>
      <c r="R386" s="1">
        <v>0</v>
      </c>
      <c r="S386" s="1">
        <v>241</v>
      </c>
      <c r="T386" s="1">
        <v>241</v>
      </c>
      <c r="U386" s="1">
        <v>0</v>
      </c>
      <c r="V386" s="1">
        <v>11134.79</v>
      </c>
      <c r="W386" s="1">
        <v>11134.79</v>
      </c>
      <c r="X386" s="1">
        <v>0</v>
      </c>
      <c r="Y386" s="1">
        <v>851896</v>
      </c>
      <c r="Z386" s="1">
        <v>851896</v>
      </c>
      <c r="AA386" s="1">
        <v>0</v>
      </c>
      <c r="AB386" s="1">
        <v>1264961</v>
      </c>
      <c r="AC386" s="1">
        <v>1264931</v>
      </c>
      <c r="AD386" s="1">
        <v>30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-13511</v>
      </c>
      <c r="AU386" s="1">
        <v>-13510</v>
      </c>
      <c r="AV386" s="1">
        <v>-1</v>
      </c>
      <c r="AW386" s="1">
        <v>-97</v>
      </c>
      <c r="AX386" s="1">
        <v>0</v>
      </c>
      <c r="AY386" s="1">
        <v>1251256</v>
      </c>
      <c r="AZ386" s="1">
        <v>1251214</v>
      </c>
      <c r="BA386" s="1">
        <v>42</v>
      </c>
      <c r="BB386" s="1" t="s">
        <v>501</v>
      </c>
      <c r="BC386" s="1">
        <v>-110</v>
      </c>
      <c r="BD386" s="1">
        <v>-97</v>
      </c>
      <c r="BE386" s="1">
        <v>13</v>
      </c>
      <c r="BF386" s="1">
        <v>0</v>
      </c>
      <c r="BG386" s="1">
        <v>0</v>
      </c>
      <c r="BH386" s="1">
        <v>0</v>
      </c>
      <c r="BL386">
        <f t="shared" si="111"/>
        <v>1251256</v>
      </c>
      <c r="BM386">
        <f t="shared" si="112"/>
        <v>1251214</v>
      </c>
      <c r="BO386">
        <f t="shared" si="113"/>
        <v>42</v>
      </c>
      <c r="BR386">
        <f t="shared" si="114"/>
        <v>30</v>
      </c>
      <c r="BS386">
        <f t="shared" si="115"/>
        <v>0</v>
      </c>
      <c r="BT386">
        <f t="shared" si="116"/>
        <v>0</v>
      </c>
      <c r="BU386">
        <f t="shared" si="117"/>
        <v>0</v>
      </c>
      <c r="BV386">
        <f t="shared" si="118"/>
        <v>0</v>
      </c>
      <c r="BW386">
        <f t="shared" si="119"/>
        <v>0</v>
      </c>
      <c r="BX386">
        <f t="shared" si="120"/>
        <v>-1</v>
      </c>
      <c r="BY386">
        <f t="shared" si="121"/>
        <v>13</v>
      </c>
      <c r="CA386">
        <f t="shared" si="122"/>
        <v>42</v>
      </c>
      <c r="CB386">
        <f t="shared" si="123"/>
        <v>0</v>
      </c>
      <c r="CC386">
        <f t="shared" si="124"/>
        <v>42</v>
      </c>
      <c r="CD386">
        <f t="shared" si="125"/>
        <v>30</v>
      </c>
      <c r="CE386">
        <f t="shared" si="126"/>
        <v>0</v>
      </c>
      <c r="CF386">
        <f t="shared" si="127"/>
        <v>0</v>
      </c>
      <c r="CG386">
        <f t="shared" si="128"/>
        <v>0</v>
      </c>
      <c r="CH386">
        <f t="shared" si="129"/>
        <v>0</v>
      </c>
      <c r="CI386">
        <f t="shared" si="130"/>
        <v>0</v>
      </c>
      <c r="CJ386">
        <f t="shared" si="131"/>
        <v>-1</v>
      </c>
      <c r="CK386">
        <f t="shared" si="132"/>
        <v>13</v>
      </c>
    </row>
    <row r="387" spans="1:89" ht="15">
      <c r="A387" s="1">
        <v>6113</v>
      </c>
      <c r="B387" s="1" t="s">
        <v>437</v>
      </c>
      <c r="C387" s="1">
        <v>1000</v>
      </c>
      <c r="D387" s="1">
        <v>9206</v>
      </c>
      <c r="E387" s="1">
        <v>1000</v>
      </c>
      <c r="F387" s="1">
        <v>9205</v>
      </c>
      <c r="G387" s="1">
        <v>2895000</v>
      </c>
      <c r="H387" s="1">
        <v>2895000</v>
      </c>
      <c r="I387" s="1">
        <v>0</v>
      </c>
      <c r="J387" s="1">
        <v>1883536</v>
      </c>
      <c r="K387" s="1">
        <v>1883736</v>
      </c>
      <c r="L387" s="1">
        <v>-200</v>
      </c>
      <c r="M387" s="1">
        <v>873882</v>
      </c>
      <c r="N387" s="1">
        <v>873882</v>
      </c>
      <c r="O387" s="1">
        <v>0</v>
      </c>
      <c r="P387" s="1">
        <v>17933181.87</v>
      </c>
      <c r="Q387" s="1">
        <v>17933181.87</v>
      </c>
      <c r="R387" s="1">
        <v>0</v>
      </c>
      <c r="S387" s="1">
        <v>1581</v>
      </c>
      <c r="T387" s="1">
        <v>1581</v>
      </c>
      <c r="U387" s="1">
        <v>0</v>
      </c>
      <c r="V387" s="1">
        <v>11342.94</v>
      </c>
      <c r="W387" s="1">
        <v>11342.94</v>
      </c>
      <c r="X387" s="1">
        <v>0</v>
      </c>
      <c r="Y387" s="1">
        <v>893219</v>
      </c>
      <c r="Z387" s="1">
        <v>893219</v>
      </c>
      <c r="AA387" s="1">
        <v>0</v>
      </c>
      <c r="AB387" s="1">
        <v>7839683</v>
      </c>
      <c r="AC387" s="1">
        <v>7839476</v>
      </c>
      <c r="AD387" s="1">
        <v>207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-83733</v>
      </c>
      <c r="AU387" s="1">
        <v>-83731</v>
      </c>
      <c r="AV387" s="1">
        <v>-2</v>
      </c>
      <c r="AW387" s="1">
        <v>798</v>
      </c>
      <c r="AX387" s="1">
        <v>0</v>
      </c>
      <c r="AY387" s="1">
        <v>7756146</v>
      </c>
      <c r="AZ387" s="1">
        <v>7755864</v>
      </c>
      <c r="BA387" s="1">
        <v>282</v>
      </c>
      <c r="BB387" s="1" t="s">
        <v>501</v>
      </c>
      <c r="BC387" s="1">
        <v>-679</v>
      </c>
      <c r="BD387" s="1">
        <v>-602</v>
      </c>
      <c r="BE387" s="1">
        <v>77</v>
      </c>
      <c r="BF387" s="1">
        <v>0</v>
      </c>
      <c r="BG387" s="1">
        <v>0</v>
      </c>
      <c r="BH387" s="1">
        <v>0</v>
      </c>
      <c r="BL387">
        <f t="shared" si="111"/>
        <v>7756146</v>
      </c>
      <c r="BM387">
        <f t="shared" si="112"/>
        <v>7755864</v>
      </c>
      <c r="BO387">
        <f t="shared" si="113"/>
        <v>282</v>
      </c>
      <c r="BR387">
        <f t="shared" si="114"/>
        <v>207</v>
      </c>
      <c r="BS387">
        <f t="shared" si="115"/>
        <v>0</v>
      </c>
      <c r="BT387">
        <f t="shared" si="116"/>
        <v>0</v>
      </c>
      <c r="BU387">
        <f t="shared" si="117"/>
        <v>0</v>
      </c>
      <c r="BV387">
        <f t="shared" si="118"/>
        <v>0</v>
      </c>
      <c r="BW387">
        <f t="shared" si="119"/>
        <v>0</v>
      </c>
      <c r="BX387">
        <f t="shared" si="120"/>
        <v>-2</v>
      </c>
      <c r="BY387">
        <f t="shared" si="121"/>
        <v>77</v>
      </c>
      <c r="CA387">
        <f t="shared" si="122"/>
        <v>282</v>
      </c>
      <c r="CB387">
        <f t="shared" si="123"/>
        <v>0</v>
      </c>
      <c r="CC387">
        <f t="shared" si="124"/>
        <v>282</v>
      </c>
      <c r="CD387">
        <f t="shared" si="125"/>
        <v>207</v>
      </c>
      <c r="CE387">
        <f t="shared" si="126"/>
        <v>0</v>
      </c>
      <c r="CF387">
        <f t="shared" si="127"/>
        <v>0</v>
      </c>
      <c r="CG387">
        <f t="shared" si="128"/>
        <v>0</v>
      </c>
      <c r="CH387">
        <f t="shared" si="129"/>
        <v>0</v>
      </c>
      <c r="CI387">
        <f t="shared" si="130"/>
        <v>0</v>
      </c>
      <c r="CJ387">
        <f t="shared" si="131"/>
        <v>-2</v>
      </c>
      <c r="CK387">
        <f t="shared" si="132"/>
        <v>77</v>
      </c>
    </row>
    <row r="388" spans="1:89" ht="15">
      <c r="A388" s="1">
        <v>6083</v>
      </c>
      <c r="B388" s="1" t="s">
        <v>435</v>
      </c>
      <c r="C388" s="1">
        <v>1000</v>
      </c>
      <c r="D388" s="1">
        <v>9206</v>
      </c>
      <c r="E388" s="1">
        <v>1000</v>
      </c>
      <c r="F388" s="1">
        <v>9205</v>
      </c>
      <c r="G388" s="1">
        <v>5790000</v>
      </c>
      <c r="H388" s="1">
        <v>5790000</v>
      </c>
      <c r="I388" s="1">
        <v>0</v>
      </c>
      <c r="J388" s="1">
        <v>3767073</v>
      </c>
      <c r="K388" s="1">
        <v>3767472</v>
      </c>
      <c r="L388" s="1">
        <v>-399</v>
      </c>
      <c r="M388" s="1">
        <v>1747764</v>
      </c>
      <c r="N388" s="1">
        <v>1747764</v>
      </c>
      <c r="O388" s="1">
        <v>0</v>
      </c>
      <c r="P388" s="1">
        <v>13043350.1</v>
      </c>
      <c r="Q388" s="1">
        <v>13043350.1</v>
      </c>
      <c r="R388" s="1">
        <v>0</v>
      </c>
      <c r="S388" s="1">
        <v>1103</v>
      </c>
      <c r="T388" s="1">
        <v>1103</v>
      </c>
      <c r="U388" s="1">
        <v>0</v>
      </c>
      <c r="V388" s="1">
        <v>11825.34</v>
      </c>
      <c r="W388" s="1">
        <v>11825.34</v>
      </c>
      <c r="X388" s="1">
        <v>0</v>
      </c>
      <c r="Y388" s="1">
        <v>1768791</v>
      </c>
      <c r="Z388" s="1">
        <v>1768791</v>
      </c>
      <c r="AA388" s="1">
        <v>0</v>
      </c>
      <c r="AB388" s="1">
        <v>5532590</v>
      </c>
      <c r="AC388" s="1">
        <v>5532434</v>
      </c>
      <c r="AD388" s="1">
        <v>156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-59092</v>
      </c>
      <c r="AU388" s="1">
        <v>-59090</v>
      </c>
      <c r="AV388" s="1">
        <v>-2</v>
      </c>
      <c r="AW388" s="1">
        <v>-507</v>
      </c>
      <c r="AX388" s="1">
        <v>0</v>
      </c>
      <c r="AY388" s="1">
        <v>5472566</v>
      </c>
      <c r="AZ388" s="1">
        <v>5472358</v>
      </c>
      <c r="BA388" s="1">
        <v>208</v>
      </c>
      <c r="BB388" s="1" t="s">
        <v>502</v>
      </c>
      <c r="BC388" s="1">
        <v>-479</v>
      </c>
      <c r="BD388" s="1">
        <v>-425</v>
      </c>
      <c r="BE388" s="1">
        <v>54</v>
      </c>
      <c r="BF388" s="1">
        <v>0</v>
      </c>
      <c r="BG388" s="1">
        <v>0</v>
      </c>
      <c r="BH388" s="1">
        <v>0</v>
      </c>
      <c r="BL388">
        <f aca="true" t="shared" si="133" ref="BL388:BL428">AB388+AE388+AH388+AK388+AN388+AQ388+AT388+AW388+BD388+BF388</f>
        <v>5472566</v>
      </c>
      <c r="BM388">
        <f aca="true" t="shared" si="134" ref="BM388:BM428">AC388+AF388+AI388+AL388+AO388+AR388+AU388+AW388+BC388+BG388</f>
        <v>5472358</v>
      </c>
      <c r="BO388">
        <f aca="true" t="shared" si="135" ref="BO388:BO428">ROUND((BL388-BM388),0)</f>
        <v>208</v>
      </c>
      <c r="BR388">
        <f aca="true" t="shared" si="136" ref="BR388:BR428">AD388</f>
        <v>156</v>
      </c>
      <c r="BS388">
        <f aca="true" t="shared" si="137" ref="BS388:BS428">AG388</f>
        <v>0</v>
      </c>
      <c r="BT388">
        <f aca="true" t="shared" si="138" ref="BT388:BT428">AJ388</f>
        <v>0</v>
      </c>
      <c r="BU388">
        <f aca="true" t="shared" si="139" ref="BU388:BU428">AM388</f>
        <v>0</v>
      </c>
      <c r="BV388">
        <f aca="true" t="shared" si="140" ref="BV388:BV428">AP388</f>
        <v>0</v>
      </c>
      <c r="BW388">
        <f aca="true" t="shared" si="141" ref="BW388:BW428">AS388</f>
        <v>0</v>
      </c>
      <c r="BX388">
        <f aca="true" t="shared" si="142" ref="BX388:BX428">AV388</f>
        <v>-2</v>
      </c>
      <c r="BY388">
        <f aca="true" t="shared" si="143" ref="BY388:BY428">BE388</f>
        <v>54</v>
      </c>
      <c r="CA388">
        <f aca="true" t="shared" si="144" ref="CA388:CA428">ROUND((SUM(BR388:BZ388)),0)</f>
        <v>208</v>
      </c>
      <c r="CB388">
        <f aca="true" t="shared" si="145" ref="CB388:CB428">CC388-CA388</f>
        <v>0</v>
      </c>
      <c r="CC388">
        <f aca="true" t="shared" si="146" ref="CC388:CC428">SUM(CD388:CK388)</f>
        <v>208</v>
      </c>
      <c r="CD388">
        <f aca="true" t="shared" si="147" ref="CD388:CD428">ROUND(BR388,0)</f>
        <v>156</v>
      </c>
      <c r="CE388">
        <f aca="true" t="shared" si="148" ref="CE388:CE428">ROUND(BS388,0)</f>
        <v>0</v>
      </c>
      <c r="CF388">
        <f aca="true" t="shared" si="149" ref="CF388:CF428">ROUND(BT388,0)</f>
        <v>0</v>
      </c>
      <c r="CG388">
        <f aca="true" t="shared" si="150" ref="CG388:CG428">ROUND(BU388,0)</f>
        <v>0</v>
      </c>
      <c r="CH388">
        <f aca="true" t="shared" si="151" ref="CH388:CH428">ROUND(BV388,0)</f>
        <v>0</v>
      </c>
      <c r="CI388">
        <f aca="true" t="shared" si="152" ref="CI388:CI428">ROUND(BW388,0)</f>
        <v>0</v>
      </c>
      <c r="CJ388">
        <f aca="true" t="shared" si="153" ref="CJ388:CJ428">ROUND(BX388,0)</f>
        <v>-2</v>
      </c>
      <c r="CK388">
        <f aca="true" t="shared" si="154" ref="CK388:CK428">ROUND(BY388,0)</f>
        <v>54</v>
      </c>
    </row>
    <row r="389" spans="1:89" ht="15">
      <c r="A389" s="1">
        <v>6118</v>
      </c>
      <c r="B389" s="1" t="s">
        <v>438</v>
      </c>
      <c r="C389" s="1">
        <v>1000</v>
      </c>
      <c r="D389" s="1">
        <v>9206</v>
      </c>
      <c r="E389" s="1">
        <v>1000</v>
      </c>
      <c r="F389" s="1">
        <v>9205</v>
      </c>
      <c r="G389" s="1">
        <v>1930000</v>
      </c>
      <c r="H389" s="1">
        <v>1930000</v>
      </c>
      <c r="I389" s="1">
        <v>0</v>
      </c>
      <c r="J389" s="1">
        <v>1255691</v>
      </c>
      <c r="K389" s="1">
        <v>1255824</v>
      </c>
      <c r="L389" s="1">
        <v>-133</v>
      </c>
      <c r="M389" s="1">
        <v>582588</v>
      </c>
      <c r="N389" s="1">
        <v>582588</v>
      </c>
      <c r="O389" s="1">
        <v>0</v>
      </c>
      <c r="P389" s="1">
        <v>9414874.12</v>
      </c>
      <c r="Q389" s="1">
        <v>9414874.12</v>
      </c>
      <c r="R389" s="1">
        <v>0</v>
      </c>
      <c r="S389" s="1">
        <v>871</v>
      </c>
      <c r="T389" s="1">
        <v>871</v>
      </c>
      <c r="U389" s="1">
        <v>0</v>
      </c>
      <c r="V389" s="1">
        <v>10809.27</v>
      </c>
      <c r="W389" s="1">
        <v>10809.27</v>
      </c>
      <c r="X389" s="1">
        <v>0</v>
      </c>
      <c r="Y389" s="1">
        <v>451157</v>
      </c>
      <c r="Z389" s="1">
        <v>451157</v>
      </c>
      <c r="AA389" s="1">
        <v>0</v>
      </c>
      <c r="AB389" s="1">
        <v>5561856</v>
      </c>
      <c r="AC389" s="1">
        <v>5561766</v>
      </c>
      <c r="AD389" s="1">
        <v>90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-59404</v>
      </c>
      <c r="AU389" s="1">
        <v>-59403</v>
      </c>
      <c r="AV389" s="1">
        <v>-1</v>
      </c>
      <c r="AW389" s="1">
        <v>-8656</v>
      </c>
      <c r="AX389" s="1">
        <v>0</v>
      </c>
      <c r="AY389" s="1">
        <v>5493370</v>
      </c>
      <c r="AZ389" s="1">
        <v>5493226</v>
      </c>
      <c r="BA389" s="1">
        <v>144</v>
      </c>
      <c r="BB389" s="1" t="s">
        <v>500</v>
      </c>
      <c r="BC389" s="1">
        <v>-481</v>
      </c>
      <c r="BD389" s="1">
        <v>-426</v>
      </c>
      <c r="BE389" s="1">
        <v>55</v>
      </c>
      <c r="BF389" s="1">
        <v>0</v>
      </c>
      <c r="BG389" s="1">
        <v>0</v>
      </c>
      <c r="BH389" s="1">
        <v>0</v>
      </c>
      <c r="BL389">
        <f t="shared" si="133"/>
        <v>5493370</v>
      </c>
      <c r="BM389">
        <f t="shared" si="134"/>
        <v>5493226</v>
      </c>
      <c r="BO389">
        <f t="shared" si="135"/>
        <v>144</v>
      </c>
      <c r="BR389">
        <f t="shared" si="136"/>
        <v>90</v>
      </c>
      <c r="BS389">
        <f t="shared" si="137"/>
        <v>0</v>
      </c>
      <c r="BT389">
        <f t="shared" si="138"/>
        <v>0</v>
      </c>
      <c r="BU389">
        <f t="shared" si="139"/>
        <v>0</v>
      </c>
      <c r="BV389">
        <f t="shared" si="140"/>
        <v>0</v>
      </c>
      <c r="BW389">
        <f t="shared" si="141"/>
        <v>0</v>
      </c>
      <c r="BX389">
        <f t="shared" si="142"/>
        <v>-1</v>
      </c>
      <c r="BY389">
        <f t="shared" si="143"/>
        <v>55</v>
      </c>
      <c r="CA389">
        <f t="shared" si="144"/>
        <v>144</v>
      </c>
      <c r="CB389">
        <f t="shared" si="145"/>
        <v>0</v>
      </c>
      <c r="CC389">
        <f t="shared" si="146"/>
        <v>144</v>
      </c>
      <c r="CD389">
        <f t="shared" si="147"/>
        <v>90</v>
      </c>
      <c r="CE389">
        <f t="shared" si="148"/>
        <v>0</v>
      </c>
      <c r="CF389">
        <f t="shared" si="149"/>
        <v>0</v>
      </c>
      <c r="CG389">
        <f t="shared" si="150"/>
        <v>0</v>
      </c>
      <c r="CH389">
        <f t="shared" si="151"/>
        <v>0</v>
      </c>
      <c r="CI389">
        <f t="shared" si="152"/>
        <v>0</v>
      </c>
      <c r="CJ389">
        <f t="shared" si="153"/>
        <v>-1</v>
      </c>
      <c r="CK389">
        <f t="shared" si="154"/>
        <v>55</v>
      </c>
    </row>
    <row r="390" spans="1:89" ht="15">
      <c r="A390" s="1">
        <v>6125</v>
      </c>
      <c r="B390" s="1" t="s">
        <v>439</v>
      </c>
      <c r="C390" s="1">
        <v>1000</v>
      </c>
      <c r="D390" s="1">
        <v>9206</v>
      </c>
      <c r="E390" s="1">
        <v>1000</v>
      </c>
      <c r="F390" s="1">
        <v>9205</v>
      </c>
      <c r="G390" s="1">
        <v>1930000</v>
      </c>
      <c r="H390" s="1">
        <v>1930000</v>
      </c>
      <c r="I390" s="1">
        <v>0</v>
      </c>
      <c r="J390" s="1">
        <v>1255691</v>
      </c>
      <c r="K390" s="1">
        <v>1255824</v>
      </c>
      <c r="L390" s="1">
        <v>-133</v>
      </c>
      <c r="M390" s="1">
        <v>582588</v>
      </c>
      <c r="N390" s="1">
        <v>582588</v>
      </c>
      <c r="O390" s="1">
        <v>0</v>
      </c>
      <c r="P390" s="1">
        <v>36589212.45</v>
      </c>
      <c r="Q390" s="1">
        <v>36589212.45</v>
      </c>
      <c r="R390" s="1">
        <v>0</v>
      </c>
      <c r="S390" s="1">
        <v>3988</v>
      </c>
      <c r="T390" s="1">
        <v>3988</v>
      </c>
      <c r="U390" s="1">
        <v>0</v>
      </c>
      <c r="V390" s="1">
        <v>9174.83</v>
      </c>
      <c r="W390" s="1">
        <v>9174.83</v>
      </c>
      <c r="X390" s="1">
        <v>0</v>
      </c>
      <c r="Y390" s="1">
        <v>505246</v>
      </c>
      <c r="Z390" s="1">
        <v>505246</v>
      </c>
      <c r="AA390" s="1">
        <v>0</v>
      </c>
      <c r="AB390" s="1">
        <v>22427608</v>
      </c>
      <c r="AC390" s="1">
        <v>22428996</v>
      </c>
      <c r="AD390" s="1">
        <v>-1388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-239542</v>
      </c>
      <c r="AU390" s="1">
        <v>-239557</v>
      </c>
      <c r="AV390" s="1">
        <v>15</v>
      </c>
      <c r="AW390" s="1">
        <v>-1290</v>
      </c>
      <c r="AX390" s="1">
        <v>0</v>
      </c>
      <c r="AY390" s="1">
        <v>22185055</v>
      </c>
      <c r="AZ390" s="1">
        <v>22186206</v>
      </c>
      <c r="BA390" s="1">
        <v>-1151</v>
      </c>
      <c r="BB390" s="1" t="s">
        <v>500</v>
      </c>
      <c r="BC390" s="1">
        <v>-1943</v>
      </c>
      <c r="BD390" s="1">
        <v>-1721</v>
      </c>
      <c r="BE390" s="1">
        <v>222</v>
      </c>
      <c r="BF390" s="1">
        <v>0</v>
      </c>
      <c r="BG390" s="1">
        <v>0</v>
      </c>
      <c r="BH390" s="1">
        <v>0</v>
      </c>
      <c r="BL390">
        <f t="shared" si="133"/>
        <v>22185055</v>
      </c>
      <c r="BM390">
        <f t="shared" si="134"/>
        <v>22186206</v>
      </c>
      <c r="BO390">
        <f t="shared" si="135"/>
        <v>-1151</v>
      </c>
      <c r="BR390">
        <f t="shared" si="136"/>
        <v>-1388</v>
      </c>
      <c r="BS390">
        <f t="shared" si="137"/>
        <v>0</v>
      </c>
      <c r="BT390">
        <f t="shared" si="138"/>
        <v>0</v>
      </c>
      <c r="BU390">
        <f t="shared" si="139"/>
        <v>0</v>
      </c>
      <c r="BV390">
        <f t="shared" si="140"/>
        <v>0</v>
      </c>
      <c r="BW390">
        <f t="shared" si="141"/>
        <v>0</v>
      </c>
      <c r="BX390">
        <f t="shared" si="142"/>
        <v>15</v>
      </c>
      <c r="BY390">
        <f t="shared" si="143"/>
        <v>222</v>
      </c>
      <c r="CA390">
        <f t="shared" si="144"/>
        <v>-1151</v>
      </c>
      <c r="CB390">
        <f t="shared" si="145"/>
        <v>0</v>
      </c>
      <c r="CC390">
        <f t="shared" si="146"/>
        <v>-1151</v>
      </c>
      <c r="CD390">
        <f t="shared" si="147"/>
        <v>-1388</v>
      </c>
      <c r="CE390">
        <f t="shared" si="148"/>
        <v>0</v>
      </c>
      <c r="CF390">
        <f t="shared" si="149"/>
        <v>0</v>
      </c>
      <c r="CG390">
        <f t="shared" si="150"/>
        <v>0</v>
      </c>
      <c r="CH390">
        <f t="shared" si="151"/>
        <v>0</v>
      </c>
      <c r="CI390">
        <f t="shared" si="152"/>
        <v>0</v>
      </c>
      <c r="CJ390">
        <f t="shared" si="153"/>
        <v>15</v>
      </c>
      <c r="CK390">
        <f t="shared" si="154"/>
        <v>222</v>
      </c>
    </row>
    <row r="391" spans="1:89" ht="15">
      <c r="A391" s="1">
        <v>6174</v>
      </c>
      <c r="B391" s="1" t="s">
        <v>440</v>
      </c>
      <c r="C391" s="1">
        <v>1000</v>
      </c>
      <c r="D391" s="1">
        <v>9206</v>
      </c>
      <c r="E391" s="1">
        <v>1000</v>
      </c>
      <c r="F391" s="1">
        <v>9205</v>
      </c>
      <c r="G391" s="1">
        <v>1930000</v>
      </c>
      <c r="H391" s="1">
        <v>1930000</v>
      </c>
      <c r="I391" s="1">
        <v>0</v>
      </c>
      <c r="J391" s="1">
        <v>1255691</v>
      </c>
      <c r="K391" s="1">
        <v>1255824</v>
      </c>
      <c r="L391" s="1">
        <v>-133</v>
      </c>
      <c r="M391" s="1">
        <v>582588</v>
      </c>
      <c r="N391" s="1">
        <v>582588</v>
      </c>
      <c r="O391" s="1">
        <v>0</v>
      </c>
      <c r="P391" s="1">
        <v>126014202.52</v>
      </c>
      <c r="Q391" s="1">
        <v>126014202.52</v>
      </c>
      <c r="R391" s="1">
        <v>0</v>
      </c>
      <c r="S391" s="1">
        <v>12904</v>
      </c>
      <c r="T391" s="1">
        <v>12904</v>
      </c>
      <c r="U391" s="1">
        <v>0</v>
      </c>
      <c r="V391" s="1">
        <v>9765.51</v>
      </c>
      <c r="W391" s="1">
        <v>9765.51</v>
      </c>
      <c r="X391" s="1">
        <v>0</v>
      </c>
      <c r="Y391" s="1">
        <v>765690</v>
      </c>
      <c r="Z391" s="1">
        <v>765690</v>
      </c>
      <c r="AA391" s="1">
        <v>0</v>
      </c>
      <c r="AB391" s="1">
        <v>46836265</v>
      </c>
      <c r="AC391" s="1">
        <v>46834016</v>
      </c>
      <c r="AD391" s="1">
        <v>2249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-500244</v>
      </c>
      <c r="AU391" s="1">
        <v>-500219</v>
      </c>
      <c r="AV391" s="1">
        <v>-25</v>
      </c>
      <c r="AW391" s="1">
        <v>-6688</v>
      </c>
      <c r="AX391" s="1">
        <v>0</v>
      </c>
      <c r="AY391" s="1">
        <v>46325739</v>
      </c>
      <c r="AZ391" s="1">
        <v>46323053</v>
      </c>
      <c r="BA391" s="1">
        <v>2686</v>
      </c>
      <c r="BB391" s="1" t="s">
        <v>500</v>
      </c>
      <c r="BC391" s="1">
        <v>-4056</v>
      </c>
      <c r="BD391" s="1">
        <v>-3594</v>
      </c>
      <c r="BE391" s="1">
        <v>462</v>
      </c>
      <c r="BF391" s="1">
        <v>0</v>
      </c>
      <c r="BG391" s="1">
        <v>0</v>
      </c>
      <c r="BH391" s="1">
        <v>0</v>
      </c>
      <c r="BL391">
        <f t="shared" si="133"/>
        <v>46325739</v>
      </c>
      <c r="BM391">
        <f t="shared" si="134"/>
        <v>46323053</v>
      </c>
      <c r="BO391">
        <f t="shared" si="135"/>
        <v>2686</v>
      </c>
      <c r="BR391">
        <f t="shared" si="136"/>
        <v>2249</v>
      </c>
      <c r="BS391">
        <f t="shared" si="137"/>
        <v>0</v>
      </c>
      <c r="BT391">
        <f t="shared" si="138"/>
        <v>0</v>
      </c>
      <c r="BU391">
        <f t="shared" si="139"/>
        <v>0</v>
      </c>
      <c r="BV391">
        <f t="shared" si="140"/>
        <v>0</v>
      </c>
      <c r="BW391">
        <f t="shared" si="141"/>
        <v>0</v>
      </c>
      <c r="BX391">
        <f t="shared" si="142"/>
        <v>-25</v>
      </c>
      <c r="BY391">
        <f t="shared" si="143"/>
        <v>462</v>
      </c>
      <c r="CA391">
        <f t="shared" si="144"/>
        <v>2686</v>
      </c>
      <c r="CB391">
        <f t="shared" si="145"/>
        <v>0</v>
      </c>
      <c r="CC391">
        <f t="shared" si="146"/>
        <v>2686</v>
      </c>
      <c r="CD391">
        <f t="shared" si="147"/>
        <v>2249</v>
      </c>
      <c r="CE391">
        <f t="shared" si="148"/>
        <v>0</v>
      </c>
      <c r="CF391">
        <f t="shared" si="149"/>
        <v>0</v>
      </c>
      <c r="CG391">
        <f t="shared" si="150"/>
        <v>0</v>
      </c>
      <c r="CH391">
        <f t="shared" si="151"/>
        <v>0</v>
      </c>
      <c r="CI391">
        <f t="shared" si="152"/>
        <v>0</v>
      </c>
      <c r="CJ391">
        <f t="shared" si="153"/>
        <v>-25</v>
      </c>
      <c r="CK391">
        <f t="shared" si="154"/>
        <v>462</v>
      </c>
    </row>
    <row r="392" spans="1:89" ht="15">
      <c r="A392" s="1">
        <v>6181</v>
      </c>
      <c r="B392" s="1" t="s">
        <v>441</v>
      </c>
      <c r="C392" s="1">
        <v>1000</v>
      </c>
      <c r="D392" s="1">
        <v>9206</v>
      </c>
      <c r="E392" s="1">
        <v>1000</v>
      </c>
      <c r="F392" s="1">
        <v>9205</v>
      </c>
      <c r="G392" s="1">
        <v>1930000</v>
      </c>
      <c r="H392" s="1">
        <v>1930000</v>
      </c>
      <c r="I392" s="1">
        <v>0</v>
      </c>
      <c r="J392" s="1">
        <v>1255691</v>
      </c>
      <c r="K392" s="1">
        <v>1255824</v>
      </c>
      <c r="L392" s="1">
        <v>-133</v>
      </c>
      <c r="M392" s="1">
        <v>582588</v>
      </c>
      <c r="N392" s="1">
        <v>582588</v>
      </c>
      <c r="O392" s="1">
        <v>0</v>
      </c>
      <c r="P392" s="1">
        <v>38498638.81</v>
      </c>
      <c r="Q392" s="1">
        <v>38498638.81</v>
      </c>
      <c r="R392" s="1">
        <v>0</v>
      </c>
      <c r="S392" s="1">
        <v>3570</v>
      </c>
      <c r="T392" s="1">
        <v>3570</v>
      </c>
      <c r="U392" s="1">
        <v>0</v>
      </c>
      <c r="V392" s="1">
        <v>10783.93</v>
      </c>
      <c r="W392" s="1">
        <v>10783.93</v>
      </c>
      <c r="X392" s="1">
        <v>0</v>
      </c>
      <c r="Y392" s="1">
        <v>596594</v>
      </c>
      <c r="Z392" s="1">
        <v>596594</v>
      </c>
      <c r="AA392" s="1">
        <v>0</v>
      </c>
      <c r="AB392" s="1">
        <v>17707813</v>
      </c>
      <c r="AC392" s="1">
        <v>17707323</v>
      </c>
      <c r="AD392" s="1">
        <v>490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-189132</v>
      </c>
      <c r="AU392" s="1">
        <v>-189126</v>
      </c>
      <c r="AV392" s="1">
        <v>-6</v>
      </c>
      <c r="AW392" s="1">
        <v>-1505</v>
      </c>
      <c r="AX392" s="1">
        <v>0</v>
      </c>
      <c r="AY392" s="1">
        <v>17515817</v>
      </c>
      <c r="AZ392" s="1">
        <v>17515158</v>
      </c>
      <c r="BA392" s="1">
        <v>659</v>
      </c>
      <c r="BB392" s="1" t="s">
        <v>500</v>
      </c>
      <c r="BC392" s="1">
        <v>-1534</v>
      </c>
      <c r="BD392" s="1">
        <v>-1359</v>
      </c>
      <c r="BE392" s="1">
        <v>175</v>
      </c>
      <c r="BF392" s="1">
        <v>0</v>
      </c>
      <c r="BG392" s="1">
        <v>0</v>
      </c>
      <c r="BH392" s="1">
        <v>0</v>
      </c>
      <c r="BL392">
        <f t="shared" si="133"/>
        <v>17515817</v>
      </c>
      <c r="BM392">
        <f t="shared" si="134"/>
        <v>17515158</v>
      </c>
      <c r="BO392">
        <f t="shared" si="135"/>
        <v>659</v>
      </c>
      <c r="BR392">
        <f t="shared" si="136"/>
        <v>490</v>
      </c>
      <c r="BS392">
        <f t="shared" si="137"/>
        <v>0</v>
      </c>
      <c r="BT392">
        <f t="shared" si="138"/>
        <v>0</v>
      </c>
      <c r="BU392">
        <f t="shared" si="139"/>
        <v>0</v>
      </c>
      <c r="BV392">
        <f t="shared" si="140"/>
        <v>0</v>
      </c>
      <c r="BW392">
        <f t="shared" si="141"/>
        <v>0</v>
      </c>
      <c r="BX392">
        <f t="shared" si="142"/>
        <v>-6</v>
      </c>
      <c r="BY392">
        <f t="shared" si="143"/>
        <v>175</v>
      </c>
      <c r="CA392">
        <f t="shared" si="144"/>
        <v>659</v>
      </c>
      <c r="CB392">
        <f t="shared" si="145"/>
        <v>0</v>
      </c>
      <c r="CC392">
        <f t="shared" si="146"/>
        <v>659</v>
      </c>
      <c r="CD392">
        <f t="shared" si="147"/>
        <v>490</v>
      </c>
      <c r="CE392">
        <f t="shared" si="148"/>
        <v>0</v>
      </c>
      <c r="CF392">
        <f t="shared" si="149"/>
        <v>0</v>
      </c>
      <c r="CG392">
        <f t="shared" si="150"/>
        <v>0</v>
      </c>
      <c r="CH392">
        <f t="shared" si="151"/>
        <v>0</v>
      </c>
      <c r="CI392">
        <f t="shared" si="152"/>
        <v>0</v>
      </c>
      <c r="CJ392">
        <f t="shared" si="153"/>
        <v>-6</v>
      </c>
      <c r="CK392">
        <f t="shared" si="154"/>
        <v>175</v>
      </c>
    </row>
    <row r="393" spans="1:89" ht="15">
      <c r="A393" s="1">
        <v>6195</v>
      </c>
      <c r="B393" s="1" t="s">
        <v>442</v>
      </c>
      <c r="C393" s="1">
        <v>1000</v>
      </c>
      <c r="D393" s="1">
        <v>9206</v>
      </c>
      <c r="E393" s="1">
        <v>1000</v>
      </c>
      <c r="F393" s="1">
        <v>9205</v>
      </c>
      <c r="G393" s="1">
        <v>1930000</v>
      </c>
      <c r="H393" s="1">
        <v>1930000</v>
      </c>
      <c r="I393" s="1">
        <v>0</v>
      </c>
      <c r="J393" s="1">
        <v>1255691</v>
      </c>
      <c r="K393" s="1">
        <v>1255824</v>
      </c>
      <c r="L393" s="1">
        <v>-133</v>
      </c>
      <c r="M393" s="1">
        <v>582588</v>
      </c>
      <c r="N393" s="1">
        <v>582588</v>
      </c>
      <c r="O393" s="1">
        <v>0</v>
      </c>
      <c r="P393" s="1">
        <v>24542977.13</v>
      </c>
      <c r="Q393" s="1">
        <v>24542977.13</v>
      </c>
      <c r="R393" s="1">
        <v>0</v>
      </c>
      <c r="S393" s="1">
        <v>2400</v>
      </c>
      <c r="T393" s="1">
        <v>2400</v>
      </c>
      <c r="U393" s="1">
        <v>0</v>
      </c>
      <c r="V393" s="1">
        <v>10226.24</v>
      </c>
      <c r="W393" s="1">
        <v>10226.24</v>
      </c>
      <c r="X393" s="1">
        <v>0</v>
      </c>
      <c r="Y393" s="1">
        <v>611748</v>
      </c>
      <c r="Z393" s="1">
        <v>611748</v>
      </c>
      <c r="AA393" s="1">
        <v>0</v>
      </c>
      <c r="AB393" s="1">
        <v>11616384</v>
      </c>
      <c r="AC393" s="1">
        <v>11616046</v>
      </c>
      <c r="AD393" s="1">
        <v>338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-124071</v>
      </c>
      <c r="AU393" s="1">
        <v>-124067</v>
      </c>
      <c r="AV393" s="1">
        <v>-4</v>
      </c>
      <c r="AW393" s="1">
        <v>-1026</v>
      </c>
      <c r="AX393" s="1">
        <v>0</v>
      </c>
      <c r="AY393" s="1">
        <v>11490395</v>
      </c>
      <c r="AZ393" s="1">
        <v>11489947</v>
      </c>
      <c r="BA393" s="1">
        <v>448</v>
      </c>
      <c r="BB393" s="1" t="s">
        <v>500</v>
      </c>
      <c r="BC393" s="1">
        <v>-1006</v>
      </c>
      <c r="BD393" s="1">
        <v>-892</v>
      </c>
      <c r="BE393" s="1">
        <v>114</v>
      </c>
      <c r="BF393" s="1">
        <v>0</v>
      </c>
      <c r="BG393" s="1">
        <v>0</v>
      </c>
      <c r="BH393" s="1">
        <v>0</v>
      </c>
      <c r="BL393">
        <f t="shared" si="133"/>
        <v>11490395</v>
      </c>
      <c r="BM393">
        <f t="shared" si="134"/>
        <v>11489947</v>
      </c>
      <c r="BO393">
        <f t="shared" si="135"/>
        <v>448</v>
      </c>
      <c r="BR393">
        <f t="shared" si="136"/>
        <v>338</v>
      </c>
      <c r="BS393">
        <f t="shared" si="137"/>
        <v>0</v>
      </c>
      <c r="BT393">
        <f t="shared" si="138"/>
        <v>0</v>
      </c>
      <c r="BU393">
        <f t="shared" si="139"/>
        <v>0</v>
      </c>
      <c r="BV393">
        <f t="shared" si="140"/>
        <v>0</v>
      </c>
      <c r="BW393">
        <f t="shared" si="141"/>
        <v>0</v>
      </c>
      <c r="BX393">
        <f t="shared" si="142"/>
        <v>-4</v>
      </c>
      <c r="BY393">
        <f t="shared" si="143"/>
        <v>114</v>
      </c>
      <c r="CA393">
        <f t="shared" si="144"/>
        <v>448</v>
      </c>
      <c r="CB393">
        <f t="shared" si="145"/>
        <v>0</v>
      </c>
      <c r="CC393">
        <f t="shared" si="146"/>
        <v>448</v>
      </c>
      <c r="CD393">
        <f t="shared" si="147"/>
        <v>338</v>
      </c>
      <c r="CE393">
        <f t="shared" si="148"/>
        <v>0</v>
      </c>
      <c r="CF393">
        <f t="shared" si="149"/>
        <v>0</v>
      </c>
      <c r="CG393">
        <f t="shared" si="150"/>
        <v>0</v>
      </c>
      <c r="CH393">
        <f t="shared" si="151"/>
        <v>0</v>
      </c>
      <c r="CI393">
        <f t="shared" si="152"/>
        <v>0</v>
      </c>
      <c r="CJ393">
        <f t="shared" si="153"/>
        <v>-4</v>
      </c>
      <c r="CK393">
        <f t="shared" si="154"/>
        <v>114</v>
      </c>
    </row>
    <row r="394" spans="1:89" ht="15">
      <c r="A394" s="1">
        <v>6216</v>
      </c>
      <c r="B394" s="1" t="s">
        <v>443</v>
      </c>
      <c r="C394" s="1">
        <v>1000</v>
      </c>
      <c r="D394" s="1">
        <v>9206</v>
      </c>
      <c r="E394" s="1">
        <v>1000</v>
      </c>
      <c r="F394" s="1">
        <v>9205</v>
      </c>
      <c r="G394" s="1">
        <v>1930000</v>
      </c>
      <c r="H394" s="1">
        <v>1930000</v>
      </c>
      <c r="I394" s="1">
        <v>0</v>
      </c>
      <c r="J394" s="1">
        <v>1255691</v>
      </c>
      <c r="K394" s="1">
        <v>1255824</v>
      </c>
      <c r="L394" s="1">
        <v>-133</v>
      </c>
      <c r="M394" s="1">
        <v>582588</v>
      </c>
      <c r="N394" s="1">
        <v>582588</v>
      </c>
      <c r="O394" s="1">
        <v>0</v>
      </c>
      <c r="P394" s="1">
        <v>22870594.11</v>
      </c>
      <c r="Q394" s="1">
        <v>22870594.11</v>
      </c>
      <c r="R394" s="1">
        <v>0</v>
      </c>
      <c r="S394" s="1">
        <v>2164</v>
      </c>
      <c r="T394" s="1">
        <v>2164</v>
      </c>
      <c r="U394" s="1">
        <v>0</v>
      </c>
      <c r="V394" s="1">
        <v>10568.67</v>
      </c>
      <c r="W394" s="1">
        <v>10568.67</v>
      </c>
      <c r="X394" s="1">
        <v>0</v>
      </c>
      <c r="Y394" s="1">
        <v>450771</v>
      </c>
      <c r="Z394" s="1">
        <v>450771</v>
      </c>
      <c r="AA394" s="1">
        <v>0</v>
      </c>
      <c r="AB394" s="1">
        <v>13708822</v>
      </c>
      <c r="AC394" s="1">
        <v>13708595</v>
      </c>
      <c r="AD394" s="1">
        <v>227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-146420</v>
      </c>
      <c r="AU394" s="1">
        <v>-146417</v>
      </c>
      <c r="AV394" s="1">
        <v>-3</v>
      </c>
      <c r="AW394" s="1">
        <v>-6048</v>
      </c>
      <c r="AX394" s="1">
        <v>0</v>
      </c>
      <c r="AY394" s="1">
        <v>13555302</v>
      </c>
      <c r="AZ394" s="1">
        <v>13554943</v>
      </c>
      <c r="BA394" s="1">
        <v>359</v>
      </c>
      <c r="BB394" s="1" t="s">
        <v>500</v>
      </c>
      <c r="BC394" s="1">
        <v>-1187</v>
      </c>
      <c r="BD394" s="1">
        <v>-1052</v>
      </c>
      <c r="BE394" s="1">
        <v>135</v>
      </c>
      <c r="BF394" s="1">
        <v>0</v>
      </c>
      <c r="BG394" s="1">
        <v>0</v>
      </c>
      <c r="BH394" s="1">
        <v>0</v>
      </c>
      <c r="BL394">
        <f t="shared" si="133"/>
        <v>13555302</v>
      </c>
      <c r="BM394">
        <f t="shared" si="134"/>
        <v>13554943</v>
      </c>
      <c r="BO394">
        <f t="shared" si="135"/>
        <v>359</v>
      </c>
      <c r="BR394">
        <f t="shared" si="136"/>
        <v>227</v>
      </c>
      <c r="BS394">
        <f t="shared" si="137"/>
        <v>0</v>
      </c>
      <c r="BT394">
        <f t="shared" si="138"/>
        <v>0</v>
      </c>
      <c r="BU394">
        <f t="shared" si="139"/>
        <v>0</v>
      </c>
      <c r="BV394">
        <f t="shared" si="140"/>
        <v>0</v>
      </c>
      <c r="BW394">
        <f t="shared" si="141"/>
        <v>0</v>
      </c>
      <c r="BX394">
        <f t="shared" si="142"/>
        <v>-3</v>
      </c>
      <c r="BY394">
        <f t="shared" si="143"/>
        <v>135</v>
      </c>
      <c r="CA394">
        <f t="shared" si="144"/>
        <v>359</v>
      </c>
      <c r="CB394">
        <f t="shared" si="145"/>
        <v>0</v>
      </c>
      <c r="CC394">
        <f t="shared" si="146"/>
        <v>359</v>
      </c>
      <c r="CD394">
        <f t="shared" si="147"/>
        <v>227</v>
      </c>
      <c r="CE394">
        <f t="shared" si="148"/>
        <v>0</v>
      </c>
      <c r="CF394">
        <f t="shared" si="149"/>
        <v>0</v>
      </c>
      <c r="CG394">
        <f t="shared" si="150"/>
        <v>0</v>
      </c>
      <c r="CH394">
        <f t="shared" si="151"/>
        <v>0</v>
      </c>
      <c r="CI394">
        <f t="shared" si="152"/>
        <v>0</v>
      </c>
      <c r="CJ394">
        <f t="shared" si="153"/>
        <v>-3</v>
      </c>
      <c r="CK394">
        <f t="shared" si="154"/>
        <v>135</v>
      </c>
    </row>
    <row r="395" spans="1:89" ht="15">
      <c r="A395" s="1">
        <v>6223</v>
      </c>
      <c r="B395" s="1" t="s">
        <v>444</v>
      </c>
      <c r="C395" s="1">
        <v>1000</v>
      </c>
      <c r="D395" s="1">
        <v>9206</v>
      </c>
      <c r="E395" s="1">
        <v>1000</v>
      </c>
      <c r="F395" s="1">
        <v>9205</v>
      </c>
      <c r="G395" s="1">
        <v>1930000</v>
      </c>
      <c r="H395" s="1">
        <v>1930000</v>
      </c>
      <c r="I395" s="1">
        <v>0</v>
      </c>
      <c r="J395" s="1">
        <v>1255691</v>
      </c>
      <c r="K395" s="1">
        <v>1255824</v>
      </c>
      <c r="L395" s="1">
        <v>-133</v>
      </c>
      <c r="M395" s="1">
        <v>582588</v>
      </c>
      <c r="N395" s="1">
        <v>582588</v>
      </c>
      <c r="O395" s="1">
        <v>0</v>
      </c>
      <c r="P395" s="1">
        <v>91450180.75</v>
      </c>
      <c r="Q395" s="1">
        <v>91450180.75</v>
      </c>
      <c r="R395" s="1">
        <v>0</v>
      </c>
      <c r="S395" s="1">
        <v>8536</v>
      </c>
      <c r="T395" s="1">
        <v>8536</v>
      </c>
      <c r="U395" s="1">
        <v>0</v>
      </c>
      <c r="V395" s="1">
        <v>10713.47</v>
      </c>
      <c r="W395" s="1">
        <v>10713.47</v>
      </c>
      <c r="X395" s="1">
        <v>0</v>
      </c>
      <c r="Y395" s="1">
        <v>468204</v>
      </c>
      <c r="Z395" s="1">
        <v>468204</v>
      </c>
      <c r="AA395" s="1">
        <v>0</v>
      </c>
      <c r="AB395" s="1">
        <v>52920101</v>
      </c>
      <c r="AC395" s="1">
        <v>52919182</v>
      </c>
      <c r="AD395" s="1">
        <v>919</v>
      </c>
      <c r="AE395" s="1">
        <v>254185</v>
      </c>
      <c r="AF395" s="1">
        <v>254181</v>
      </c>
      <c r="AG395" s="1">
        <v>4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-567938</v>
      </c>
      <c r="AU395" s="1">
        <v>-567928</v>
      </c>
      <c r="AV395" s="1">
        <v>-10</v>
      </c>
      <c r="AW395" s="1">
        <v>-51494</v>
      </c>
      <c r="AX395" s="1">
        <v>0</v>
      </c>
      <c r="AY395" s="1">
        <v>52550777</v>
      </c>
      <c r="AZ395" s="1">
        <v>52549340</v>
      </c>
      <c r="BA395" s="1">
        <v>1437</v>
      </c>
      <c r="BB395" s="1" t="s">
        <v>500</v>
      </c>
      <c r="BC395" s="1">
        <v>-4601</v>
      </c>
      <c r="BD395" s="1">
        <v>-4077</v>
      </c>
      <c r="BE395" s="1">
        <v>524</v>
      </c>
      <c r="BF395" s="1">
        <v>0</v>
      </c>
      <c r="BG395" s="1">
        <v>0</v>
      </c>
      <c r="BH395" s="1">
        <v>0</v>
      </c>
      <c r="BL395">
        <f t="shared" si="133"/>
        <v>52550777</v>
      </c>
      <c r="BM395">
        <f t="shared" si="134"/>
        <v>52549340</v>
      </c>
      <c r="BO395">
        <f t="shared" si="135"/>
        <v>1437</v>
      </c>
      <c r="BR395">
        <f t="shared" si="136"/>
        <v>919</v>
      </c>
      <c r="BS395">
        <f t="shared" si="137"/>
        <v>4</v>
      </c>
      <c r="BT395">
        <f t="shared" si="138"/>
        <v>0</v>
      </c>
      <c r="BU395">
        <f t="shared" si="139"/>
        <v>0</v>
      </c>
      <c r="BV395">
        <f t="shared" si="140"/>
        <v>0</v>
      </c>
      <c r="BW395">
        <f t="shared" si="141"/>
        <v>0</v>
      </c>
      <c r="BX395">
        <f t="shared" si="142"/>
        <v>-10</v>
      </c>
      <c r="BY395">
        <f t="shared" si="143"/>
        <v>524</v>
      </c>
      <c r="CA395">
        <f t="shared" si="144"/>
        <v>1437</v>
      </c>
      <c r="CB395">
        <f t="shared" si="145"/>
        <v>0</v>
      </c>
      <c r="CC395">
        <f t="shared" si="146"/>
        <v>1437</v>
      </c>
      <c r="CD395">
        <f t="shared" si="147"/>
        <v>919</v>
      </c>
      <c r="CE395">
        <f t="shared" si="148"/>
        <v>4</v>
      </c>
      <c r="CF395">
        <f t="shared" si="149"/>
        <v>0</v>
      </c>
      <c r="CG395">
        <f t="shared" si="150"/>
        <v>0</v>
      </c>
      <c r="CH395">
        <f t="shared" si="151"/>
        <v>0</v>
      </c>
      <c r="CI395">
        <f t="shared" si="152"/>
        <v>0</v>
      </c>
      <c r="CJ395">
        <f t="shared" si="153"/>
        <v>-10</v>
      </c>
      <c r="CK395">
        <f t="shared" si="154"/>
        <v>524</v>
      </c>
    </row>
    <row r="396" spans="1:89" ht="15">
      <c r="A396" s="1">
        <v>6230</v>
      </c>
      <c r="B396" s="1" t="s">
        <v>445</v>
      </c>
      <c r="C396" s="1">
        <v>1000</v>
      </c>
      <c r="D396" s="1">
        <v>9206</v>
      </c>
      <c r="E396" s="1">
        <v>1000</v>
      </c>
      <c r="F396" s="1">
        <v>9205</v>
      </c>
      <c r="G396" s="1">
        <v>1930000</v>
      </c>
      <c r="H396" s="1">
        <v>1930000</v>
      </c>
      <c r="I396" s="1">
        <v>0</v>
      </c>
      <c r="J396" s="1">
        <v>1255691</v>
      </c>
      <c r="K396" s="1">
        <v>1255824</v>
      </c>
      <c r="L396" s="1">
        <v>-133</v>
      </c>
      <c r="M396" s="1">
        <v>582588</v>
      </c>
      <c r="N396" s="1">
        <v>582588</v>
      </c>
      <c r="O396" s="1">
        <v>0</v>
      </c>
      <c r="P396" s="1">
        <v>5751325.48</v>
      </c>
      <c r="Q396" s="1">
        <v>5751325.48</v>
      </c>
      <c r="R396" s="1">
        <v>0</v>
      </c>
      <c r="S396" s="1">
        <v>572</v>
      </c>
      <c r="T396" s="1">
        <v>572</v>
      </c>
      <c r="U396" s="1">
        <v>0</v>
      </c>
      <c r="V396" s="1">
        <v>10054.76</v>
      </c>
      <c r="W396" s="1">
        <v>10054.76</v>
      </c>
      <c r="X396" s="1">
        <v>0</v>
      </c>
      <c r="Y396" s="1">
        <v>1222554</v>
      </c>
      <c r="Z396" s="1">
        <v>1222554</v>
      </c>
      <c r="AA396" s="1">
        <v>0</v>
      </c>
      <c r="AB396" s="1">
        <v>209666</v>
      </c>
      <c r="AC396" s="1">
        <v>209666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414024</v>
      </c>
      <c r="AL396" s="1">
        <v>414024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-6661</v>
      </c>
      <c r="AU396" s="1">
        <v>-6661</v>
      </c>
      <c r="AV396" s="1">
        <v>0</v>
      </c>
      <c r="AW396" s="1">
        <v>0</v>
      </c>
      <c r="AX396" s="1">
        <v>0</v>
      </c>
      <c r="AY396" s="1">
        <v>616981</v>
      </c>
      <c r="AZ396" s="1">
        <v>616975</v>
      </c>
      <c r="BA396" s="1">
        <v>6</v>
      </c>
      <c r="BB396" s="1" t="s">
        <v>500</v>
      </c>
      <c r="BC396" s="1">
        <v>-54</v>
      </c>
      <c r="BD396" s="1">
        <v>-48</v>
      </c>
      <c r="BE396" s="1">
        <v>6</v>
      </c>
      <c r="BF396" s="1">
        <v>0</v>
      </c>
      <c r="BG396" s="1">
        <v>0</v>
      </c>
      <c r="BH396" s="1">
        <v>0</v>
      </c>
      <c r="BL396">
        <f t="shared" si="133"/>
        <v>616981</v>
      </c>
      <c r="BM396">
        <f t="shared" si="134"/>
        <v>616975</v>
      </c>
      <c r="BO396">
        <f t="shared" si="135"/>
        <v>6</v>
      </c>
      <c r="BR396">
        <f t="shared" si="136"/>
        <v>0</v>
      </c>
      <c r="BS396">
        <f t="shared" si="137"/>
        <v>0</v>
      </c>
      <c r="BT396">
        <f t="shared" si="138"/>
        <v>0</v>
      </c>
      <c r="BU396">
        <f t="shared" si="139"/>
        <v>0</v>
      </c>
      <c r="BV396">
        <f t="shared" si="140"/>
        <v>0</v>
      </c>
      <c r="BW396">
        <f t="shared" si="141"/>
        <v>0</v>
      </c>
      <c r="BX396">
        <f t="shared" si="142"/>
        <v>0</v>
      </c>
      <c r="BY396">
        <f t="shared" si="143"/>
        <v>6</v>
      </c>
      <c r="CA396">
        <f t="shared" si="144"/>
        <v>6</v>
      </c>
      <c r="CB396">
        <f t="shared" si="145"/>
        <v>0</v>
      </c>
      <c r="CC396">
        <f t="shared" si="146"/>
        <v>6</v>
      </c>
      <c r="CD396">
        <f t="shared" si="147"/>
        <v>0</v>
      </c>
      <c r="CE396">
        <f t="shared" si="148"/>
        <v>0</v>
      </c>
      <c r="CF396">
        <f t="shared" si="149"/>
        <v>0</v>
      </c>
      <c r="CG396">
        <f t="shared" si="150"/>
        <v>0</v>
      </c>
      <c r="CH396">
        <f t="shared" si="151"/>
        <v>0</v>
      </c>
      <c r="CI396">
        <f t="shared" si="152"/>
        <v>0</v>
      </c>
      <c r="CJ396">
        <f t="shared" si="153"/>
        <v>0</v>
      </c>
      <c r="CK396">
        <f t="shared" si="154"/>
        <v>6</v>
      </c>
    </row>
    <row r="397" spans="1:89" ht="15">
      <c r="A397" s="1">
        <v>6237</v>
      </c>
      <c r="B397" s="1" t="s">
        <v>446</v>
      </c>
      <c r="C397" s="1">
        <v>1000</v>
      </c>
      <c r="D397" s="1">
        <v>9206</v>
      </c>
      <c r="E397" s="1">
        <v>1000</v>
      </c>
      <c r="F397" s="1">
        <v>9205</v>
      </c>
      <c r="G397" s="1">
        <v>1930000</v>
      </c>
      <c r="H397" s="1">
        <v>1930000</v>
      </c>
      <c r="I397" s="1">
        <v>0</v>
      </c>
      <c r="J397" s="1">
        <v>1255691</v>
      </c>
      <c r="K397" s="1">
        <v>1255824</v>
      </c>
      <c r="L397" s="1">
        <v>-133</v>
      </c>
      <c r="M397" s="1">
        <v>582588</v>
      </c>
      <c r="N397" s="1">
        <v>582588</v>
      </c>
      <c r="O397" s="1">
        <v>0</v>
      </c>
      <c r="P397" s="1">
        <v>13968190.54</v>
      </c>
      <c r="Q397" s="1">
        <v>13968190.54</v>
      </c>
      <c r="R397" s="1">
        <v>0</v>
      </c>
      <c r="S397" s="1">
        <v>1488</v>
      </c>
      <c r="T397" s="1">
        <v>1488</v>
      </c>
      <c r="U397" s="1">
        <v>0</v>
      </c>
      <c r="V397" s="1">
        <v>9387.22</v>
      </c>
      <c r="W397" s="1">
        <v>9387.22</v>
      </c>
      <c r="X397" s="1">
        <v>0</v>
      </c>
      <c r="Y397" s="1">
        <v>716588</v>
      </c>
      <c r="Z397" s="1">
        <v>716588</v>
      </c>
      <c r="AA397" s="1">
        <v>0</v>
      </c>
      <c r="AB397" s="1">
        <v>6115804</v>
      </c>
      <c r="AC397" s="1">
        <v>6115559</v>
      </c>
      <c r="AD397" s="1">
        <v>245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-65321</v>
      </c>
      <c r="AU397" s="1">
        <v>-65318</v>
      </c>
      <c r="AV397" s="1">
        <v>-3</v>
      </c>
      <c r="AW397" s="1">
        <v>-663</v>
      </c>
      <c r="AX397" s="1">
        <v>0</v>
      </c>
      <c r="AY397" s="1">
        <v>6049351</v>
      </c>
      <c r="AZ397" s="1">
        <v>6049048</v>
      </c>
      <c r="BA397" s="1">
        <v>303</v>
      </c>
      <c r="BB397" s="1" t="s">
        <v>500</v>
      </c>
      <c r="BC397" s="1">
        <v>-530</v>
      </c>
      <c r="BD397" s="1">
        <v>-469</v>
      </c>
      <c r="BE397" s="1">
        <v>61</v>
      </c>
      <c r="BF397" s="1">
        <v>0</v>
      </c>
      <c r="BG397" s="1">
        <v>0</v>
      </c>
      <c r="BH397" s="1">
        <v>0</v>
      </c>
      <c r="BL397">
        <f t="shared" si="133"/>
        <v>6049351</v>
      </c>
      <c r="BM397">
        <f t="shared" si="134"/>
        <v>6049048</v>
      </c>
      <c r="BO397">
        <f t="shared" si="135"/>
        <v>303</v>
      </c>
      <c r="BR397">
        <f t="shared" si="136"/>
        <v>245</v>
      </c>
      <c r="BS397">
        <f t="shared" si="137"/>
        <v>0</v>
      </c>
      <c r="BT397">
        <f t="shared" si="138"/>
        <v>0</v>
      </c>
      <c r="BU397">
        <f t="shared" si="139"/>
        <v>0</v>
      </c>
      <c r="BV397">
        <f t="shared" si="140"/>
        <v>0</v>
      </c>
      <c r="BW397">
        <f t="shared" si="141"/>
        <v>0</v>
      </c>
      <c r="BX397">
        <f t="shared" si="142"/>
        <v>-3</v>
      </c>
      <c r="BY397">
        <f t="shared" si="143"/>
        <v>61</v>
      </c>
      <c r="CA397">
        <f t="shared" si="144"/>
        <v>303</v>
      </c>
      <c r="CB397">
        <f t="shared" si="145"/>
        <v>0</v>
      </c>
      <c r="CC397">
        <f t="shared" si="146"/>
        <v>303</v>
      </c>
      <c r="CD397">
        <f t="shared" si="147"/>
        <v>245</v>
      </c>
      <c r="CE397">
        <f t="shared" si="148"/>
        <v>0</v>
      </c>
      <c r="CF397">
        <f t="shared" si="149"/>
        <v>0</v>
      </c>
      <c r="CG397">
        <f t="shared" si="150"/>
        <v>0</v>
      </c>
      <c r="CH397">
        <f t="shared" si="151"/>
        <v>0</v>
      </c>
      <c r="CI397">
        <f t="shared" si="152"/>
        <v>0</v>
      </c>
      <c r="CJ397">
        <f t="shared" si="153"/>
        <v>-3</v>
      </c>
      <c r="CK397">
        <f t="shared" si="154"/>
        <v>61</v>
      </c>
    </row>
    <row r="398" spans="1:89" ht="15">
      <c r="A398" s="1">
        <v>6244</v>
      </c>
      <c r="B398" s="1" t="s">
        <v>447</v>
      </c>
      <c r="C398" s="1">
        <v>1000</v>
      </c>
      <c r="D398" s="1">
        <v>9206</v>
      </c>
      <c r="E398" s="1">
        <v>1000</v>
      </c>
      <c r="F398" s="1">
        <v>9205</v>
      </c>
      <c r="G398" s="1">
        <v>1930000</v>
      </c>
      <c r="H398" s="1">
        <v>1930000</v>
      </c>
      <c r="I398" s="1">
        <v>0</v>
      </c>
      <c r="J398" s="1">
        <v>1255691</v>
      </c>
      <c r="K398" s="1">
        <v>1255824</v>
      </c>
      <c r="L398" s="1">
        <v>-133</v>
      </c>
      <c r="M398" s="1">
        <v>582588</v>
      </c>
      <c r="N398" s="1">
        <v>582588</v>
      </c>
      <c r="O398" s="1">
        <v>0</v>
      </c>
      <c r="P398" s="1">
        <v>55011493.19</v>
      </c>
      <c r="Q398" s="1">
        <v>55006371.19</v>
      </c>
      <c r="R398" s="1">
        <v>5122</v>
      </c>
      <c r="S398" s="1">
        <v>6014</v>
      </c>
      <c r="T398" s="1">
        <v>6014</v>
      </c>
      <c r="U398" s="1">
        <v>0</v>
      </c>
      <c r="V398" s="1">
        <v>9147.24</v>
      </c>
      <c r="W398" s="1">
        <v>9146.39</v>
      </c>
      <c r="X398" s="1">
        <v>0.8500000000003638</v>
      </c>
      <c r="Y398" s="1">
        <v>901163</v>
      </c>
      <c r="Z398" s="1">
        <v>901163</v>
      </c>
      <c r="AA398" s="1">
        <v>0</v>
      </c>
      <c r="AB398" s="1">
        <v>17039703</v>
      </c>
      <c r="AC398" s="1">
        <v>17041992</v>
      </c>
      <c r="AD398" s="1">
        <v>-2289</v>
      </c>
      <c r="AE398" s="1">
        <v>0</v>
      </c>
      <c r="AF398" s="1">
        <v>0</v>
      </c>
      <c r="AG398" s="1">
        <v>0</v>
      </c>
      <c r="AH398" s="1">
        <v>2890959</v>
      </c>
      <c r="AI398" s="1">
        <v>2890704</v>
      </c>
      <c r="AJ398" s="1">
        <v>255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-212873</v>
      </c>
      <c r="AU398" s="1">
        <v>-212895</v>
      </c>
      <c r="AV398" s="1">
        <v>22</v>
      </c>
      <c r="AW398" s="1">
        <v>13827</v>
      </c>
      <c r="AX398" s="1">
        <v>0</v>
      </c>
      <c r="AY398" s="1">
        <v>19730085</v>
      </c>
      <c r="AZ398" s="1">
        <v>19731900</v>
      </c>
      <c r="BA398" s="1">
        <v>-1815</v>
      </c>
      <c r="BB398" s="1" t="s">
        <v>500</v>
      </c>
      <c r="BC398" s="1">
        <v>-1728</v>
      </c>
      <c r="BD398" s="1">
        <v>-1531</v>
      </c>
      <c r="BE398" s="1">
        <v>197</v>
      </c>
      <c r="BF398" s="1">
        <v>0</v>
      </c>
      <c r="BG398" s="1">
        <v>0</v>
      </c>
      <c r="BH398" s="1">
        <v>0</v>
      </c>
      <c r="BL398">
        <f t="shared" si="133"/>
        <v>19730085</v>
      </c>
      <c r="BM398">
        <f t="shared" si="134"/>
        <v>19731900</v>
      </c>
      <c r="BO398">
        <f t="shared" si="135"/>
        <v>-1815</v>
      </c>
      <c r="BR398">
        <f t="shared" si="136"/>
        <v>-2289</v>
      </c>
      <c r="BS398">
        <f t="shared" si="137"/>
        <v>0</v>
      </c>
      <c r="BT398">
        <f t="shared" si="138"/>
        <v>255</v>
      </c>
      <c r="BU398">
        <f t="shared" si="139"/>
        <v>0</v>
      </c>
      <c r="BV398">
        <f t="shared" si="140"/>
        <v>0</v>
      </c>
      <c r="BW398">
        <f t="shared" si="141"/>
        <v>0</v>
      </c>
      <c r="BX398">
        <f t="shared" si="142"/>
        <v>22</v>
      </c>
      <c r="BY398">
        <f t="shared" si="143"/>
        <v>197</v>
      </c>
      <c r="CA398">
        <f t="shared" si="144"/>
        <v>-1815</v>
      </c>
      <c r="CB398">
        <f t="shared" si="145"/>
        <v>0</v>
      </c>
      <c r="CC398">
        <f t="shared" si="146"/>
        <v>-1815</v>
      </c>
      <c r="CD398">
        <f t="shared" si="147"/>
        <v>-2289</v>
      </c>
      <c r="CE398">
        <f t="shared" si="148"/>
        <v>0</v>
      </c>
      <c r="CF398">
        <f t="shared" si="149"/>
        <v>255</v>
      </c>
      <c r="CG398">
        <f t="shared" si="150"/>
        <v>0</v>
      </c>
      <c r="CH398">
        <f t="shared" si="151"/>
        <v>0</v>
      </c>
      <c r="CI398">
        <f t="shared" si="152"/>
        <v>0</v>
      </c>
      <c r="CJ398">
        <f t="shared" si="153"/>
        <v>22</v>
      </c>
      <c r="CK398">
        <f t="shared" si="154"/>
        <v>197</v>
      </c>
    </row>
    <row r="399" spans="1:89" ht="15">
      <c r="A399" s="1">
        <v>6251</v>
      </c>
      <c r="B399" s="1" t="s">
        <v>448</v>
      </c>
      <c r="C399" s="1">
        <v>1000</v>
      </c>
      <c r="D399" s="1">
        <v>9206</v>
      </c>
      <c r="E399" s="1">
        <v>1000</v>
      </c>
      <c r="F399" s="1">
        <v>9205</v>
      </c>
      <c r="G399" s="1">
        <v>1930000</v>
      </c>
      <c r="H399" s="1">
        <v>1930000</v>
      </c>
      <c r="I399" s="1">
        <v>0</v>
      </c>
      <c r="J399" s="1">
        <v>1255691</v>
      </c>
      <c r="K399" s="1">
        <v>1255824</v>
      </c>
      <c r="L399" s="1">
        <v>-133</v>
      </c>
      <c r="M399" s="1">
        <v>582588</v>
      </c>
      <c r="N399" s="1">
        <v>582588</v>
      </c>
      <c r="O399" s="1">
        <v>0</v>
      </c>
      <c r="P399" s="1">
        <v>3238003.08</v>
      </c>
      <c r="Q399" s="1">
        <v>3238003.08</v>
      </c>
      <c r="R399" s="1">
        <v>0</v>
      </c>
      <c r="S399" s="1">
        <v>328</v>
      </c>
      <c r="T399" s="1">
        <v>328</v>
      </c>
      <c r="U399" s="1">
        <v>0</v>
      </c>
      <c r="V399" s="1">
        <v>9871.96</v>
      </c>
      <c r="W399" s="1">
        <v>9871.96</v>
      </c>
      <c r="X399" s="1">
        <v>0</v>
      </c>
      <c r="Y399" s="1">
        <v>237461</v>
      </c>
      <c r="Z399" s="1">
        <v>237461</v>
      </c>
      <c r="AA399" s="1">
        <v>0</v>
      </c>
      <c r="AB399" s="1">
        <v>2599616</v>
      </c>
      <c r="AC399" s="1">
        <v>2599597</v>
      </c>
      <c r="AD399" s="1">
        <v>19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-27766</v>
      </c>
      <c r="AU399" s="1">
        <v>-27765</v>
      </c>
      <c r="AV399" s="1">
        <v>-1</v>
      </c>
      <c r="AW399" s="1">
        <v>-57</v>
      </c>
      <c r="AX399" s="1">
        <v>0</v>
      </c>
      <c r="AY399" s="1">
        <v>2571593</v>
      </c>
      <c r="AZ399" s="1">
        <v>2571550</v>
      </c>
      <c r="BA399" s="1">
        <v>43</v>
      </c>
      <c r="BB399" s="1" t="s">
        <v>500</v>
      </c>
      <c r="BC399" s="1">
        <v>-225</v>
      </c>
      <c r="BD399" s="1">
        <v>-200</v>
      </c>
      <c r="BE399" s="1">
        <v>25</v>
      </c>
      <c r="BF399" s="1">
        <v>0</v>
      </c>
      <c r="BG399" s="1">
        <v>0</v>
      </c>
      <c r="BH399" s="1">
        <v>0</v>
      </c>
      <c r="BL399">
        <f t="shared" si="133"/>
        <v>2571593</v>
      </c>
      <c r="BM399">
        <f t="shared" si="134"/>
        <v>2571550</v>
      </c>
      <c r="BO399">
        <f t="shared" si="135"/>
        <v>43</v>
      </c>
      <c r="BR399">
        <f t="shared" si="136"/>
        <v>19</v>
      </c>
      <c r="BS399">
        <f t="shared" si="137"/>
        <v>0</v>
      </c>
      <c r="BT399">
        <f t="shared" si="138"/>
        <v>0</v>
      </c>
      <c r="BU399">
        <f t="shared" si="139"/>
        <v>0</v>
      </c>
      <c r="BV399">
        <f t="shared" si="140"/>
        <v>0</v>
      </c>
      <c r="BW399">
        <f t="shared" si="141"/>
        <v>0</v>
      </c>
      <c r="BX399">
        <f t="shared" si="142"/>
        <v>-1</v>
      </c>
      <c r="BY399">
        <f t="shared" si="143"/>
        <v>25</v>
      </c>
      <c r="CA399">
        <f t="shared" si="144"/>
        <v>43</v>
      </c>
      <c r="CB399">
        <f t="shared" si="145"/>
        <v>0</v>
      </c>
      <c r="CC399">
        <f t="shared" si="146"/>
        <v>43</v>
      </c>
      <c r="CD399">
        <f t="shared" si="147"/>
        <v>19</v>
      </c>
      <c r="CE399">
        <f t="shared" si="148"/>
        <v>0</v>
      </c>
      <c r="CF399">
        <f t="shared" si="149"/>
        <v>0</v>
      </c>
      <c r="CG399">
        <f t="shared" si="150"/>
        <v>0</v>
      </c>
      <c r="CH399">
        <f t="shared" si="151"/>
        <v>0</v>
      </c>
      <c r="CI399">
        <f t="shared" si="152"/>
        <v>0</v>
      </c>
      <c r="CJ399">
        <f t="shared" si="153"/>
        <v>-1</v>
      </c>
      <c r="CK399">
        <f t="shared" si="154"/>
        <v>25</v>
      </c>
    </row>
    <row r="400" spans="1:89" ht="15">
      <c r="A400" s="1">
        <v>6293</v>
      </c>
      <c r="B400" s="1" t="s">
        <v>449</v>
      </c>
      <c r="C400" s="1">
        <v>1000</v>
      </c>
      <c r="D400" s="1">
        <v>9206</v>
      </c>
      <c r="E400" s="1">
        <v>1000</v>
      </c>
      <c r="F400" s="1">
        <v>9205</v>
      </c>
      <c r="G400" s="1">
        <v>1930000</v>
      </c>
      <c r="H400" s="1">
        <v>1930000</v>
      </c>
      <c r="I400" s="1">
        <v>0</v>
      </c>
      <c r="J400" s="1">
        <v>1255691</v>
      </c>
      <c r="K400" s="1">
        <v>1255824</v>
      </c>
      <c r="L400" s="1">
        <v>-133</v>
      </c>
      <c r="M400" s="1">
        <v>582588</v>
      </c>
      <c r="N400" s="1">
        <v>582588</v>
      </c>
      <c r="O400" s="1">
        <v>0</v>
      </c>
      <c r="P400" s="1">
        <v>7781430.18</v>
      </c>
      <c r="Q400" s="1">
        <v>7781430.18</v>
      </c>
      <c r="R400" s="1">
        <v>0</v>
      </c>
      <c r="S400" s="1">
        <v>747</v>
      </c>
      <c r="T400" s="1">
        <v>747</v>
      </c>
      <c r="U400" s="1">
        <v>0</v>
      </c>
      <c r="V400" s="1">
        <v>10416.91</v>
      </c>
      <c r="W400" s="1">
        <v>10416.91</v>
      </c>
      <c r="X400" s="1">
        <v>0</v>
      </c>
      <c r="Y400" s="1">
        <v>2033926</v>
      </c>
      <c r="Z400" s="1">
        <v>2033926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213354</v>
      </c>
      <c r="AL400" s="1">
        <v>213354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-2279</v>
      </c>
      <c r="AU400" s="1">
        <v>-2279</v>
      </c>
      <c r="AV400" s="1">
        <v>0</v>
      </c>
      <c r="AW400" s="1">
        <v>0</v>
      </c>
      <c r="AX400" s="1">
        <v>0</v>
      </c>
      <c r="AY400" s="1">
        <v>211059</v>
      </c>
      <c r="AZ400" s="1">
        <v>211057</v>
      </c>
      <c r="BA400" s="1">
        <v>2</v>
      </c>
      <c r="BB400" s="1" t="s">
        <v>500</v>
      </c>
      <c r="BC400" s="1">
        <v>-18</v>
      </c>
      <c r="BD400" s="1">
        <v>-16</v>
      </c>
      <c r="BE400" s="1">
        <v>2</v>
      </c>
      <c r="BF400" s="1">
        <v>0</v>
      </c>
      <c r="BG400" s="1">
        <v>0</v>
      </c>
      <c r="BH400" s="1">
        <v>0</v>
      </c>
      <c r="BL400">
        <f t="shared" si="133"/>
        <v>211059</v>
      </c>
      <c r="BM400">
        <f t="shared" si="134"/>
        <v>211057</v>
      </c>
      <c r="BO400">
        <f t="shared" si="135"/>
        <v>2</v>
      </c>
      <c r="BR400">
        <f t="shared" si="136"/>
        <v>0</v>
      </c>
      <c r="BS400">
        <f t="shared" si="137"/>
        <v>0</v>
      </c>
      <c r="BT400">
        <f t="shared" si="138"/>
        <v>0</v>
      </c>
      <c r="BU400">
        <f t="shared" si="139"/>
        <v>0</v>
      </c>
      <c r="BV400">
        <f t="shared" si="140"/>
        <v>0</v>
      </c>
      <c r="BW400">
        <f t="shared" si="141"/>
        <v>0</v>
      </c>
      <c r="BX400">
        <f t="shared" si="142"/>
        <v>0</v>
      </c>
      <c r="BY400">
        <f t="shared" si="143"/>
        <v>2</v>
      </c>
      <c r="CA400">
        <f t="shared" si="144"/>
        <v>2</v>
      </c>
      <c r="CB400">
        <f t="shared" si="145"/>
        <v>0</v>
      </c>
      <c r="CC400">
        <f t="shared" si="146"/>
        <v>2</v>
      </c>
      <c r="CD400">
        <f t="shared" si="147"/>
        <v>0</v>
      </c>
      <c r="CE400">
        <f t="shared" si="148"/>
        <v>0</v>
      </c>
      <c r="CF400">
        <f t="shared" si="149"/>
        <v>0</v>
      </c>
      <c r="CG400">
        <f t="shared" si="150"/>
        <v>0</v>
      </c>
      <c r="CH400">
        <f t="shared" si="151"/>
        <v>0</v>
      </c>
      <c r="CI400">
        <f t="shared" si="152"/>
        <v>0</v>
      </c>
      <c r="CJ400">
        <f t="shared" si="153"/>
        <v>0</v>
      </c>
      <c r="CK400">
        <f t="shared" si="154"/>
        <v>2</v>
      </c>
    </row>
    <row r="401" spans="1:89" ht="15">
      <c r="A401" s="1">
        <v>6300</v>
      </c>
      <c r="B401" s="1" t="s">
        <v>450</v>
      </c>
      <c r="C401" s="1">
        <v>1000</v>
      </c>
      <c r="D401" s="1">
        <v>9206</v>
      </c>
      <c r="E401" s="1">
        <v>1000</v>
      </c>
      <c r="F401" s="1">
        <v>9205</v>
      </c>
      <c r="G401" s="1">
        <v>1930000</v>
      </c>
      <c r="H401" s="1">
        <v>1930000</v>
      </c>
      <c r="I401" s="1">
        <v>0</v>
      </c>
      <c r="J401" s="1">
        <v>1255691</v>
      </c>
      <c r="K401" s="1">
        <v>1255824</v>
      </c>
      <c r="L401" s="1">
        <v>-133</v>
      </c>
      <c r="M401" s="1">
        <v>582588</v>
      </c>
      <c r="N401" s="1">
        <v>582588</v>
      </c>
      <c r="O401" s="1">
        <v>0</v>
      </c>
      <c r="P401" s="1">
        <v>80801111.03</v>
      </c>
      <c r="Q401" s="1">
        <v>80801111.03</v>
      </c>
      <c r="R401" s="1">
        <v>0</v>
      </c>
      <c r="S401" s="1">
        <v>8021</v>
      </c>
      <c r="T401" s="1">
        <v>8021</v>
      </c>
      <c r="U401" s="1">
        <v>0</v>
      </c>
      <c r="V401" s="1">
        <v>10073.7</v>
      </c>
      <c r="W401" s="1">
        <v>10073.7</v>
      </c>
      <c r="X401" s="1">
        <v>0</v>
      </c>
      <c r="Y401" s="1">
        <v>634245</v>
      </c>
      <c r="Z401" s="1">
        <v>634245</v>
      </c>
      <c r="AA401" s="1">
        <v>0</v>
      </c>
      <c r="AB401" s="1">
        <v>37342658</v>
      </c>
      <c r="AC401" s="1">
        <v>37341488</v>
      </c>
      <c r="AD401" s="1">
        <v>1170</v>
      </c>
      <c r="AE401" s="1">
        <v>0</v>
      </c>
      <c r="AF401" s="1">
        <v>0</v>
      </c>
      <c r="AG401" s="1">
        <v>0</v>
      </c>
      <c r="AH401" s="1">
        <v>785768</v>
      </c>
      <c r="AI401" s="1">
        <v>785768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-407238</v>
      </c>
      <c r="AU401" s="1">
        <v>-407226</v>
      </c>
      <c r="AV401" s="1">
        <v>-12</v>
      </c>
      <c r="AW401" s="1">
        <v>-3494</v>
      </c>
      <c r="AX401" s="1">
        <v>0</v>
      </c>
      <c r="AY401" s="1">
        <v>37714768</v>
      </c>
      <c r="AZ401" s="1">
        <v>37713234</v>
      </c>
      <c r="BA401" s="1">
        <v>1534</v>
      </c>
      <c r="BB401" s="1" t="s">
        <v>500</v>
      </c>
      <c r="BC401" s="1">
        <v>-3302</v>
      </c>
      <c r="BD401" s="1">
        <v>-2926</v>
      </c>
      <c r="BE401" s="1">
        <v>376</v>
      </c>
      <c r="BF401" s="1">
        <v>0</v>
      </c>
      <c r="BG401" s="1">
        <v>0</v>
      </c>
      <c r="BH401" s="1">
        <v>0</v>
      </c>
      <c r="BL401">
        <f t="shared" si="133"/>
        <v>37714768</v>
      </c>
      <c r="BM401">
        <f t="shared" si="134"/>
        <v>37713234</v>
      </c>
      <c r="BO401">
        <f t="shared" si="135"/>
        <v>1534</v>
      </c>
      <c r="BR401">
        <f t="shared" si="136"/>
        <v>1170</v>
      </c>
      <c r="BS401">
        <f t="shared" si="137"/>
        <v>0</v>
      </c>
      <c r="BT401">
        <f t="shared" si="138"/>
        <v>0</v>
      </c>
      <c r="BU401">
        <f t="shared" si="139"/>
        <v>0</v>
      </c>
      <c r="BV401">
        <f t="shared" si="140"/>
        <v>0</v>
      </c>
      <c r="BW401">
        <f t="shared" si="141"/>
        <v>0</v>
      </c>
      <c r="BX401">
        <f t="shared" si="142"/>
        <v>-12</v>
      </c>
      <c r="BY401">
        <f t="shared" si="143"/>
        <v>376</v>
      </c>
      <c r="CA401">
        <f t="shared" si="144"/>
        <v>1534</v>
      </c>
      <c r="CB401">
        <f t="shared" si="145"/>
        <v>0</v>
      </c>
      <c r="CC401">
        <f t="shared" si="146"/>
        <v>1534</v>
      </c>
      <c r="CD401">
        <f t="shared" si="147"/>
        <v>1170</v>
      </c>
      <c r="CE401">
        <f t="shared" si="148"/>
        <v>0</v>
      </c>
      <c r="CF401">
        <f t="shared" si="149"/>
        <v>0</v>
      </c>
      <c r="CG401">
        <f t="shared" si="150"/>
        <v>0</v>
      </c>
      <c r="CH401">
        <f t="shared" si="151"/>
        <v>0</v>
      </c>
      <c r="CI401">
        <f t="shared" si="152"/>
        <v>0</v>
      </c>
      <c r="CJ401">
        <f t="shared" si="153"/>
        <v>-12</v>
      </c>
      <c r="CK401">
        <f t="shared" si="154"/>
        <v>376</v>
      </c>
    </row>
    <row r="402" spans="1:89" ht="15">
      <c r="A402" s="1">
        <v>6307</v>
      </c>
      <c r="B402" s="1" t="s">
        <v>451</v>
      </c>
      <c r="C402" s="1">
        <v>1000</v>
      </c>
      <c r="D402" s="1">
        <v>9206</v>
      </c>
      <c r="E402" s="1">
        <v>1000</v>
      </c>
      <c r="F402" s="1">
        <v>9205</v>
      </c>
      <c r="G402" s="1">
        <v>1930000</v>
      </c>
      <c r="H402" s="1">
        <v>1930000</v>
      </c>
      <c r="I402" s="1">
        <v>0</v>
      </c>
      <c r="J402" s="1">
        <v>1255691</v>
      </c>
      <c r="K402" s="1">
        <v>1255824</v>
      </c>
      <c r="L402" s="1">
        <v>-133</v>
      </c>
      <c r="M402" s="1">
        <v>582588</v>
      </c>
      <c r="N402" s="1">
        <v>582588</v>
      </c>
      <c r="O402" s="1">
        <v>0</v>
      </c>
      <c r="P402" s="1">
        <v>63976061.43</v>
      </c>
      <c r="Q402" s="1">
        <v>63976061.43</v>
      </c>
      <c r="R402" s="1">
        <v>0</v>
      </c>
      <c r="S402" s="1">
        <v>6951</v>
      </c>
      <c r="T402" s="1">
        <v>6951</v>
      </c>
      <c r="U402" s="1">
        <v>0</v>
      </c>
      <c r="V402" s="1">
        <v>9203.86</v>
      </c>
      <c r="W402" s="1">
        <v>9203.86</v>
      </c>
      <c r="X402" s="1">
        <v>0</v>
      </c>
      <c r="Y402" s="1">
        <v>673764</v>
      </c>
      <c r="Z402" s="1">
        <v>673764</v>
      </c>
      <c r="AA402" s="1">
        <v>0</v>
      </c>
      <c r="AB402" s="1">
        <v>30951618</v>
      </c>
      <c r="AC402" s="1">
        <v>30954826</v>
      </c>
      <c r="AD402" s="1">
        <v>-3208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-330585</v>
      </c>
      <c r="AU402" s="1">
        <v>-330619</v>
      </c>
      <c r="AV402" s="1">
        <v>34</v>
      </c>
      <c r="AW402" s="1">
        <v>10952</v>
      </c>
      <c r="AX402" s="1">
        <v>0</v>
      </c>
      <c r="AY402" s="1">
        <v>30629608</v>
      </c>
      <c r="AZ402" s="1">
        <v>30632477</v>
      </c>
      <c r="BA402" s="1">
        <v>-2869</v>
      </c>
      <c r="BB402" s="1" t="s">
        <v>500</v>
      </c>
      <c r="BC402" s="1">
        <v>-2682</v>
      </c>
      <c r="BD402" s="1">
        <v>-2377</v>
      </c>
      <c r="BE402" s="1">
        <v>305</v>
      </c>
      <c r="BF402" s="1">
        <v>0</v>
      </c>
      <c r="BG402" s="1">
        <v>0</v>
      </c>
      <c r="BH402" s="1">
        <v>0</v>
      </c>
      <c r="BL402">
        <f t="shared" si="133"/>
        <v>30629608</v>
      </c>
      <c r="BM402">
        <f t="shared" si="134"/>
        <v>30632477</v>
      </c>
      <c r="BO402">
        <f t="shared" si="135"/>
        <v>-2869</v>
      </c>
      <c r="BR402">
        <f t="shared" si="136"/>
        <v>-3208</v>
      </c>
      <c r="BS402">
        <f t="shared" si="137"/>
        <v>0</v>
      </c>
      <c r="BT402">
        <f t="shared" si="138"/>
        <v>0</v>
      </c>
      <c r="BU402">
        <f t="shared" si="139"/>
        <v>0</v>
      </c>
      <c r="BV402">
        <f t="shared" si="140"/>
        <v>0</v>
      </c>
      <c r="BW402">
        <f t="shared" si="141"/>
        <v>0</v>
      </c>
      <c r="BX402">
        <f t="shared" si="142"/>
        <v>34</v>
      </c>
      <c r="BY402">
        <f t="shared" si="143"/>
        <v>305</v>
      </c>
      <c r="CA402">
        <f t="shared" si="144"/>
        <v>-2869</v>
      </c>
      <c r="CB402">
        <f t="shared" si="145"/>
        <v>0</v>
      </c>
      <c r="CC402">
        <f t="shared" si="146"/>
        <v>-2869</v>
      </c>
      <c r="CD402">
        <f t="shared" si="147"/>
        <v>-3208</v>
      </c>
      <c r="CE402">
        <f t="shared" si="148"/>
        <v>0</v>
      </c>
      <c r="CF402">
        <f t="shared" si="149"/>
        <v>0</v>
      </c>
      <c r="CG402">
        <f t="shared" si="150"/>
        <v>0</v>
      </c>
      <c r="CH402">
        <f t="shared" si="151"/>
        <v>0</v>
      </c>
      <c r="CI402">
        <f t="shared" si="152"/>
        <v>0</v>
      </c>
      <c r="CJ402">
        <f t="shared" si="153"/>
        <v>34</v>
      </c>
      <c r="CK402">
        <f t="shared" si="154"/>
        <v>305</v>
      </c>
    </row>
    <row r="403" spans="1:89" ht="15">
      <c r="A403" s="1">
        <v>6328</v>
      </c>
      <c r="B403" s="1" t="s">
        <v>453</v>
      </c>
      <c r="C403" s="1">
        <v>1000</v>
      </c>
      <c r="D403" s="1">
        <v>9206</v>
      </c>
      <c r="E403" s="1">
        <v>1000</v>
      </c>
      <c r="F403" s="1">
        <v>9205</v>
      </c>
      <c r="G403" s="1">
        <v>1930000</v>
      </c>
      <c r="H403" s="1">
        <v>1930000</v>
      </c>
      <c r="I403" s="1">
        <v>0</v>
      </c>
      <c r="J403" s="1">
        <v>1255691</v>
      </c>
      <c r="K403" s="1">
        <v>1255824</v>
      </c>
      <c r="L403" s="1">
        <v>-133</v>
      </c>
      <c r="M403" s="1">
        <v>582588</v>
      </c>
      <c r="N403" s="1">
        <v>582588</v>
      </c>
      <c r="O403" s="1">
        <v>0</v>
      </c>
      <c r="P403" s="1">
        <v>29425563.71</v>
      </c>
      <c r="Q403" s="1">
        <v>29425563.71</v>
      </c>
      <c r="R403" s="1">
        <v>0</v>
      </c>
      <c r="S403" s="1">
        <v>2796</v>
      </c>
      <c r="T403" s="1">
        <v>2796</v>
      </c>
      <c r="U403" s="1">
        <v>0</v>
      </c>
      <c r="V403" s="1">
        <v>10524.16</v>
      </c>
      <c r="W403" s="1">
        <v>10524.16</v>
      </c>
      <c r="X403" s="1">
        <v>0</v>
      </c>
      <c r="Y403" s="1">
        <v>575779</v>
      </c>
      <c r="Z403" s="1">
        <v>575779</v>
      </c>
      <c r="AA403" s="1">
        <v>0</v>
      </c>
      <c r="AB403" s="1">
        <v>14428280</v>
      </c>
      <c r="AC403" s="1">
        <v>14427910</v>
      </c>
      <c r="AD403" s="1">
        <v>370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-154104</v>
      </c>
      <c r="AU403" s="1">
        <v>-154100</v>
      </c>
      <c r="AV403" s="1">
        <v>-4</v>
      </c>
      <c r="AW403" s="1">
        <v>-1101</v>
      </c>
      <c r="AX403" s="1">
        <v>0</v>
      </c>
      <c r="AY403" s="1">
        <v>14271968</v>
      </c>
      <c r="AZ403" s="1">
        <v>14271459</v>
      </c>
      <c r="BA403" s="1">
        <v>509</v>
      </c>
      <c r="BB403" s="1" t="s">
        <v>500</v>
      </c>
      <c r="BC403" s="1">
        <v>-1250</v>
      </c>
      <c r="BD403" s="1">
        <v>-1107</v>
      </c>
      <c r="BE403" s="1">
        <v>143</v>
      </c>
      <c r="BF403" s="1">
        <v>0</v>
      </c>
      <c r="BG403" s="1">
        <v>0</v>
      </c>
      <c r="BH403" s="1">
        <v>0</v>
      </c>
      <c r="BL403">
        <f t="shared" si="133"/>
        <v>14271968</v>
      </c>
      <c r="BM403">
        <f t="shared" si="134"/>
        <v>14271459</v>
      </c>
      <c r="BO403">
        <f t="shared" si="135"/>
        <v>509</v>
      </c>
      <c r="BR403">
        <f t="shared" si="136"/>
        <v>370</v>
      </c>
      <c r="BS403">
        <f t="shared" si="137"/>
        <v>0</v>
      </c>
      <c r="BT403">
        <f t="shared" si="138"/>
        <v>0</v>
      </c>
      <c r="BU403">
        <f t="shared" si="139"/>
        <v>0</v>
      </c>
      <c r="BV403">
        <f t="shared" si="140"/>
        <v>0</v>
      </c>
      <c r="BW403">
        <f t="shared" si="141"/>
        <v>0</v>
      </c>
      <c r="BX403">
        <f t="shared" si="142"/>
        <v>-4</v>
      </c>
      <c r="BY403">
        <f t="shared" si="143"/>
        <v>143</v>
      </c>
      <c r="CA403">
        <f t="shared" si="144"/>
        <v>509</v>
      </c>
      <c r="CB403">
        <f t="shared" si="145"/>
        <v>0</v>
      </c>
      <c r="CC403">
        <f t="shared" si="146"/>
        <v>509</v>
      </c>
      <c r="CD403">
        <f t="shared" si="147"/>
        <v>370</v>
      </c>
      <c r="CE403">
        <f t="shared" si="148"/>
        <v>0</v>
      </c>
      <c r="CF403">
        <f t="shared" si="149"/>
        <v>0</v>
      </c>
      <c r="CG403">
        <f t="shared" si="150"/>
        <v>0</v>
      </c>
      <c r="CH403">
        <f t="shared" si="151"/>
        <v>0</v>
      </c>
      <c r="CI403">
        <f t="shared" si="152"/>
        <v>0</v>
      </c>
      <c r="CJ403">
        <f t="shared" si="153"/>
        <v>-4</v>
      </c>
      <c r="CK403">
        <f t="shared" si="154"/>
        <v>143</v>
      </c>
    </row>
    <row r="404" spans="1:89" ht="15">
      <c r="A404" s="1">
        <v>6370</v>
      </c>
      <c r="B404" s="1" t="s">
        <v>456</v>
      </c>
      <c r="C404" s="1">
        <v>1000</v>
      </c>
      <c r="D404" s="1">
        <v>9206</v>
      </c>
      <c r="E404" s="1">
        <v>1000</v>
      </c>
      <c r="F404" s="1">
        <v>9205</v>
      </c>
      <c r="G404" s="1">
        <v>1930000</v>
      </c>
      <c r="H404" s="1">
        <v>1930000</v>
      </c>
      <c r="I404" s="1">
        <v>0</v>
      </c>
      <c r="J404" s="1">
        <v>1255691</v>
      </c>
      <c r="K404" s="1">
        <v>1255824</v>
      </c>
      <c r="L404" s="1">
        <v>-133</v>
      </c>
      <c r="M404" s="1">
        <v>582588</v>
      </c>
      <c r="N404" s="1">
        <v>582588</v>
      </c>
      <c r="O404" s="1">
        <v>0</v>
      </c>
      <c r="P404" s="1">
        <v>18086301.64</v>
      </c>
      <c r="Q404" s="1">
        <v>18086301.64</v>
      </c>
      <c r="R404" s="1">
        <v>0</v>
      </c>
      <c r="S404" s="1">
        <v>1730</v>
      </c>
      <c r="T404" s="1">
        <v>1730</v>
      </c>
      <c r="U404" s="1">
        <v>0</v>
      </c>
      <c r="V404" s="1">
        <v>10454.51</v>
      </c>
      <c r="W404" s="1">
        <v>10454.51</v>
      </c>
      <c r="X404" s="1">
        <v>0</v>
      </c>
      <c r="Y404" s="1">
        <v>388001</v>
      </c>
      <c r="Z404" s="1">
        <v>388001</v>
      </c>
      <c r="AA404" s="1">
        <v>0</v>
      </c>
      <c r="AB404" s="1">
        <v>11913402</v>
      </c>
      <c r="AC404" s="1">
        <v>11913248</v>
      </c>
      <c r="AD404" s="1">
        <v>154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-127243</v>
      </c>
      <c r="AU404" s="1">
        <v>-127242</v>
      </c>
      <c r="AV404" s="1">
        <v>-1</v>
      </c>
      <c r="AW404" s="1">
        <v>-3429</v>
      </c>
      <c r="AX404" s="1">
        <v>0</v>
      </c>
      <c r="AY404" s="1">
        <v>11781816</v>
      </c>
      <c r="AZ404" s="1">
        <v>11781545</v>
      </c>
      <c r="BA404" s="1">
        <v>271</v>
      </c>
      <c r="BB404" s="1" t="s">
        <v>500</v>
      </c>
      <c r="BC404" s="1">
        <v>-1032</v>
      </c>
      <c r="BD404" s="1">
        <v>-914</v>
      </c>
      <c r="BE404" s="1">
        <v>118</v>
      </c>
      <c r="BF404" s="1">
        <v>0</v>
      </c>
      <c r="BG404" s="1">
        <v>0</v>
      </c>
      <c r="BH404" s="1">
        <v>0</v>
      </c>
      <c r="BL404">
        <f t="shared" si="133"/>
        <v>11781816</v>
      </c>
      <c r="BM404">
        <f t="shared" si="134"/>
        <v>11781545</v>
      </c>
      <c r="BO404">
        <f t="shared" si="135"/>
        <v>271</v>
      </c>
      <c r="BR404">
        <f t="shared" si="136"/>
        <v>154</v>
      </c>
      <c r="BS404">
        <f t="shared" si="137"/>
        <v>0</v>
      </c>
      <c r="BT404">
        <f t="shared" si="138"/>
        <v>0</v>
      </c>
      <c r="BU404">
        <f t="shared" si="139"/>
        <v>0</v>
      </c>
      <c r="BV404">
        <f t="shared" si="140"/>
        <v>0</v>
      </c>
      <c r="BW404">
        <f t="shared" si="141"/>
        <v>0</v>
      </c>
      <c r="BX404">
        <f t="shared" si="142"/>
        <v>-1</v>
      </c>
      <c r="BY404">
        <f t="shared" si="143"/>
        <v>118</v>
      </c>
      <c r="CA404">
        <f t="shared" si="144"/>
        <v>271</v>
      </c>
      <c r="CB404">
        <f t="shared" si="145"/>
        <v>0</v>
      </c>
      <c r="CC404">
        <f t="shared" si="146"/>
        <v>271</v>
      </c>
      <c r="CD404">
        <f t="shared" si="147"/>
        <v>154</v>
      </c>
      <c r="CE404">
        <f t="shared" si="148"/>
        <v>0</v>
      </c>
      <c r="CF404">
        <f t="shared" si="149"/>
        <v>0</v>
      </c>
      <c r="CG404">
        <f t="shared" si="150"/>
        <v>0</v>
      </c>
      <c r="CH404">
        <f t="shared" si="151"/>
        <v>0</v>
      </c>
      <c r="CI404">
        <f t="shared" si="152"/>
        <v>0</v>
      </c>
      <c r="CJ404">
        <f t="shared" si="153"/>
        <v>-1</v>
      </c>
      <c r="CK404">
        <f t="shared" si="154"/>
        <v>118</v>
      </c>
    </row>
    <row r="405" spans="1:89" ht="15">
      <c r="A405" s="1">
        <v>6321</v>
      </c>
      <c r="B405" s="1" t="s">
        <v>452</v>
      </c>
      <c r="C405" s="1">
        <v>1000</v>
      </c>
      <c r="D405" s="1">
        <v>9206</v>
      </c>
      <c r="E405" s="1">
        <v>1000</v>
      </c>
      <c r="F405" s="1">
        <v>9205</v>
      </c>
      <c r="G405" s="1">
        <v>1930000</v>
      </c>
      <c r="H405" s="1">
        <v>1930000</v>
      </c>
      <c r="I405" s="1">
        <v>0</v>
      </c>
      <c r="J405" s="1">
        <v>1255691</v>
      </c>
      <c r="K405" s="1">
        <v>1255824</v>
      </c>
      <c r="L405" s="1">
        <v>-133</v>
      </c>
      <c r="M405" s="1">
        <v>582588</v>
      </c>
      <c r="N405" s="1">
        <v>582588</v>
      </c>
      <c r="O405" s="1">
        <v>0</v>
      </c>
      <c r="P405" s="1">
        <v>12609532.26</v>
      </c>
      <c r="Q405" s="1">
        <v>12609532.26</v>
      </c>
      <c r="R405" s="1">
        <v>0</v>
      </c>
      <c r="S405" s="1">
        <v>1170</v>
      </c>
      <c r="T405" s="1">
        <v>1170</v>
      </c>
      <c r="U405" s="1">
        <v>0</v>
      </c>
      <c r="V405" s="1">
        <v>10777.38</v>
      </c>
      <c r="W405" s="1">
        <v>10777.38</v>
      </c>
      <c r="X405" s="1">
        <v>0</v>
      </c>
      <c r="Y405" s="1">
        <v>366730</v>
      </c>
      <c r="Z405" s="1">
        <v>366730</v>
      </c>
      <c r="AA405" s="1">
        <v>0</v>
      </c>
      <c r="AB405" s="1">
        <v>8425873</v>
      </c>
      <c r="AC405" s="1">
        <v>8425771</v>
      </c>
      <c r="AD405" s="1">
        <v>102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-89994</v>
      </c>
      <c r="AU405" s="1">
        <v>-89993</v>
      </c>
      <c r="AV405" s="1">
        <v>-1</v>
      </c>
      <c r="AW405" s="1">
        <v>-305</v>
      </c>
      <c r="AX405" s="1">
        <v>0</v>
      </c>
      <c r="AY405" s="1">
        <v>8334927</v>
      </c>
      <c r="AZ405" s="1">
        <v>8334743</v>
      </c>
      <c r="BA405" s="1">
        <v>184</v>
      </c>
      <c r="BB405" s="1" t="s">
        <v>500</v>
      </c>
      <c r="BC405" s="1">
        <v>-730</v>
      </c>
      <c r="BD405" s="1">
        <v>-647</v>
      </c>
      <c r="BE405" s="1">
        <v>83</v>
      </c>
      <c r="BF405" s="1">
        <v>0</v>
      </c>
      <c r="BG405" s="1">
        <v>0</v>
      </c>
      <c r="BH405" s="1">
        <v>0</v>
      </c>
      <c r="BL405">
        <f t="shared" si="133"/>
        <v>8334927</v>
      </c>
      <c r="BM405">
        <f t="shared" si="134"/>
        <v>8334743</v>
      </c>
      <c r="BO405">
        <f t="shared" si="135"/>
        <v>184</v>
      </c>
      <c r="BR405">
        <f t="shared" si="136"/>
        <v>102</v>
      </c>
      <c r="BS405">
        <f t="shared" si="137"/>
        <v>0</v>
      </c>
      <c r="BT405">
        <f t="shared" si="138"/>
        <v>0</v>
      </c>
      <c r="BU405">
        <f t="shared" si="139"/>
        <v>0</v>
      </c>
      <c r="BV405">
        <f t="shared" si="140"/>
        <v>0</v>
      </c>
      <c r="BW405">
        <f t="shared" si="141"/>
        <v>0</v>
      </c>
      <c r="BX405">
        <f t="shared" si="142"/>
        <v>-1</v>
      </c>
      <c r="BY405">
        <f t="shared" si="143"/>
        <v>83</v>
      </c>
      <c r="CA405">
        <f t="shared" si="144"/>
        <v>184</v>
      </c>
      <c r="CB405">
        <f t="shared" si="145"/>
        <v>0</v>
      </c>
      <c r="CC405">
        <f t="shared" si="146"/>
        <v>184</v>
      </c>
      <c r="CD405">
        <f t="shared" si="147"/>
        <v>102</v>
      </c>
      <c r="CE405">
        <f t="shared" si="148"/>
        <v>0</v>
      </c>
      <c r="CF405">
        <f t="shared" si="149"/>
        <v>0</v>
      </c>
      <c r="CG405">
        <f t="shared" si="150"/>
        <v>0</v>
      </c>
      <c r="CH405">
        <f t="shared" si="151"/>
        <v>0</v>
      </c>
      <c r="CI405">
        <f t="shared" si="152"/>
        <v>0</v>
      </c>
      <c r="CJ405">
        <f t="shared" si="153"/>
        <v>-1</v>
      </c>
      <c r="CK405">
        <f t="shared" si="154"/>
        <v>83</v>
      </c>
    </row>
    <row r="406" spans="1:89" ht="15">
      <c r="A406" s="1">
        <v>6335</v>
      </c>
      <c r="B406" s="1" t="s">
        <v>454</v>
      </c>
      <c r="C406" s="1">
        <v>1000</v>
      </c>
      <c r="D406" s="1">
        <v>9206</v>
      </c>
      <c r="E406" s="1">
        <v>1000</v>
      </c>
      <c r="F406" s="1">
        <v>9205</v>
      </c>
      <c r="G406" s="1">
        <v>1930000</v>
      </c>
      <c r="H406" s="1">
        <v>1930000</v>
      </c>
      <c r="I406" s="1">
        <v>0</v>
      </c>
      <c r="J406" s="1">
        <v>1255691</v>
      </c>
      <c r="K406" s="1">
        <v>1255824</v>
      </c>
      <c r="L406" s="1">
        <v>-133</v>
      </c>
      <c r="M406" s="1">
        <v>582588</v>
      </c>
      <c r="N406" s="1">
        <v>582588</v>
      </c>
      <c r="O406" s="1">
        <v>0</v>
      </c>
      <c r="P406" s="1">
        <v>12846939.02</v>
      </c>
      <c r="Q406" s="1">
        <v>12846939.02</v>
      </c>
      <c r="R406" s="1">
        <v>0</v>
      </c>
      <c r="S406" s="1">
        <v>1280</v>
      </c>
      <c r="T406" s="1">
        <v>1280</v>
      </c>
      <c r="U406" s="1">
        <v>0</v>
      </c>
      <c r="V406" s="1">
        <v>10036.67</v>
      </c>
      <c r="W406" s="1">
        <v>10036.67</v>
      </c>
      <c r="X406" s="1">
        <v>0</v>
      </c>
      <c r="Y406" s="1">
        <v>851873</v>
      </c>
      <c r="Z406" s="1">
        <v>851873</v>
      </c>
      <c r="AA406" s="1">
        <v>0</v>
      </c>
      <c r="AB406" s="1">
        <v>3601443</v>
      </c>
      <c r="AC406" s="1">
        <v>3601192</v>
      </c>
      <c r="AD406" s="1">
        <v>251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753694</v>
      </c>
      <c r="AL406" s="1">
        <v>753944</v>
      </c>
      <c r="AM406" s="1">
        <v>-250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-46516</v>
      </c>
      <c r="AU406" s="1">
        <v>-46516</v>
      </c>
      <c r="AV406" s="1">
        <v>0</v>
      </c>
      <c r="AW406" s="1">
        <v>-3241</v>
      </c>
      <c r="AX406" s="1">
        <v>0</v>
      </c>
      <c r="AY406" s="1">
        <v>4305046</v>
      </c>
      <c r="AZ406" s="1">
        <v>4305002</v>
      </c>
      <c r="BA406" s="1">
        <v>44</v>
      </c>
      <c r="BB406" s="1" t="s">
        <v>500</v>
      </c>
      <c r="BC406" s="1">
        <v>-377</v>
      </c>
      <c r="BD406" s="1">
        <v>-334</v>
      </c>
      <c r="BE406" s="1">
        <v>43</v>
      </c>
      <c r="BF406" s="1">
        <v>0</v>
      </c>
      <c r="BG406" s="1">
        <v>0</v>
      </c>
      <c r="BH406" s="1">
        <v>0</v>
      </c>
      <c r="BL406">
        <f t="shared" si="133"/>
        <v>4305046</v>
      </c>
      <c r="BM406">
        <f t="shared" si="134"/>
        <v>4305002</v>
      </c>
      <c r="BO406">
        <f t="shared" si="135"/>
        <v>44</v>
      </c>
      <c r="BR406">
        <f t="shared" si="136"/>
        <v>251</v>
      </c>
      <c r="BS406">
        <f t="shared" si="137"/>
        <v>0</v>
      </c>
      <c r="BT406">
        <f t="shared" si="138"/>
        <v>0</v>
      </c>
      <c r="BU406">
        <f t="shared" si="139"/>
        <v>-250</v>
      </c>
      <c r="BV406">
        <f t="shared" si="140"/>
        <v>0</v>
      </c>
      <c r="BW406">
        <f t="shared" si="141"/>
        <v>0</v>
      </c>
      <c r="BX406">
        <f t="shared" si="142"/>
        <v>0</v>
      </c>
      <c r="BY406">
        <f t="shared" si="143"/>
        <v>43</v>
      </c>
      <c r="CA406">
        <f t="shared" si="144"/>
        <v>44</v>
      </c>
      <c r="CB406">
        <f t="shared" si="145"/>
        <v>0</v>
      </c>
      <c r="CC406">
        <f t="shared" si="146"/>
        <v>44</v>
      </c>
      <c r="CD406">
        <f t="shared" si="147"/>
        <v>251</v>
      </c>
      <c r="CE406">
        <f t="shared" si="148"/>
        <v>0</v>
      </c>
      <c r="CF406">
        <f t="shared" si="149"/>
        <v>0</v>
      </c>
      <c r="CG406">
        <f t="shared" si="150"/>
        <v>-250</v>
      </c>
      <c r="CH406">
        <f t="shared" si="151"/>
        <v>0</v>
      </c>
      <c r="CI406">
        <f t="shared" si="152"/>
        <v>0</v>
      </c>
      <c r="CJ406">
        <f t="shared" si="153"/>
        <v>0</v>
      </c>
      <c r="CK406">
        <f t="shared" si="154"/>
        <v>43</v>
      </c>
    </row>
    <row r="407" spans="1:89" ht="15">
      <c r="A407" s="1">
        <v>6354</v>
      </c>
      <c r="B407" s="1" t="s">
        <v>455</v>
      </c>
      <c r="C407" s="1">
        <v>1000</v>
      </c>
      <c r="D407" s="1">
        <v>9206</v>
      </c>
      <c r="E407" s="1">
        <v>1000</v>
      </c>
      <c r="F407" s="1">
        <v>9205</v>
      </c>
      <c r="G407" s="1">
        <v>1930000</v>
      </c>
      <c r="H407" s="1">
        <v>1930000</v>
      </c>
      <c r="I407" s="1">
        <v>0</v>
      </c>
      <c r="J407" s="1">
        <v>1255691</v>
      </c>
      <c r="K407" s="1">
        <v>1255824</v>
      </c>
      <c r="L407" s="1">
        <v>-133</v>
      </c>
      <c r="M407" s="1">
        <v>582588</v>
      </c>
      <c r="N407" s="1">
        <v>582588</v>
      </c>
      <c r="O407" s="1">
        <v>0</v>
      </c>
      <c r="P407" s="1">
        <v>3550035.87</v>
      </c>
      <c r="Q407" s="1">
        <v>3550035.87</v>
      </c>
      <c r="R407" s="1">
        <v>0</v>
      </c>
      <c r="S407" s="1">
        <v>322</v>
      </c>
      <c r="T407" s="1">
        <v>322</v>
      </c>
      <c r="U407" s="1">
        <v>0</v>
      </c>
      <c r="V407" s="1">
        <v>11024.96</v>
      </c>
      <c r="W407" s="1">
        <v>11024.96</v>
      </c>
      <c r="X407" s="1">
        <v>0</v>
      </c>
      <c r="Y407" s="1">
        <v>437378</v>
      </c>
      <c r="Z407" s="1">
        <v>437378</v>
      </c>
      <c r="AA407" s="1">
        <v>0</v>
      </c>
      <c r="AB407" s="1">
        <v>2116978</v>
      </c>
      <c r="AC407" s="1">
        <v>2116945</v>
      </c>
      <c r="AD407" s="1">
        <v>33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-22611</v>
      </c>
      <c r="AU407" s="1">
        <v>-22610</v>
      </c>
      <c r="AV407" s="1">
        <v>-1</v>
      </c>
      <c r="AW407" s="1">
        <v>-110</v>
      </c>
      <c r="AX407" s="1">
        <v>0</v>
      </c>
      <c r="AY407" s="1">
        <v>2094095</v>
      </c>
      <c r="AZ407" s="1">
        <v>2094042</v>
      </c>
      <c r="BA407" s="1">
        <v>53</v>
      </c>
      <c r="BB407" s="1" t="s">
        <v>500</v>
      </c>
      <c r="BC407" s="1">
        <v>-183</v>
      </c>
      <c r="BD407" s="1">
        <v>-162</v>
      </c>
      <c r="BE407" s="1">
        <v>21</v>
      </c>
      <c r="BF407" s="1">
        <v>0</v>
      </c>
      <c r="BG407" s="1">
        <v>0</v>
      </c>
      <c r="BH407" s="1">
        <v>0</v>
      </c>
      <c r="BL407">
        <f t="shared" si="133"/>
        <v>2094095</v>
      </c>
      <c r="BM407">
        <f t="shared" si="134"/>
        <v>2094042</v>
      </c>
      <c r="BO407">
        <f t="shared" si="135"/>
        <v>53</v>
      </c>
      <c r="BR407">
        <f t="shared" si="136"/>
        <v>33</v>
      </c>
      <c r="BS407">
        <f t="shared" si="137"/>
        <v>0</v>
      </c>
      <c r="BT407">
        <f t="shared" si="138"/>
        <v>0</v>
      </c>
      <c r="BU407">
        <f t="shared" si="139"/>
        <v>0</v>
      </c>
      <c r="BV407">
        <f t="shared" si="140"/>
        <v>0</v>
      </c>
      <c r="BW407">
        <f t="shared" si="141"/>
        <v>0</v>
      </c>
      <c r="BX407">
        <f t="shared" si="142"/>
        <v>-1</v>
      </c>
      <c r="BY407">
        <f t="shared" si="143"/>
        <v>21</v>
      </c>
      <c r="CA407">
        <f t="shared" si="144"/>
        <v>53</v>
      </c>
      <c r="CB407">
        <f t="shared" si="145"/>
        <v>0</v>
      </c>
      <c r="CC407">
        <f t="shared" si="146"/>
        <v>53</v>
      </c>
      <c r="CD407">
        <f t="shared" si="147"/>
        <v>33</v>
      </c>
      <c r="CE407">
        <f t="shared" si="148"/>
        <v>0</v>
      </c>
      <c r="CF407">
        <f t="shared" si="149"/>
        <v>0</v>
      </c>
      <c r="CG407">
        <f t="shared" si="150"/>
        <v>0</v>
      </c>
      <c r="CH407">
        <f t="shared" si="151"/>
        <v>0</v>
      </c>
      <c r="CI407">
        <f t="shared" si="152"/>
        <v>0</v>
      </c>
      <c r="CJ407">
        <f t="shared" si="153"/>
        <v>-1</v>
      </c>
      <c r="CK407">
        <f t="shared" si="154"/>
        <v>21</v>
      </c>
    </row>
    <row r="408" spans="1:89" ht="15">
      <c r="A408" s="1">
        <v>6384</v>
      </c>
      <c r="B408" s="1" t="s">
        <v>457</v>
      </c>
      <c r="C408" s="1">
        <v>1000</v>
      </c>
      <c r="D408" s="1">
        <v>9206</v>
      </c>
      <c r="E408" s="1">
        <v>1000</v>
      </c>
      <c r="F408" s="1">
        <v>9205</v>
      </c>
      <c r="G408" s="1">
        <v>1930000</v>
      </c>
      <c r="H408" s="1">
        <v>1930000</v>
      </c>
      <c r="I408" s="1">
        <v>0</v>
      </c>
      <c r="J408" s="1">
        <v>1255691</v>
      </c>
      <c r="K408" s="1">
        <v>1255824</v>
      </c>
      <c r="L408" s="1">
        <v>-133</v>
      </c>
      <c r="M408" s="1">
        <v>582588</v>
      </c>
      <c r="N408" s="1">
        <v>582588</v>
      </c>
      <c r="O408" s="1">
        <v>0</v>
      </c>
      <c r="P408" s="1">
        <v>9669685.01</v>
      </c>
      <c r="Q408" s="1">
        <v>9669685.01</v>
      </c>
      <c r="R408" s="1">
        <v>0</v>
      </c>
      <c r="S408" s="1">
        <v>971</v>
      </c>
      <c r="T408" s="1">
        <v>971</v>
      </c>
      <c r="U408" s="1">
        <v>0</v>
      </c>
      <c r="V408" s="1">
        <v>9958.48</v>
      </c>
      <c r="W408" s="1">
        <v>9958.48</v>
      </c>
      <c r="X408" s="1">
        <v>0</v>
      </c>
      <c r="Y408" s="1">
        <v>637780</v>
      </c>
      <c r="Z408" s="1">
        <v>637780</v>
      </c>
      <c r="AA408" s="1">
        <v>0</v>
      </c>
      <c r="AB408" s="1">
        <v>4501874</v>
      </c>
      <c r="AC408" s="1">
        <v>4501732</v>
      </c>
      <c r="AD408" s="1">
        <v>142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4599</v>
      </c>
      <c r="AL408" s="1">
        <v>4740</v>
      </c>
      <c r="AM408" s="1">
        <v>-141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-48132</v>
      </c>
      <c r="AU408" s="1">
        <v>-48133</v>
      </c>
      <c r="AV408" s="1">
        <v>1</v>
      </c>
      <c r="AW408" s="1">
        <v>-381</v>
      </c>
      <c r="AX408" s="1">
        <v>0</v>
      </c>
      <c r="AY408" s="1">
        <v>4457614</v>
      </c>
      <c r="AZ408" s="1">
        <v>4457568</v>
      </c>
      <c r="BA408" s="1">
        <v>46</v>
      </c>
      <c r="BB408" s="1" t="s">
        <v>500</v>
      </c>
      <c r="BC408" s="1">
        <v>-390</v>
      </c>
      <c r="BD408" s="1">
        <v>-346</v>
      </c>
      <c r="BE408" s="1">
        <v>44</v>
      </c>
      <c r="BF408" s="1">
        <v>0</v>
      </c>
      <c r="BG408" s="1">
        <v>0</v>
      </c>
      <c r="BH408" s="1">
        <v>0</v>
      </c>
      <c r="BL408">
        <f t="shared" si="133"/>
        <v>4457614</v>
      </c>
      <c r="BM408">
        <f t="shared" si="134"/>
        <v>4457568</v>
      </c>
      <c r="BO408">
        <f t="shared" si="135"/>
        <v>46</v>
      </c>
      <c r="BR408">
        <f t="shared" si="136"/>
        <v>142</v>
      </c>
      <c r="BS408">
        <f t="shared" si="137"/>
        <v>0</v>
      </c>
      <c r="BT408">
        <f t="shared" si="138"/>
        <v>0</v>
      </c>
      <c r="BU408">
        <f t="shared" si="139"/>
        <v>-141</v>
      </c>
      <c r="BV408">
        <f t="shared" si="140"/>
        <v>0</v>
      </c>
      <c r="BW408">
        <f t="shared" si="141"/>
        <v>0</v>
      </c>
      <c r="BX408">
        <f t="shared" si="142"/>
        <v>1</v>
      </c>
      <c r="BY408">
        <f t="shared" si="143"/>
        <v>44</v>
      </c>
      <c r="CA408">
        <f t="shared" si="144"/>
        <v>46</v>
      </c>
      <c r="CB408">
        <f t="shared" si="145"/>
        <v>0</v>
      </c>
      <c r="CC408">
        <f t="shared" si="146"/>
        <v>46</v>
      </c>
      <c r="CD408">
        <f t="shared" si="147"/>
        <v>142</v>
      </c>
      <c r="CE408">
        <f t="shared" si="148"/>
        <v>0</v>
      </c>
      <c r="CF408">
        <f t="shared" si="149"/>
        <v>0</v>
      </c>
      <c r="CG408">
        <f t="shared" si="150"/>
        <v>-141</v>
      </c>
      <c r="CH408">
        <f t="shared" si="151"/>
        <v>0</v>
      </c>
      <c r="CI408">
        <f t="shared" si="152"/>
        <v>0</v>
      </c>
      <c r="CJ408">
        <f t="shared" si="153"/>
        <v>1</v>
      </c>
      <c r="CK408">
        <f t="shared" si="154"/>
        <v>44</v>
      </c>
    </row>
    <row r="409" spans="1:89" ht="15">
      <c r="A409" s="1">
        <v>6410</v>
      </c>
      <c r="B409" s="1" t="s">
        <v>458</v>
      </c>
      <c r="C409" s="1">
        <v>1000</v>
      </c>
      <c r="D409" s="1">
        <v>9206</v>
      </c>
      <c r="E409" s="1">
        <v>1000</v>
      </c>
      <c r="F409" s="1">
        <v>9205</v>
      </c>
      <c r="G409" s="1">
        <v>1930000</v>
      </c>
      <c r="H409" s="1">
        <v>1930000</v>
      </c>
      <c r="I409" s="1">
        <v>0</v>
      </c>
      <c r="J409" s="1">
        <v>1255691</v>
      </c>
      <c r="K409" s="1">
        <v>1255824</v>
      </c>
      <c r="L409" s="1">
        <v>-133</v>
      </c>
      <c r="M409" s="1">
        <v>582588</v>
      </c>
      <c r="N409" s="1">
        <v>582588</v>
      </c>
      <c r="O409" s="1">
        <v>0</v>
      </c>
      <c r="P409" s="1">
        <v>2315618.53</v>
      </c>
      <c r="Q409" s="1">
        <v>2315618.53</v>
      </c>
      <c r="R409" s="1">
        <v>0</v>
      </c>
      <c r="S409" s="1">
        <v>157</v>
      </c>
      <c r="T409" s="1">
        <v>157</v>
      </c>
      <c r="U409" s="1">
        <v>0</v>
      </c>
      <c r="V409" s="1">
        <v>14749.16</v>
      </c>
      <c r="W409" s="1">
        <v>14749.16</v>
      </c>
      <c r="X409" s="1">
        <v>0</v>
      </c>
      <c r="Y409" s="1">
        <v>1293864</v>
      </c>
      <c r="Z409" s="1">
        <v>1293864</v>
      </c>
      <c r="AA409" s="1">
        <v>0</v>
      </c>
      <c r="AB409" s="1">
        <v>51747</v>
      </c>
      <c r="AC409" s="1">
        <v>51747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284108</v>
      </c>
      <c r="AL409" s="1">
        <v>284108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-3587</v>
      </c>
      <c r="AU409" s="1">
        <v>-3587</v>
      </c>
      <c r="AV409" s="1">
        <v>0</v>
      </c>
      <c r="AW409" s="1">
        <v>0</v>
      </c>
      <c r="AX409" s="1">
        <v>0</v>
      </c>
      <c r="AY409" s="1">
        <v>332242</v>
      </c>
      <c r="AZ409" s="1">
        <v>332239</v>
      </c>
      <c r="BA409" s="1">
        <v>3</v>
      </c>
      <c r="BB409" s="1" t="s">
        <v>500</v>
      </c>
      <c r="BC409" s="1">
        <v>-29</v>
      </c>
      <c r="BD409" s="1">
        <v>-26</v>
      </c>
      <c r="BE409" s="1">
        <v>3</v>
      </c>
      <c r="BF409" s="1">
        <v>0</v>
      </c>
      <c r="BG409" s="1">
        <v>0</v>
      </c>
      <c r="BH409" s="1">
        <v>0</v>
      </c>
      <c r="BL409">
        <f t="shared" si="133"/>
        <v>332242</v>
      </c>
      <c r="BM409">
        <f t="shared" si="134"/>
        <v>332239</v>
      </c>
      <c r="BO409">
        <f t="shared" si="135"/>
        <v>3</v>
      </c>
      <c r="BR409">
        <f t="shared" si="136"/>
        <v>0</v>
      </c>
      <c r="BS409">
        <f t="shared" si="137"/>
        <v>0</v>
      </c>
      <c r="BT409">
        <f t="shared" si="138"/>
        <v>0</v>
      </c>
      <c r="BU409">
        <f t="shared" si="139"/>
        <v>0</v>
      </c>
      <c r="BV409">
        <f t="shared" si="140"/>
        <v>0</v>
      </c>
      <c r="BW409">
        <f t="shared" si="141"/>
        <v>0</v>
      </c>
      <c r="BX409">
        <f t="shared" si="142"/>
        <v>0</v>
      </c>
      <c r="BY409">
        <f t="shared" si="143"/>
        <v>3</v>
      </c>
      <c r="CA409">
        <f t="shared" si="144"/>
        <v>3</v>
      </c>
      <c r="CB409">
        <f t="shared" si="145"/>
        <v>0</v>
      </c>
      <c r="CC409">
        <f t="shared" si="146"/>
        <v>3</v>
      </c>
      <c r="CD409">
        <f t="shared" si="147"/>
        <v>0</v>
      </c>
      <c r="CE409">
        <f t="shared" si="148"/>
        <v>0</v>
      </c>
      <c r="CF409">
        <f t="shared" si="149"/>
        <v>0</v>
      </c>
      <c r="CG409">
        <f t="shared" si="150"/>
        <v>0</v>
      </c>
      <c r="CH409">
        <f t="shared" si="151"/>
        <v>0</v>
      </c>
      <c r="CI409">
        <f t="shared" si="152"/>
        <v>0</v>
      </c>
      <c r="CJ409">
        <f t="shared" si="153"/>
        <v>0</v>
      </c>
      <c r="CK409">
        <f t="shared" si="154"/>
        <v>3</v>
      </c>
    </row>
    <row r="410" spans="1:89" ht="15">
      <c r="A410" s="1">
        <v>6412</v>
      </c>
      <c r="B410" s="1" t="s">
        <v>459</v>
      </c>
      <c r="C410" s="1">
        <v>1000</v>
      </c>
      <c r="D410" s="1">
        <v>9206</v>
      </c>
      <c r="E410" s="1">
        <v>1000</v>
      </c>
      <c r="F410" s="1">
        <v>9205</v>
      </c>
      <c r="G410" s="1">
        <v>2895000</v>
      </c>
      <c r="H410" s="1">
        <v>2895000</v>
      </c>
      <c r="I410" s="1">
        <v>0</v>
      </c>
      <c r="J410" s="1">
        <v>1883536</v>
      </c>
      <c r="K410" s="1">
        <v>1883736</v>
      </c>
      <c r="L410" s="1">
        <v>-200</v>
      </c>
      <c r="M410" s="1">
        <v>873882</v>
      </c>
      <c r="N410" s="1">
        <v>873882</v>
      </c>
      <c r="O410" s="1">
        <v>0</v>
      </c>
      <c r="P410" s="1">
        <v>5494024.38</v>
      </c>
      <c r="Q410" s="1">
        <v>5494024.38</v>
      </c>
      <c r="R410" s="1">
        <v>0</v>
      </c>
      <c r="S410" s="1">
        <v>470</v>
      </c>
      <c r="T410" s="1">
        <v>470</v>
      </c>
      <c r="U410" s="1">
        <v>0</v>
      </c>
      <c r="V410" s="1">
        <v>11689.41</v>
      </c>
      <c r="W410" s="1">
        <v>11689.41</v>
      </c>
      <c r="X410" s="1">
        <v>0</v>
      </c>
      <c r="Y410" s="1">
        <v>966333</v>
      </c>
      <c r="Z410" s="1">
        <v>966333</v>
      </c>
      <c r="AA410" s="1">
        <v>0</v>
      </c>
      <c r="AB410" s="1">
        <v>2067741</v>
      </c>
      <c r="AC410" s="1">
        <v>2067674</v>
      </c>
      <c r="AD410" s="1">
        <v>67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4820</v>
      </c>
      <c r="AL410" s="1">
        <v>4886</v>
      </c>
      <c r="AM410" s="1">
        <v>-66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-22136</v>
      </c>
      <c r="AU410" s="1">
        <v>-22136</v>
      </c>
      <c r="AV410" s="1">
        <v>0</v>
      </c>
      <c r="AW410" s="1">
        <v>-215</v>
      </c>
      <c r="AX410" s="1">
        <v>0</v>
      </c>
      <c r="AY410" s="1">
        <v>2050051</v>
      </c>
      <c r="AZ410" s="1">
        <v>2050029</v>
      </c>
      <c r="BA410" s="1">
        <v>22</v>
      </c>
      <c r="BB410" s="1" t="s">
        <v>501</v>
      </c>
      <c r="BC410" s="1">
        <v>-180</v>
      </c>
      <c r="BD410" s="1">
        <v>-159</v>
      </c>
      <c r="BE410" s="1">
        <v>21</v>
      </c>
      <c r="BF410" s="1">
        <v>0</v>
      </c>
      <c r="BG410" s="1">
        <v>0</v>
      </c>
      <c r="BH410" s="1">
        <v>0</v>
      </c>
      <c r="BL410">
        <f t="shared" si="133"/>
        <v>2050051</v>
      </c>
      <c r="BM410">
        <f t="shared" si="134"/>
        <v>2050029</v>
      </c>
      <c r="BO410">
        <f t="shared" si="135"/>
        <v>22</v>
      </c>
      <c r="BR410">
        <f t="shared" si="136"/>
        <v>67</v>
      </c>
      <c r="BS410">
        <f t="shared" si="137"/>
        <v>0</v>
      </c>
      <c r="BT410">
        <f t="shared" si="138"/>
        <v>0</v>
      </c>
      <c r="BU410">
        <f t="shared" si="139"/>
        <v>-66</v>
      </c>
      <c r="BV410">
        <f t="shared" si="140"/>
        <v>0</v>
      </c>
      <c r="BW410">
        <f t="shared" si="141"/>
        <v>0</v>
      </c>
      <c r="BX410">
        <f t="shared" si="142"/>
        <v>0</v>
      </c>
      <c r="BY410">
        <f t="shared" si="143"/>
        <v>21</v>
      </c>
      <c r="CA410">
        <f t="shared" si="144"/>
        <v>22</v>
      </c>
      <c r="CB410">
        <f t="shared" si="145"/>
        <v>0</v>
      </c>
      <c r="CC410">
        <f t="shared" si="146"/>
        <v>22</v>
      </c>
      <c r="CD410">
        <f t="shared" si="147"/>
        <v>67</v>
      </c>
      <c r="CE410">
        <f t="shared" si="148"/>
        <v>0</v>
      </c>
      <c r="CF410">
        <f t="shared" si="149"/>
        <v>0</v>
      </c>
      <c r="CG410">
        <f t="shared" si="150"/>
        <v>-66</v>
      </c>
      <c r="CH410">
        <f t="shared" si="151"/>
        <v>0</v>
      </c>
      <c r="CI410">
        <f t="shared" si="152"/>
        <v>0</v>
      </c>
      <c r="CJ410">
        <f t="shared" si="153"/>
        <v>0</v>
      </c>
      <c r="CK410">
        <f t="shared" si="154"/>
        <v>21</v>
      </c>
    </row>
    <row r="411" spans="1:89" ht="15">
      <c r="A411" s="1">
        <v>6440</v>
      </c>
      <c r="B411" s="1" t="s">
        <v>462</v>
      </c>
      <c r="C411" s="1">
        <v>1000</v>
      </c>
      <c r="D411" s="1">
        <v>9206</v>
      </c>
      <c r="E411" s="1">
        <v>1000</v>
      </c>
      <c r="F411" s="1">
        <v>9205</v>
      </c>
      <c r="G411" s="1">
        <v>1930000</v>
      </c>
      <c r="H411" s="1">
        <v>1930000</v>
      </c>
      <c r="I411" s="1">
        <v>0</v>
      </c>
      <c r="J411" s="1">
        <v>1255691</v>
      </c>
      <c r="K411" s="1">
        <v>1255824</v>
      </c>
      <c r="L411" s="1">
        <v>-133</v>
      </c>
      <c r="M411" s="1">
        <v>582588</v>
      </c>
      <c r="N411" s="1">
        <v>582588</v>
      </c>
      <c r="O411" s="1">
        <v>0</v>
      </c>
      <c r="P411" s="1">
        <v>2529924.27</v>
      </c>
      <c r="Q411" s="1">
        <v>2529924.27</v>
      </c>
      <c r="R411" s="1">
        <v>0</v>
      </c>
      <c r="S411" s="1">
        <v>219</v>
      </c>
      <c r="T411" s="1">
        <v>219</v>
      </c>
      <c r="U411" s="1">
        <v>0</v>
      </c>
      <c r="V411" s="1">
        <v>11552.17</v>
      </c>
      <c r="W411" s="1">
        <v>11552.17</v>
      </c>
      <c r="X411" s="1">
        <v>0</v>
      </c>
      <c r="Y411" s="1">
        <v>817083</v>
      </c>
      <c r="Z411" s="1">
        <v>817083</v>
      </c>
      <c r="AA411" s="1">
        <v>0</v>
      </c>
      <c r="AB411" s="1">
        <v>547196</v>
      </c>
      <c r="AC411" s="1">
        <v>547155</v>
      </c>
      <c r="AD411" s="1">
        <v>41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305412</v>
      </c>
      <c r="AL411" s="1">
        <v>305454</v>
      </c>
      <c r="AM411" s="1">
        <v>-42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-9106</v>
      </c>
      <c r="AU411" s="1">
        <v>-9106</v>
      </c>
      <c r="AV411" s="1">
        <v>0</v>
      </c>
      <c r="AW411" s="1">
        <v>-1</v>
      </c>
      <c r="AX411" s="1">
        <v>0</v>
      </c>
      <c r="AY411" s="1">
        <v>843436</v>
      </c>
      <c r="AZ411" s="1">
        <v>843428</v>
      </c>
      <c r="BA411" s="1">
        <v>8</v>
      </c>
      <c r="BB411" s="1" t="s">
        <v>500</v>
      </c>
      <c r="BC411" s="1">
        <v>-74</v>
      </c>
      <c r="BD411" s="1">
        <v>-65</v>
      </c>
      <c r="BE411" s="1">
        <v>9</v>
      </c>
      <c r="BF411" s="1">
        <v>0</v>
      </c>
      <c r="BG411" s="1">
        <v>0</v>
      </c>
      <c r="BH411" s="1">
        <v>0</v>
      </c>
      <c r="BL411">
        <f t="shared" si="133"/>
        <v>843436</v>
      </c>
      <c r="BM411">
        <f t="shared" si="134"/>
        <v>843428</v>
      </c>
      <c r="BO411">
        <f t="shared" si="135"/>
        <v>8</v>
      </c>
      <c r="BR411">
        <f t="shared" si="136"/>
        <v>41</v>
      </c>
      <c r="BS411">
        <f t="shared" si="137"/>
        <v>0</v>
      </c>
      <c r="BT411">
        <f t="shared" si="138"/>
        <v>0</v>
      </c>
      <c r="BU411">
        <f t="shared" si="139"/>
        <v>-42</v>
      </c>
      <c r="BV411">
        <f t="shared" si="140"/>
        <v>0</v>
      </c>
      <c r="BW411">
        <f t="shared" si="141"/>
        <v>0</v>
      </c>
      <c r="BX411">
        <f t="shared" si="142"/>
        <v>0</v>
      </c>
      <c r="BY411">
        <f t="shared" si="143"/>
        <v>9</v>
      </c>
      <c r="CA411">
        <f t="shared" si="144"/>
        <v>8</v>
      </c>
      <c r="CB411">
        <f t="shared" si="145"/>
        <v>0</v>
      </c>
      <c r="CC411">
        <f t="shared" si="146"/>
        <v>8</v>
      </c>
      <c r="CD411">
        <f t="shared" si="147"/>
        <v>41</v>
      </c>
      <c r="CE411">
        <f t="shared" si="148"/>
        <v>0</v>
      </c>
      <c r="CF411">
        <f t="shared" si="149"/>
        <v>0</v>
      </c>
      <c r="CG411">
        <f t="shared" si="150"/>
        <v>-42</v>
      </c>
      <c r="CH411">
        <f t="shared" si="151"/>
        <v>0</v>
      </c>
      <c r="CI411">
        <f t="shared" si="152"/>
        <v>0</v>
      </c>
      <c r="CJ411">
        <f t="shared" si="153"/>
        <v>0</v>
      </c>
      <c r="CK411">
        <f t="shared" si="154"/>
        <v>9</v>
      </c>
    </row>
    <row r="412" spans="1:89" ht="15">
      <c r="A412" s="1">
        <v>6419</v>
      </c>
      <c r="B412" s="1" t="s">
        <v>460</v>
      </c>
      <c r="C412" s="1">
        <v>1000</v>
      </c>
      <c r="D412" s="1">
        <v>9206</v>
      </c>
      <c r="E412" s="1">
        <v>1000</v>
      </c>
      <c r="F412" s="1">
        <v>9205</v>
      </c>
      <c r="G412" s="1">
        <v>1930000</v>
      </c>
      <c r="H412" s="1">
        <v>1930000</v>
      </c>
      <c r="I412" s="1">
        <v>0</v>
      </c>
      <c r="J412" s="1">
        <v>1255691</v>
      </c>
      <c r="K412" s="1">
        <v>1255824</v>
      </c>
      <c r="L412" s="1">
        <v>-133</v>
      </c>
      <c r="M412" s="1">
        <v>582588</v>
      </c>
      <c r="N412" s="1">
        <v>582588</v>
      </c>
      <c r="O412" s="1">
        <v>0</v>
      </c>
      <c r="P412" s="1">
        <v>27137037.36</v>
      </c>
      <c r="Q412" s="1">
        <v>27137037.36</v>
      </c>
      <c r="R412" s="1">
        <v>0</v>
      </c>
      <c r="S412" s="1">
        <v>2547</v>
      </c>
      <c r="T412" s="1">
        <v>2547</v>
      </c>
      <c r="U412" s="1">
        <v>0</v>
      </c>
      <c r="V412" s="1">
        <v>10654.51</v>
      </c>
      <c r="W412" s="1">
        <v>10654.51</v>
      </c>
      <c r="X412" s="1">
        <v>0</v>
      </c>
      <c r="Y412" s="1">
        <v>798884</v>
      </c>
      <c r="Z412" s="1">
        <v>798884</v>
      </c>
      <c r="AA412" s="1">
        <v>0</v>
      </c>
      <c r="AB412" s="1">
        <v>7726421</v>
      </c>
      <c r="AC412" s="1">
        <v>7725959</v>
      </c>
      <c r="AD412" s="1">
        <v>462</v>
      </c>
      <c r="AE412" s="1">
        <v>0</v>
      </c>
      <c r="AF412" s="1">
        <v>0</v>
      </c>
      <c r="AG412" s="1">
        <v>0</v>
      </c>
      <c r="AH412" s="1">
        <v>2363391</v>
      </c>
      <c r="AI412" s="1">
        <v>2363391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-107767</v>
      </c>
      <c r="AU412" s="1">
        <v>-107762</v>
      </c>
      <c r="AV412" s="1">
        <v>-5</v>
      </c>
      <c r="AW412" s="1">
        <v>-1453</v>
      </c>
      <c r="AX412" s="1">
        <v>0</v>
      </c>
      <c r="AY412" s="1">
        <v>9979818</v>
      </c>
      <c r="AZ412" s="1">
        <v>9979261</v>
      </c>
      <c r="BA412" s="1">
        <v>557</v>
      </c>
      <c r="BB412" s="1" t="s">
        <v>500</v>
      </c>
      <c r="BC412" s="1">
        <v>-874</v>
      </c>
      <c r="BD412" s="1">
        <v>-774</v>
      </c>
      <c r="BE412" s="1">
        <v>100</v>
      </c>
      <c r="BF412" s="1">
        <v>0</v>
      </c>
      <c r="BG412" s="1">
        <v>0</v>
      </c>
      <c r="BH412" s="1">
        <v>0</v>
      </c>
      <c r="BL412">
        <f t="shared" si="133"/>
        <v>9979818</v>
      </c>
      <c r="BM412">
        <f t="shared" si="134"/>
        <v>9979261</v>
      </c>
      <c r="BO412">
        <f t="shared" si="135"/>
        <v>557</v>
      </c>
      <c r="BR412">
        <f t="shared" si="136"/>
        <v>462</v>
      </c>
      <c r="BS412">
        <f t="shared" si="137"/>
        <v>0</v>
      </c>
      <c r="BT412">
        <f t="shared" si="138"/>
        <v>0</v>
      </c>
      <c r="BU412">
        <f t="shared" si="139"/>
        <v>0</v>
      </c>
      <c r="BV412">
        <f t="shared" si="140"/>
        <v>0</v>
      </c>
      <c r="BW412">
        <f t="shared" si="141"/>
        <v>0</v>
      </c>
      <c r="BX412">
        <f t="shared" si="142"/>
        <v>-5</v>
      </c>
      <c r="BY412">
        <f t="shared" si="143"/>
        <v>100</v>
      </c>
      <c r="CA412">
        <f t="shared" si="144"/>
        <v>557</v>
      </c>
      <c r="CB412">
        <f t="shared" si="145"/>
        <v>0</v>
      </c>
      <c r="CC412">
        <f t="shared" si="146"/>
        <v>557</v>
      </c>
      <c r="CD412">
        <f t="shared" si="147"/>
        <v>462</v>
      </c>
      <c r="CE412">
        <f t="shared" si="148"/>
        <v>0</v>
      </c>
      <c r="CF412">
        <f t="shared" si="149"/>
        <v>0</v>
      </c>
      <c r="CG412">
        <f t="shared" si="150"/>
        <v>0</v>
      </c>
      <c r="CH412">
        <f t="shared" si="151"/>
        <v>0</v>
      </c>
      <c r="CI412">
        <f t="shared" si="152"/>
        <v>0</v>
      </c>
      <c r="CJ412">
        <f t="shared" si="153"/>
        <v>-5</v>
      </c>
      <c r="CK412">
        <f t="shared" si="154"/>
        <v>100</v>
      </c>
    </row>
    <row r="413" spans="1:89" ht="15">
      <c r="A413" s="1">
        <v>6426</v>
      </c>
      <c r="B413" s="1" t="s">
        <v>461</v>
      </c>
      <c r="C413" s="1">
        <v>1000</v>
      </c>
      <c r="D413" s="1">
        <v>9206</v>
      </c>
      <c r="E413" s="1">
        <v>1000</v>
      </c>
      <c r="F413" s="1">
        <v>9205</v>
      </c>
      <c r="G413" s="1">
        <v>1930000</v>
      </c>
      <c r="H413" s="1">
        <v>1930000</v>
      </c>
      <c r="I413" s="1">
        <v>0</v>
      </c>
      <c r="J413" s="1">
        <v>1255691</v>
      </c>
      <c r="K413" s="1">
        <v>1255824</v>
      </c>
      <c r="L413" s="1">
        <v>-133</v>
      </c>
      <c r="M413" s="1">
        <v>582588</v>
      </c>
      <c r="N413" s="1">
        <v>582588</v>
      </c>
      <c r="O413" s="1">
        <v>0</v>
      </c>
      <c r="P413" s="1">
        <v>7826326.43</v>
      </c>
      <c r="Q413" s="1">
        <v>7826326.43</v>
      </c>
      <c r="R413" s="1">
        <v>0</v>
      </c>
      <c r="S413" s="1">
        <v>781</v>
      </c>
      <c r="T413" s="1">
        <v>781</v>
      </c>
      <c r="U413" s="1">
        <v>0</v>
      </c>
      <c r="V413" s="1">
        <v>10020.9</v>
      </c>
      <c r="W413" s="1">
        <v>10020.9</v>
      </c>
      <c r="X413" s="1">
        <v>0</v>
      </c>
      <c r="Y413" s="1">
        <v>324618</v>
      </c>
      <c r="Z413" s="1">
        <v>324618</v>
      </c>
      <c r="AA413" s="1">
        <v>0</v>
      </c>
      <c r="AB413" s="1">
        <v>5683526</v>
      </c>
      <c r="AC413" s="1">
        <v>5683466</v>
      </c>
      <c r="AD413" s="1">
        <v>60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-60704</v>
      </c>
      <c r="AU413" s="1">
        <v>-60703</v>
      </c>
      <c r="AV413" s="1">
        <v>-1</v>
      </c>
      <c r="AW413" s="1">
        <v>-168</v>
      </c>
      <c r="AX413" s="1">
        <v>0</v>
      </c>
      <c r="AY413" s="1">
        <v>5622218</v>
      </c>
      <c r="AZ413" s="1">
        <v>5622103</v>
      </c>
      <c r="BA413" s="1">
        <v>115</v>
      </c>
      <c r="BB413" s="1" t="s">
        <v>500</v>
      </c>
      <c r="BC413" s="1">
        <v>-492</v>
      </c>
      <c r="BD413" s="1">
        <v>-436</v>
      </c>
      <c r="BE413" s="1">
        <v>56</v>
      </c>
      <c r="BF413" s="1">
        <v>0</v>
      </c>
      <c r="BG413" s="1">
        <v>0</v>
      </c>
      <c r="BH413" s="1">
        <v>0</v>
      </c>
      <c r="BL413">
        <f t="shared" si="133"/>
        <v>5622218</v>
      </c>
      <c r="BM413">
        <f t="shared" si="134"/>
        <v>5622103</v>
      </c>
      <c r="BO413">
        <f t="shared" si="135"/>
        <v>115</v>
      </c>
      <c r="BR413">
        <f t="shared" si="136"/>
        <v>60</v>
      </c>
      <c r="BS413">
        <f t="shared" si="137"/>
        <v>0</v>
      </c>
      <c r="BT413">
        <f t="shared" si="138"/>
        <v>0</v>
      </c>
      <c r="BU413">
        <f t="shared" si="139"/>
        <v>0</v>
      </c>
      <c r="BV413">
        <f t="shared" si="140"/>
        <v>0</v>
      </c>
      <c r="BW413">
        <f t="shared" si="141"/>
        <v>0</v>
      </c>
      <c r="BX413">
        <f t="shared" si="142"/>
        <v>-1</v>
      </c>
      <c r="BY413">
        <f t="shared" si="143"/>
        <v>56</v>
      </c>
      <c r="CA413">
        <f t="shared" si="144"/>
        <v>115</v>
      </c>
      <c r="CB413">
        <f t="shared" si="145"/>
        <v>0</v>
      </c>
      <c r="CC413">
        <f t="shared" si="146"/>
        <v>115</v>
      </c>
      <c r="CD413">
        <f t="shared" si="147"/>
        <v>60</v>
      </c>
      <c r="CE413">
        <f t="shared" si="148"/>
        <v>0</v>
      </c>
      <c r="CF413">
        <f t="shared" si="149"/>
        <v>0</v>
      </c>
      <c r="CG413">
        <f t="shared" si="150"/>
        <v>0</v>
      </c>
      <c r="CH413">
        <f t="shared" si="151"/>
        <v>0</v>
      </c>
      <c r="CI413">
        <f t="shared" si="152"/>
        <v>0</v>
      </c>
      <c r="CJ413">
        <f t="shared" si="153"/>
        <v>-1</v>
      </c>
      <c r="CK413">
        <f t="shared" si="154"/>
        <v>56</v>
      </c>
    </row>
    <row r="414" spans="1:89" ht="15">
      <c r="A414" s="1">
        <v>6461</v>
      </c>
      <c r="B414" s="1" t="s">
        <v>463</v>
      </c>
      <c r="C414" s="1">
        <v>1000</v>
      </c>
      <c r="D414" s="1">
        <v>9206</v>
      </c>
      <c r="E414" s="1">
        <v>1000</v>
      </c>
      <c r="F414" s="1">
        <v>9205</v>
      </c>
      <c r="G414" s="1">
        <v>1930000</v>
      </c>
      <c r="H414" s="1">
        <v>1930000</v>
      </c>
      <c r="I414" s="1">
        <v>0</v>
      </c>
      <c r="J414" s="1">
        <v>1255691</v>
      </c>
      <c r="K414" s="1">
        <v>1255824</v>
      </c>
      <c r="L414" s="1">
        <v>-133</v>
      </c>
      <c r="M414" s="1">
        <v>582588</v>
      </c>
      <c r="N414" s="1">
        <v>582588</v>
      </c>
      <c r="O414" s="1">
        <v>0</v>
      </c>
      <c r="P414" s="1">
        <v>21600921</v>
      </c>
      <c r="Q414" s="1">
        <v>21600921</v>
      </c>
      <c r="R414" s="1">
        <v>0</v>
      </c>
      <c r="S414" s="1">
        <v>2063</v>
      </c>
      <c r="T414" s="1">
        <v>2063</v>
      </c>
      <c r="U414" s="1">
        <v>0</v>
      </c>
      <c r="V414" s="1">
        <v>10470.64</v>
      </c>
      <c r="W414" s="1">
        <v>10470.64</v>
      </c>
      <c r="X414" s="1">
        <v>0</v>
      </c>
      <c r="Y414" s="1">
        <v>677033</v>
      </c>
      <c r="Z414" s="1">
        <v>677033</v>
      </c>
      <c r="AA414" s="1">
        <v>0</v>
      </c>
      <c r="AB414" s="1">
        <v>8717714</v>
      </c>
      <c r="AC414" s="1">
        <v>8717393</v>
      </c>
      <c r="AD414" s="1">
        <v>321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-93111</v>
      </c>
      <c r="AU414" s="1">
        <v>-93108</v>
      </c>
      <c r="AV414" s="1">
        <v>-3</v>
      </c>
      <c r="AW414" s="1">
        <v>-978</v>
      </c>
      <c r="AX414" s="1">
        <v>0</v>
      </c>
      <c r="AY414" s="1">
        <v>8622956</v>
      </c>
      <c r="AZ414" s="1">
        <v>8622552</v>
      </c>
      <c r="BA414" s="1">
        <v>404</v>
      </c>
      <c r="BB414" s="1" t="s">
        <v>500</v>
      </c>
      <c r="BC414" s="1">
        <v>-755</v>
      </c>
      <c r="BD414" s="1">
        <v>-669</v>
      </c>
      <c r="BE414" s="1">
        <v>86</v>
      </c>
      <c r="BF414" s="1">
        <v>0</v>
      </c>
      <c r="BG414" s="1">
        <v>0</v>
      </c>
      <c r="BH414" s="1">
        <v>0</v>
      </c>
      <c r="BL414">
        <f t="shared" si="133"/>
        <v>8622956</v>
      </c>
      <c r="BM414">
        <f t="shared" si="134"/>
        <v>8622552</v>
      </c>
      <c r="BO414">
        <f t="shared" si="135"/>
        <v>404</v>
      </c>
      <c r="BR414">
        <f t="shared" si="136"/>
        <v>321</v>
      </c>
      <c r="BS414">
        <f t="shared" si="137"/>
        <v>0</v>
      </c>
      <c r="BT414">
        <f t="shared" si="138"/>
        <v>0</v>
      </c>
      <c r="BU414">
        <f t="shared" si="139"/>
        <v>0</v>
      </c>
      <c r="BV414">
        <f t="shared" si="140"/>
        <v>0</v>
      </c>
      <c r="BW414">
        <f t="shared" si="141"/>
        <v>0</v>
      </c>
      <c r="BX414">
        <f t="shared" si="142"/>
        <v>-3</v>
      </c>
      <c r="BY414">
        <f t="shared" si="143"/>
        <v>86</v>
      </c>
      <c r="CA414">
        <f t="shared" si="144"/>
        <v>404</v>
      </c>
      <c r="CB414">
        <f t="shared" si="145"/>
        <v>0</v>
      </c>
      <c r="CC414">
        <f t="shared" si="146"/>
        <v>404</v>
      </c>
      <c r="CD414">
        <f t="shared" si="147"/>
        <v>321</v>
      </c>
      <c r="CE414">
        <f t="shared" si="148"/>
        <v>0</v>
      </c>
      <c r="CF414">
        <f t="shared" si="149"/>
        <v>0</v>
      </c>
      <c r="CG414">
        <f t="shared" si="150"/>
        <v>0</v>
      </c>
      <c r="CH414">
        <f t="shared" si="151"/>
        <v>0</v>
      </c>
      <c r="CI414">
        <f t="shared" si="152"/>
        <v>0</v>
      </c>
      <c r="CJ414">
        <f t="shared" si="153"/>
        <v>-3</v>
      </c>
      <c r="CK414">
        <f t="shared" si="154"/>
        <v>86</v>
      </c>
    </row>
    <row r="415" spans="1:89" ht="15">
      <c r="A415" s="1">
        <v>6470</v>
      </c>
      <c r="B415" s="1" t="s">
        <v>464</v>
      </c>
      <c r="C415" s="1">
        <v>1000</v>
      </c>
      <c r="D415" s="1">
        <v>9206</v>
      </c>
      <c r="E415" s="1">
        <v>1000</v>
      </c>
      <c r="F415" s="1">
        <v>9205</v>
      </c>
      <c r="G415" s="1">
        <v>1930000</v>
      </c>
      <c r="H415" s="1">
        <v>1930000</v>
      </c>
      <c r="I415" s="1">
        <v>0</v>
      </c>
      <c r="J415" s="1">
        <v>1255691</v>
      </c>
      <c r="K415" s="1">
        <v>1255824</v>
      </c>
      <c r="L415" s="1">
        <v>-133</v>
      </c>
      <c r="M415" s="1">
        <v>582588</v>
      </c>
      <c r="N415" s="1">
        <v>582588</v>
      </c>
      <c r="O415" s="1">
        <v>0</v>
      </c>
      <c r="P415" s="1">
        <v>22736664.56</v>
      </c>
      <c r="Q415" s="1">
        <v>22736664.56</v>
      </c>
      <c r="R415" s="1">
        <v>0</v>
      </c>
      <c r="S415" s="1">
        <v>2237</v>
      </c>
      <c r="T415" s="1">
        <v>2237</v>
      </c>
      <c r="U415" s="1">
        <v>0</v>
      </c>
      <c r="V415" s="1">
        <v>10163.91</v>
      </c>
      <c r="W415" s="1">
        <v>10163.91</v>
      </c>
      <c r="X415" s="1">
        <v>0</v>
      </c>
      <c r="Y415" s="1">
        <v>775508</v>
      </c>
      <c r="Z415" s="1">
        <v>775508</v>
      </c>
      <c r="AA415" s="1">
        <v>0</v>
      </c>
      <c r="AB415" s="1">
        <v>7648280</v>
      </c>
      <c r="AC415" s="1">
        <v>7647881</v>
      </c>
      <c r="AD415" s="1">
        <v>399</v>
      </c>
      <c r="AE415" s="1">
        <v>0</v>
      </c>
      <c r="AF415" s="1">
        <v>0</v>
      </c>
      <c r="AG415" s="1">
        <v>0</v>
      </c>
      <c r="AH415" s="1">
        <v>538091</v>
      </c>
      <c r="AI415" s="1">
        <v>538091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-87436</v>
      </c>
      <c r="AU415" s="1">
        <v>-87432</v>
      </c>
      <c r="AV415" s="1">
        <v>-4</v>
      </c>
      <c r="AW415" s="1">
        <v>-1160</v>
      </c>
      <c r="AX415" s="1">
        <v>0</v>
      </c>
      <c r="AY415" s="1">
        <v>8097147</v>
      </c>
      <c r="AZ415" s="1">
        <v>8096671</v>
      </c>
      <c r="BA415" s="1">
        <v>476</v>
      </c>
      <c r="BB415" s="1" t="s">
        <v>500</v>
      </c>
      <c r="BC415" s="1">
        <v>-709</v>
      </c>
      <c r="BD415" s="1">
        <v>-628</v>
      </c>
      <c r="BE415" s="1">
        <v>81</v>
      </c>
      <c r="BF415" s="1">
        <v>0</v>
      </c>
      <c r="BG415" s="1">
        <v>0</v>
      </c>
      <c r="BH415" s="1">
        <v>0</v>
      </c>
      <c r="BL415">
        <f t="shared" si="133"/>
        <v>8097147</v>
      </c>
      <c r="BM415">
        <f t="shared" si="134"/>
        <v>8096671</v>
      </c>
      <c r="BO415">
        <f t="shared" si="135"/>
        <v>476</v>
      </c>
      <c r="BR415">
        <f t="shared" si="136"/>
        <v>399</v>
      </c>
      <c r="BS415">
        <f t="shared" si="137"/>
        <v>0</v>
      </c>
      <c r="BT415">
        <f t="shared" si="138"/>
        <v>0</v>
      </c>
      <c r="BU415">
        <f t="shared" si="139"/>
        <v>0</v>
      </c>
      <c r="BV415">
        <f t="shared" si="140"/>
        <v>0</v>
      </c>
      <c r="BW415">
        <f t="shared" si="141"/>
        <v>0</v>
      </c>
      <c r="BX415">
        <f t="shared" si="142"/>
        <v>-4</v>
      </c>
      <c r="BY415">
        <f t="shared" si="143"/>
        <v>81</v>
      </c>
      <c r="CA415">
        <f t="shared" si="144"/>
        <v>476</v>
      </c>
      <c r="CB415">
        <f t="shared" si="145"/>
        <v>0</v>
      </c>
      <c r="CC415">
        <f t="shared" si="146"/>
        <v>476</v>
      </c>
      <c r="CD415">
        <f t="shared" si="147"/>
        <v>399</v>
      </c>
      <c r="CE415">
        <f t="shared" si="148"/>
        <v>0</v>
      </c>
      <c r="CF415">
        <f t="shared" si="149"/>
        <v>0</v>
      </c>
      <c r="CG415">
        <f t="shared" si="150"/>
        <v>0</v>
      </c>
      <c r="CH415">
        <f t="shared" si="151"/>
        <v>0</v>
      </c>
      <c r="CI415">
        <f t="shared" si="152"/>
        <v>0</v>
      </c>
      <c r="CJ415">
        <f t="shared" si="153"/>
        <v>-4</v>
      </c>
      <c r="CK415">
        <f t="shared" si="154"/>
        <v>81</v>
      </c>
    </row>
    <row r="416" spans="1:89" ht="15">
      <c r="A416" s="1">
        <v>6475</v>
      </c>
      <c r="B416" s="1" t="s">
        <v>465</v>
      </c>
      <c r="C416" s="1">
        <v>1000</v>
      </c>
      <c r="D416" s="1">
        <v>9206</v>
      </c>
      <c r="E416" s="1">
        <v>1000</v>
      </c>
      <c r="F416" s="1">
        <v>9205</v>
      </c>
      <c r="G416" s="1">
        <v>1930000</v>
      </c>
      <c r="H416" s="1">
        <v>1930000</v>
      </c>
      <c r="I416" s="1">
        <v>0</v>
      </c>
      <c r="J416" s="1">
        <v>1255691</v>
      </c>
      <c r="K416" s="1">
        <v>1255824</v>
      </c>
      <c r="L416" s="1">
        <v>-133</v>
      </c>
      <c r="M416" s="1">
        <v>582588</v>
      </c>
      <c r="N416" s="1">
        <v>582588</v>
      </c>
      <c r="O416" s="1">
        <v>0</v>
      </c>
      <c r="P416" s="1">
        <v>7389543.58</v>
      </c>
      <c r="Q416" s="1">
        <v>7389543.58</v>
      </c>
      <c r="R416" s="1">
        <v>0</v>
      </c>
      <c r="S416" s="1">
        <v>714</v>
      </c>
      <c r="T416" s="1">
        <v>714</v>
      </c>
      <c r="U416" s="1">
        <v>0</v>
      </c>
      <c r="V416" s="1">
        <v>10349.5</v>
      </c>
      <c r="W416" s="1">
        <v>10349.5</v>
      </c>
      <c r="X416" s="1">
        <v>0</v>
      </c>
      <c r="Y416" s="1">
        <v>1093720</v>
      </c>
      <c r="Z416" s="1">
        <v>1093720</v>
      </c>
      <c r="AA416" s="1">
        <v>0</v>
      </c>
      <c r="AB416" s="1">
        <v>348822</v>
      </c>
      <c r="AC416" s="1">
        <v>348642</v>
      </c>
      <c r="AD416" s="1">
        <v>180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889285</v>
      </c>
      <c r="AL416" s="1">
        <v>889464</v>
      </c>
      <c r="AM416" s="1">
        <v>-179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-13224</v>
      </c>
      <c r="AU416" s="1">
        <v>-13224</v>
      </c>
      <c r="AV416" s="1">
        <v>0</v>
      </c>
      <c r="AW416" s="1">
        <v>-514</v>
      </c>
      <c r="AX416" s="1">
        <v>0</v>
      </c>
      <c r="AY416" s="1">
        <v>1224274</v>
      </c>
      <c r="AZ416" s="1">
        <v>1224261</v>
      </c>
      <c r="BA416" s="1">
        <v>13</v>
      </c>
      <c r="BB416" s="1" t="s">
        <v>500</v>
      </c>
      <c r="BC416" s="1">
        <v>-107</v>
      </c>
      <c r="BD416" s="1">
        <v>-95</v>
      </c>
      <c r="BE416" s="1">
        <v>12</v>
      </c>
      <c r="BF416" s="1">
        <v>0</v>
      </c>
      <c r="BG416" s="1">
        <v>0</v>
      </c>
      <c r="BH416" s="1">
        <v>0</v>
      </c>
      <c r="BL416">
        <f t="shared" si="133"/>
        <v>1224274</v>
      </c>
      <c r="BM416">
        <f t="shared" si="134"/>
        <v>1224261</v>
      </c>
      <c r="BO416">
        <f t="shared" si="135"/>
        <v>13</v>
      </c>
      <c r="BR416">
        <f t="shared" si="136"/>
        <v>180</v>
      </c>
      <c r="BS416">
        <f t="shared" si="137"/>
        <v>0</v>
      </c>
      <c r="BT416">
        <f t="shared" si="138"/>
        <v>0</v>
      </c>
      <c r="BU416">
        <f t="shared" si="139"/>
        <v>-179</v>
      </c>
      <c r="BV416">
        <f t="shared" si="140"/>
        <v>0</v>
      </c>
      <c r="BW416">
        <f t="shared" si="141"/>
        <v>0</v>
      </c>
      <c r="BX416">
        <f t="shared" si="142"/>
        <v>0</v>
      </c>
      <c r="BY416">
        <f t="shared" si="143"/>
        <v>12</v>
      </c>
      <c r="CA416">
        <f t="shared" si="144"/>
        <v>13</v>
      </c>
      <c r="CB416">
        <f t="shared" si="145"/>
        <v>0</v>
      </c>
      <c r="CC416">
        <f t="shared" si="146"/>
        <v>13</v>
      </c>
      <c r="CD416">
        <f t="shared" si="147"/>
        <v>180</v>
      </c>
      <c r="CE416">
        <f t="shared" si="148"/>
        <v>0</v>
      </c>
      <c r="CF416">
        <f t="shared" si="149"/>
        <v>0</v>
      </c>
      <c r="CG416">
        <f t="shared" si="150"/>
        <v>-179</v>
      </c>
      <c r="CH416">
        <f t="shared" si="151"/>
        <v>0</v>
      </c>
      <c r="CI416">
        <f t="shared" si="152"/>
        <v>0</v>
      </c>
      <c r="CJ416">
        <f t="shared" si="153"/>
        <v>0</v>
      </c>
      <c r="CK416">
        <f t="shared" si="154"/>
        <v>12</v>
      </c>
    </row>
    <row r="417" spans="1:89" ht="15">
      <c r="A417" s="1">
        <v>6482</v>
      </c>
      <c r="B417" s="1" t="s">
        <v>466</v>
      </c>
      <c r="C417" s="1">
        <v>1000</v>
      </c>
      <c r="D417" s="1">
        <v>9206</v>
      </c>
      <c r="E417" s="1">
        <v>1000</v>
      </c>
      <c r="F417" s="1">
        <v>9205</v>
      </c>
      <c r="G417" s="1">
        <v>1930000</v>
      </c>
      <c r="H417" s="1">
        <v>1930000</v>
      </c>
      <c r="I417" s="1">
        <v>0</v>
      </c>
      <c r="J417" s="1">
        <v>1255691</v>
      </c>
      <c r="K417" s="1">
        <v>1255824</v>
      </c>
      <c r="L417" s="1">
        <v>-133</v>
      </c>
      <c r="M417" s="1">
        <v>582588</v>
      </c>
      <c r="N417" s="1">
        <v>582588</v>
      </c>
      <c r="O417" s="1">
        <v>0</v>
      </c>
      <c r="P417" s="1">
        <v>7381284.32</v>
      </c>
      <c r="Q417" s="1">
        <v>7381284.32</v>
      </c>
      <c r="R417" s="1">
        <v>0</v>
      </c>
      <c r="S417" s="1">
        <v>521</v>
      </c>
      <c r="T417" s="1">
        <v>521</v>
      </c>
      <c r="U417" s="1">
        <v>0</v>
      </c>
      <c r="V417" s="1">
        <v>14167.53</v>
      </c>
      <c r="W417" s="1">
        <v>14167.53</v>
      </c>
      <c r="X417" s="1">
        <v>0</v>
      </c>
      <c r="Y417" s="1">
        <v>2163910</v>
      </c>
      <c r="Z417" s="1">
        <v>2163910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67521</v>
      </c>
      <c r="AL417" s="1">
        <v>67521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-721</v>
      </c>
      <c r="AU417" s="1">
        <v>-721</v>
      </c>
      <c r="AV417" s="1">
        <v>0</v>
      </c>
      <c r="AW417" s="1">
        <v>0</v>
      </c>
      <c r="AX417" s="1">
        <v>0</v>
      </c>
      <c r="AY417" s="1">
        <v>66795</v>
      </c>
      <c r="AZ417" s="1">
        <v>66794</v>
      </c>
      <c r="BA417" s="1">
        <v>1</v>
      </c>
      <c r="BB417" s="1" t="s">
        <v>500</v>
      </c>
      <c r="BC417" s="1">
        <v>-6</v>
      </c>
      <c r="BD417" s="1">
        <v>-5</v>
      </c>
      <c r="BE417" s="1">
        <v>1</v>
      </c>
      <c r="BF417" s="1">
        <v>0</v>
      </c>
      <c r="BG417" s="1">
        <v>0</v>
      </c>
      <c r="BH417" s="1">
        <v>0</v>
      </c>
      <c r="BL417">
        <f t="shared" si="133"/>
        <v>66795</v>
      </c>
      <c r="BM417">
        <f t="shared" si="134"/>
        <v>66794</v>
      </c>
      <c r="BO417">
        <f t="shared" si="135"/>
        <v>1</v>
      </c>
      <c r="BR417">
        <f t="shared" si="136"/>
        <v>0</v>
      </c>
      <c r="BS417">
        <f t="shared" si="137"/>
        <v>0</v>
      </c>
      <c r="BT417">
        <f t="shared" si="138"/>
        <v>0</v>
      </c>
      <c r="BU417">
        <f t="shared" si="139"/>
        <v>0</v>
      </c>
      <c r="BV417">
        <f t="shared" si="140"/>
        <v>0</v>
      </c>
      <c r="BW417">
        <f t="shared" si="141"/>
        <v>0</v>
      </c>
      <c r="BX417">
        <f t="shared" si="142"/>
        <v>0</v>
      </c>
      <c r="BY417">
        <f t="shared" si="143"/>
        <v>1</v>
      </c>
      <c r="CA417">
        <f t="shared" si="144"/>
        <v>1</v>
      </c>
      <c r="CB417">
        <f t="shared" si="145"/>
        <v>0</v>
      </c>
      <c r="CC417">
        <f t="shared" si="146"/>
        <v>1</v>
      </c>
      <c r="CD417">
        <f t="shared" si="147"/>
        <v>0</v>
      </c>
      <c r="CE417">
        <f t="shared" si="148"/>
        <v>0</v>
      </c>
      <c r="CF417">
        <f t="shared" si="149"/>
        <v>0</v>
      </c>
      <c r="CG417">
        <f t="shared" si="150"/>
        <v>0</v>
      </c>
      <c r="CH417">
        <f t="shared" si="151"/>
        <v>0</v>
      </c>
      <c r="CI417">
        <f t="shared" si="152"/>
        <v>0</v>
      </c>
      <c r="CJ417">
        <f t="shared" si="153"/>
        <v>0</v>
      </c>
      <c r="CK417">
        <f t="shared" si="154"/>
        <v>1</v>
      </c>
    </row>
    <row r="418" spans="1:89" ht="15">
      <c r="A418" s="1">
        <v>6545</v>
      </c>
      <c r="B418" s="1" t="s">
        <v>467</v>
      </c>
      <c r="C418" s="1">
        <v>1000</v>
      </c>
      <c r="D418" s="1">
        <v>9206</v>
      </c>
      <c r="E418" s="1">
        <v>1000</v>
      </c>
      <c r="F418" s="1">
        <v>9205</v>
      </c>
      <c r="G418" s="1">
        <v>5790000</v>
      </c>
      <c r="H418" s="1">
        <v>5790000</v>
      </c>
      <c r="I418" s="1">
        <v>0</v>
      </c>
      <c r="J418" s="1">
        <v>3767073</v>
      </c>
      <c r="K418" s="1">
        <v>3767472</v>
      </c>
      <c r="L418" s="1">
        <v>-399</v>
      </c>
      <c r="M418" s="1">
        <v>1747764</v>
      </c>
      <c r="N418" s="1">
        <v>1747764</v>
      </c>
      <c r="O418" s="1">
        <v>0</v>
      </c>
      <c r="P418" s="1">
        <v>15618540.59</v>
      </c>
      <c r="Q418" s="1">
        <v>15618540.59</v>
      </c>
      <c r="R418" s="1">
        <v>0</v>
      </c>
      <c r="S418" s="1">
        <v>1280</v>
      </c>
      <c r="T418" s="1">
        <v>1280</v>
      </c>
      <c r="U418" s="1">
        <v>0</v>
      </c>
      <c r="V418" s="1">
        <v>12201.98</v>
      </c>
      <c r="W418" s="1">
        <v>12201.98</v>
      </c>
      <c r="X418" s="1">
        <v>0</v>
      </c>
      <c r="Y418" s="1">
        <v>1880830</v>
      </c>
      <c r="Z418" s="1">
        <v>1880830</v>
      </c>
      <c r="AA418" s="1">
        <v>0</v>
      </c>
      <c r="AB418" s="1">
        <v>5831617</v>
      </c>
      <c r="AC418" s="1">
        <v>5831425</v>
      </c>
      <c r="AD418" s="1">
        <v>192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-62286</v>
      </c>
      <c r="AU418" s="1">
        <v>-62284</v>
      </c>
      <c r="AV418" s="1">
        <v>-2</v>
      </c>
      <c r="AW418" s="1">
        <v>-692</v>
      </c>
      <c r="AX418" s="1">
        <v>0</v>
      </c>
      <c r="AY418" s="1">
        <v>5768191</v>
      </c>
      <c r="AZ418" s="1">
        <v>5767944</v>
      </c>
      <c r="BA418" s="1">
        <v>247</v>
      </c>
      <c r="BB418" s="1" t="s">
        <v>502</v>
      </c>
      <c r="BC418" s="1">
        <v>-505</v>
      </c>
      <c r="BD418" s="1">
        <v>-448</v>
      </c>
      <c r="BE418" s="1">
        <v>57</v>
      </c>
      <c r="BF418" s="1">
        <v>0</v>
      </c>
      <c r="BG418" s="1">
        <v>0</v>
      </c>
      <c r="BH418" s="1">
        <v>0</v>
      </c>
      <c r="BL418">
        <f t="shared" si="133"/>
        <v>5768191</v>
      </c>
      <c r="BM418">
        <f t="shared" si="134"/>
        <v>5767944</v>
      </c>
      <c r="BO418">
        <f t="shared" si="135"/>
        <v>247</v>
      </c>
      <c r="BR418">
        <f t="shared" si="136"/>
        <v>192</v>
      </c>
      <c r="BS418">
        <f t="shared" si="137"/>
        <v>0</v>
      </c>
      <c r="BT418">
        <f t="shared" si="138"/>
        <v>0</v>
      </c>
      <c r="BU418">
        <f t="shared" si="139"/>
        <v>0</v>
      </c>
      <c r="BV418">
        <f t="shared" si="140"/>
        <v>0</v>
      </c>
      <c r="BW418">
        <f t="shared" si="141"/>
        <v>0</v>
      </c>
      <c r="BX418">
        <f t="shared" si="142"/>
        <v>-2</v>
      </c>
      <c r="BY418">
        <f t="shared" si="143"/>
        <v>57</v>
      </c>
      <c r="CA418">
        <f t="shared" si="144"/>
        <v>247</v>
      </c>
      <c r="CB418">
        <f t="shared" si="145"/>
        <v>0</v>
      </c>
      <c r="CC418">
        <f t="shared" si="146"/>
        <v>247</v>
      </c>
      <c r="CD418">
        <f t="shared" si="147"/>
        <v>192</v>
      </c>
      <c r="CE418">
        <f t="shared" si="148"/>
        <v>0</v>
      </c>
      <c r="CF418">
        <f t="shared" si="149"/>
        <v>0</v>
      </c>
      <c r="CG418">
        <f t="shared" si="150"/>
        <v>0</v>
      </c>
      <c r="CH418">
        <f t="shared" si="151"/>
        <v>0</v>
      </c>
      <c r="CI418">
        <f t="shared" si="152"/>
        <v>0</v>
      </c>
      <c r="CJ418">
        <f t="shared" si="153"/>
        <v>-2</v>
      </c>
      <c r="CK418">
        <f t="shared" si="154"/>
        <v>57</v>
      </c>
    </row>
    <row r="419" spans="1:89" ht="15">
      <c r="A419" s="1">
        <v>6608</v>
      </c>
      <c r="B419" s="1" t="s">
        <v>468</v>
      </c>
      <c r="C419" s="1">
        <v>1000</v>
      </c>
      <c r="D419" s="1">
        <v>9206</v>
      </c>
      <c r="E419" s="1">
        <v>1000</v>
      </c>
      <c r="F419" s="1">
        <v>9205</v>
      </c>
      <c r="G419" s="1">
        <v>1930000</v>
      </c>
      <c r="H419" s="1">
        <v>1930000</v>
      </c>
      <c r="I419" s="1">
        <v>0</v>
      </c>
      <c r="J419" s="1">
        <v>1255691</v>
      </c>
      <c r="K419" s="1">
        <v>1255824</v>
      </c>
      <c r="L419" s="1">
        <v>-133</v>
      </c>
      <c r="M419" s="1">
        <v>582588</v>
      </c>
      <c r="N419" s="1">
        <v>582588</v>
      </c>
      <c r="O419" s="1">
        <v>0</v>
      </c>
      <c r="P419" s="1">
        <v>15915705.88</v>
      </c>
      <c r="Q419" s="1">
        <v>15915705.88</v>
      </c>
      <c r="R419" s="1">
        <v>0</v>
      </c>
      <c r="S419" s="1">
        <v>1563</v>
      </c>
      <c r="T419" s="1">
        <v>1563</v>
      </c>
      <c r="U419" s="1">
        <v>0</v>
      </c>
      <c r="V419" s="1">
        <v>10182.79</v>
      </c>
      <c r="W419" s="1">
        <v>10182.79</v>
      </c>
      <c r="X419" s="1">
        <v>0</v>
      </c>
      <c r="Y419" s="1">
        <v>604380</v>
      </c>
      <c r="Z419" s="1">
        <v>604380</v>
      </c>
      <c r="AA419" s="1">
        <v>0</v>
      </c>
      <c r="AB419" s="1">
        <v>7669102</v>
      </c>
      <c r="AC419" s="1">
        <v>7668885</v>
      </c>
      <c r="AD419" s="1">
        <v>217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-81911</v>
      </c>
      <c r="AU419" s="1">
        <v>-81909</v>
      </c>
      <c r="AV419" s="1">
        <v>-2</v>
      </c>
      <c r="AW419" s="1">
        <v>-654</v>
      </c>
      <c r="AX419" s="1">
        <v>0</v>
      </c>
      <c r="AY419" s="1">
        <v>7585948</v>
      </c>
      <c r="AZ419" s="1">
        <v>7585658</v>
      </c>
      <c r="BA419" s="1">
        <v>290</v>
      </c>
      <c r="BB419" s="1" t="s">
        <v>500</v>
      </c>
      <c r="BC419" s="1">
        <v>-664</v>
      </c>
      <c r="BD419" s="1">
        <v>-589</v>
      </c>
      <c r="BE419" s="1">
        <v>75</v>
      </c>
      <c r="BF419" s="1">
        <v>0</v>
      </c>
      <c r="BG419" s="1">
        <v>0</v>
      </c>
      <c r="BH419" s="1">
        <v>0</v>
      </c>
      <c r="BL419">
        <f t="shared" si="133"/>
        <v>7585948</v>
      </c>
      <c r="BM419">
        <f t="shared" si="134"/>
        <v>7585658</v>
      </c>
      <c r="BO419">
        <f t="shared" si="135"/>
        <v>290</v>
      </c>
      <c r="BR419">
        <f t="shared" si="136"/>
        <v>217</v>
      </c>
      <c r="BS419">
        <f t="shared" si="137"/>
        <v>0</v>
      </c>
      <c r="BT419">
        <f t="shared" si="138"/>
        <v>0</v>
      </c>
      <c r="BU419">
        <f t="shared" si="139"/>
        <v>0</v>
      </c>
      <c r="BV419">
        <f t="shared" si="140"/>
        <v>0</v>
      </c>
      <c r="BW419">
        <f t="shared" si="141"/>
        <v>0</v>
      </c>
      <c r="BX419">
        <f t="shared" si="142"/>
        <v>-2</v>
      </c>
      <c r="BY419">
        <f t="shared" si="143"/>
        <v>75</v>
      </c>
      <c r="CA419">
        <f t="shared" si="144"/>
        <v>290</v>
      </c>
      <c r="CB419">
        <f t="shared" si="145"/>
        <v>0</v>
      </c>
      <c r="CC419">
        <f t="shared" si="146"/>
        <v>290</v>
      </c>
      <c r="CD419">
        <f t="shared" si="147"/>
        <v>217</v>
      </c>
      <c r="CE419">
        <f t="shared" si="148"/>
        <v>0</v>
      </c>
      <c r="CF419">
        <f t="shared" si="149"/>
        <v>0</v>
      </c>
      <c r="CG419">
        <f t="shared" si="150"/>
        <v>0</v>
      </c>
      <c r="CH419">
        <f t="shared" si="151"/>
        <v>0</v>
      </c>
      <c r="CI419">
        <f t="shared" si="152"/>
        <v>0</v>
      </c>
      <c r="CJ419">
        <f t="shared" si="153"/>
        <v>-2</v>
      </c>
      <c r="CK419">
        <f t="shared" si="154"/>
        <v>75</v>
      </c>
    </row>
    <row r="420" spans="1:89" ht="15">
      <c r="A420" s="1">
        <v>6615</v>
      </c>
      <c r="B420" s="1" t="s">
        <v>469</v>
      </c>
      <c r="C420" s="1">
        <v>1000</v>
      </c>
      <c r="D420" s="1">
        <v>9206</v>
      </c>
      <c r="E420" s="1">
        <v>1000</v>
      </c>
      <c r="F420" s="1">
        <v>9205</v>
      </c>
      <c r="G420" s="1">
        <v>1930000</v>
      </c>
      <c r="H420" s="1">
        <v>1930000</v>
      </c>
      <c r="I420" s="1">
        <v>0</v>
      </c>
      <c r="J420" s="1">
        <v>1255691</v>
      </c>
      <c r="K420" s="1">
        <v>1255824</v>
      </c>
      <c r="L420" s="1">
        <v>-133</v>
      </c>
      <c r="M420" s="1">
        <v>582588</v>
      </c>
      <c r="N420" s="1">
        <v>582588</v>
      </c>
      <c r="O420" s="1">
        <v>0</v>
      </c>
      <c r="P420" s="1">
        <v>4065520.37</v>
      </c>
      <c r="Q420" s="1">
        <v>4065520.37</v>
      </c>
      <c r="R420" s="1">
        <v>0</v>
      </c>
      <c r="S420" s="1">
        <v>375</v>
      </c>
      <c r="T420" s="1">
        <v>375</v>
      </c>
      <c r="U420" s="1">
        <v>0</v>
      </c>
      <c r="V420" s="1">
        <v>10841.39</v>
      </c>
      <c r="W420" s="1">
        <v>10841.39</v>
      </c>
      <c r="X420" s="1">
        <v>0</v>
      </c>
      <c r="Y420" s="1">
        <v>1336630</v>
      </c>
      <c r="Z420" s="1">
        <v>1336630</v>
      </c>
      <c r="AA420" s="1">
        <v>0</v>
      </c>
      <c r="AB420" s="1">
        <v>115291</v>
      </c>
      <c r="AC420" s="1">
        <v>115291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216939</v>
      </c>
      <c r="AL420" s="1">
        <v>216939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-3548</v>
      </c>
      <c r="AU420" s="1">
        <v>-3548</v>
      </c>
      <c r="AV420" s="1">
        <v>0</v>
      </c>
      <c r="AW420" s="1">
        <v>0</v>
      </c>
      <c r="AX420" s="1">
        <v>0</v>
      </c>
      <c r="AY420" s="1">
        <v>328656</v>
      </c>
      <c r="AZ420" s="1">
        <v>328653</v>
      </c>
      <c r="BA420" s="1">
        <v>3</v>
      </c>
      <c r="BB420" s="1" t="s">
        <v>500</v>
      </c>
      <c r="BC420" s="1">
        <v>-29</v>
      </c>
      <c r="BD420" s="1">
        <v>-26</v>
      </c>
      <c r="BE420" s="1">
        <v>3</v>
      </c>
      <c r="BF420" s="1">
        <v>0</v>
      </c>
      <c r="BG420" s="1">
        <v>0</v>
      </c>
      <c r="BH420" s="1">
        <v>0</v>
      </c>
      <c r="BL420">
        <f t="shared" si="133"/>
        <v>328656</v>
      </c>
      <c r="BM420">
        <f t="shared" si="134"/>
        <v>328653</v>
      </c>
      <c r="BO420">
        <f t="shared" si="135"/>
        <v>3</v>
      </c>
      <c r="BR420">
        <f t="shared" si="136"/>
        <v>0</v>
      </c>
      <c r="BS420">
        <f t="shared" si="137"/>
        <v>0</v>
      </c>
      <c r="BT420">
        <f t="shared" si="138"/>
        <v>0</v>
      </c>
      <c r="BU420">
        <f t="shared" si="139"/>
        <v>0</v>
      </c>
      <c r="BV420">
        <f t="shared" si="140"/>
        <v>0</v>
      </c>
      <c r="BW420">
        <f t="shared" si="141"/>
        <v>0</v>
      </c>
      <c r="BX420">
        <f t="shared" si="142"/>
        <v>0</v>
      </c>
      <c r="BY420">
        <f t="shared" si="143"/>
        <v>3</v>
      </c>
      <c r="CA420">
        <f t="shared" si="144"/>
        <v>3</v>
      </c>
      <c r="CB420">
        <f t="shared" si="145"/>
        <v>0</v>
      </c>
      <c r="CC420">
        <f t="shared" si="146"/>
        <v>3</v>
      </c>
      <c r="CD420">
        <f t="shared" si="147"/>
        <v>0</v>
      </c>
      <c r="CE420">
        <f t="shared" si="148"/>
        <v>0</v>
      </c>
      <c r="CF420">
        <f t="shared" si="149"/>
        <v>0</v>
      </c>
      <c r="CG420">
        <f t="shared" si="150"/>
        <v>0</v>
      </c>
      <c r="CH420">
        <f t="shared" si="151"/>
        <v>0</v>
      </c>
      <c r="CI420">
        <f t="shared" si="152"/>
        <v>0</v>
      </c>
      <c r="CJ420">
        <f t="shared" si="153"/>
        <v>0</v>
      </c>
      <c r="CK420">
        <f t="shared" si="154"/>
        <v>3</v>
      </c>
    </row>
    <row r="421" spans="1:89" ht="15">
      <c r="A421" s="1">
        <v>6678</v>
      </c>
      <c r="B421" s="1" t="s">
        <v>470</v>
      </c>
      <c r="C421" s="1">
        <v>1000</v>
      </c>
      <c r="D421" s="1">
        <v>9206</v>
      </c>
      <c r="E421" s="1">
        <v>1000</v>
      </c>
      <c r="F421" s="1">
        <v>9205</v>
      </c>
      <c r="G421" s="1">
        <v>1930000</v>
      </c>
      <c r="H421" s="1">
        <v>1930000</v>
      </c>
      <c r="I421" s="1">
        <v>0</v>
      </c>
      <c r="J421" s="1">
        <v>1255691</v>
      </c>
      <c r="K421" s="1">
        <v>1255824</v>
      </c>
      <c r="L421" s="1">
        <v>-133</v>
      </c>
      <c r="M421" s="1">
        <v>582588</v>
      </c>
      <c r="N421" s="1">
        <v>582588</v>
      </c>
      <c r="O421" s="1">
        <v>0</v>
      </c>
      <c r="P421" s="1">
        <v>16251357.32</v>
      </c>
      <c r="Q421" s="1">
        <v>16251357.32</v>
      </c>
      <c r="R421" s="1">
        <v>0</v>
      </c>
      <c r="S421" s="1">
        <v>1653</v>
      </c>
      <c r="T421" s="1">
        <v>1653</v>
      </c>
      <c r="U421" s="1">
        <v>0</v>
      </c>
      <c r="V421" s="1">
        <v>9831.43</v>
      </c>
      <c r="W421" s="1">
        <v>9831.43</v>
      </c>
      <c r="X421" s="1">
        <v>0</v>
      </c>
      <c r="Y421" s="1">
        <v>1399044</v>
      </c>
      <c r="Z421" s="1">
        <v>1399044</v>
      </c>
      <c r="AA421" s="1">
        <v>0</v>
      </c>
      <c r="AB421" s="1">
        <v>454748</v>
      </c>
      <c r="AC421" s="1">
        <v>454748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341074</v>
      </c>
      <c r="AL421" s="1">
        <v>341074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-8500</v>
      </c>
      <c r="AU421" s="1">
        <v>-8500</v>
      </c>
      <c r="AV421" s="1">
        <v>0</v>
      </c>
      <c r="AW421" s="1">
        <v>0</v>
      </c>
      <c r="AX421" s="1">
        <v>0</v>
      </c>
      <c r="AY421" s="1">
        <v>787261</v>
      </c>
      <c r="AZ421" s="1">
        <v>787253</v>
      </c>
      <c r="BA421" s="1">
        <v>8</v>
      </c>
      <c r="BB421" s="1" t="s">
        <v>500</v>
      </c>
      <c r="BC421" s="1">
        <v>-69</v>
      </c>
      <c r="BD421" s="1">
        <v>-61</v>
      </c>
      <c r="BE421" s="1">
        <v>8</v>
      </c>
      <c r="BF421" s="1">
        <v>0</v>
      </c>
      <c r="BG421" s="1">
        <v>0</v>
      </c>
      <c r="BH421" s="1">
        <v>0</v>
      </c>
      <c r="BL421">
        <f t="shared" si="133"/>
        <v>787261</v>
      </c>
      <c r="BM421">
        <f t="shared" si="134"/>
        <v>787253</v>
      </c>
      <c r="BO421">
        <f t="shared" si="135"/>
        <v>8</v>
      </c>
      <c r="BR421">
        <f t="shared" si="136"/>
        <v>0</v>
      </c>
      <c r="BS421">
        <f t="shared" si="137"/>
        <v>0</v>
      </c>
      <c r="BT421">
        <f t="shared" si="138"/>
        <v>0</v>
      </c>
      <c r="BU421">
        <f t="shared" si="139"/>
        <v>0</v>
      </c>
      <c r="BV421">
        <f t="shared" si="140"/>
        <v>0</v>
      </c>
      <c r="BW421">
        <f t="shared" si="141"/>
        <v>0</v>
      </c>
      <c r="BX421">
        <f t="shared" si="142"/>
        <v>0</v>
      </c>
      <c r="BY421">
        <f t="shared" si="143"/>
        <v>8</v>
      </c>
      <c r="CA421">
        <f t="shared" si="144"/>
        <v>8</v>
      </c>
      <c r="CB421">
        <f t="shared" si="145"/>
        <v>0</v>
      </c>
      <c r="CC421">
        <f t="shared" si="146"/>
        <v>8</v>
      </c>
      <c r="CD421">
        <f t="shared" si="147"/>
        <v>0</v>
      </c>
      <c r="CE421">
        <f t="shared" si="148"/>
        <v>0</v>
      </c>
      <c r="CF421">
        <f t="shared" si="149"/>
        <v>0</v>
      </c>
      <c r="CG421">
        <f t="shared" si="150"/>
        <v>0</v>
      </c>
      <c r="CH421">
        <f t="shared" si="151"/>
        <v>0</v>
      </c>
      <c r="CI421">
        <f t="shared" si="152"/>
        <v>0</v>
      </c>
      <c r="CJ421">
        <f t="shared" si="153"/>
        <v>0</v>
      </c>
      <c r="CK421">
        <f t="shared" si="154"/>
        <v>8</v>
      </c>
    </row>
    <row r="422" spans="1:89" ht="15">
      <c r="A422" s="1">
        <v>469</v>
      </c>
      <c r="B422" s="1" t="s">
        <v>85</v>
      </c>
      <c r="C422" s="1">
        <v>1000</v>
      </c>
      <c r="D422" s="1">
        <v>9206</v>
      </c>
      <c r="E422" s="1">
        <v>1000</v>
      </c>
      <c r="F422" s="1">
        <v>9205</v>
      </c>
      <c r="G422" s="1">
        <v>1930000</v>
      </c>
      <c r="H422" s="1">
        <v>1930000</v>
      </c>
      <c r="I422" s="1">
        <v>0</v>
      </c>
      <c r="J422" s="1">
        <v>1255691</v>
      </c>
      <c r="K422" s="1">
        <v>1255824</v>
      </c>
      <c r="L422" s="1">
        <v>-133</v>
      </c>
      <c r="M422" s="1">
        <v>582588</v>
      </c>
      <c r="N422" s="1">
        <v>582588</v>
      </c>
      <c r="O422" s="1">
        <v>0</v>
      </c>
      <c r="P422" s="1">
        <v>9687115.85</v>
      </c>
      <c r="Q422" s="1">
        <v>9687115.85</v>
      </c>
      <c r="R422" s="1">
        <v>0</v>
      </c>
      <c r="S422" s="1">
        <v>921</v>
      </c>
      <c r="T422" s="1">
        <v>921</v>
      </c>
      <c r="U422" s="1">
        <v>0</v>
      </c>
      <c r="V422" s="1">
        <v>10518.04</v>
      </c>
      <c r="W422" s="1">
        <v>10518.04</v>
      </c>
      <c r="X422" s="1">
        <v>0</v>
      </c>
      <c r="Y422" s="1">
        <v>692966</v>
      </c>
      <c r="Z422" s="1">
        <v>692966</v>
      </c>
      <c r="AA422" s="1">
        <v>0</v>
      </c>
      <c r="AB422" s="1">
        <v>3748282</v>
      </c>
      <c r="AC422" s="1">
        <v>3748136</v>
      </c>
      <c r="AD422" s="1">
        <v>146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-40034</v>
      </c>
      <c r="AU422" s="1">
        <v>-40033</v>
      </c>
      <c r="AV422" s="1">
        <v>-1</v>
      </c>
      <c r="AW422" s="1">
        <v>-505</v>
      </c>
      <c r="AX422" s="1">
        <v>0</v>
      </c>
      <c r="AY422" s="1">
        <v>3707455</v>
      </c>
      <c r="AZ422" s="1">
        <v>3707273</v>
      </c>
      <c r="BA422" s="1">
        <v>182</v>
      </c>
      <c r="BB422" s="1" t="s">
        <v>500</v>
      </c>
      <c r="BC422" s="1">
        <v>-325</v>
      </c>
      <c r="BD422" s="1">
        <v>-288</v>
      </c>
      <c r="BE422" s="1">
        <v>37</v>
      </c>
      <c r="BF422" s="1">
        <v>0</v>
      </c>
      <c r="BG422" s="1">
        <v>0</v>
      </c>
      <c r="BH422" s="1">
        <v>0</v>
      </c>
      <c r="BL422">
        <f t="shared" si="133"/>
        <v>3707455</v>
      </c>
      <c r="BM422">
        <f t="shared" si="134"/>
        <v>3707273</v>
      </c>
      <c r="BO422">
        <f t="shared" si="135"/>
        <v>182</v>
      </c>
      <c r="BR422">
        <f t="shared" si="136"/>
        <v>146</v>
      </c>
      <c r="BS422">
        <f t="shared" si="137"/>
        <v>0</v>
      </c>
      <c r="BT422">
        <f t="shared" si="138"/>
        <v>0</v>
      </c>
      <c r="BU422">
        <f t="shared" si="139"/>
        <v>0</v>
      </c>
      <c r="BV422">
        <f t="shared" si="140"/>
        <v>0</v>
      </c>
      <c r="BW422">
        <f t="shared" si="141"/>
        <v>0</v>
      </c>
      <c r="BX422">
        <f t="shared" si="142"/>
        <v>-1</v>
      </c>
      <c r="BY422">
        <f t="shared" si="143"/>
        <v>37</v>
      </c>
      <c r="CA422">
        <f t="shared" si="144"/>
        <v>182</v>
      </c>
      <c r="CB422">
        <f t="shared" si="145"/>
        <v>0</v>
      </c>
      <c r="CC422">
        <f t="shared" si="146"/>
        <v>182</v>
      </c>
      <c r="CD422">
        <f t="shared" si="147"/>
        <v>146</v>
      </c>
      <c r="CE422">
        <f t="shared" si="148"/>
        <v>0</v>
      </c>
      <c r="CF422">
        <f t="shared" si="149"/>
        <v>0</v>
      </c>
      <c r="CG422">
        <f t="shared" si="150"/>
        <v>0</v>
      </c>
      <c r="CH422">
        <f t="shared" si="151"/>
        <v>0</v>
      </c>
      <c r="CI422">
        <f t="shared" si="152"/>
        <v>0</v>
      </c>
      <c r="CJ422">
        <f t="shared" si="153"/>
        <v>-1</v>
      </c>
      <c r="CK422">
        <f t="shared" si="154"/>
        <v>37</v>
      </c>
    </row>
    <row r="423" spans="1:89" ht="15">
      <c r="A423" s="1">
        <v>6685</v>
      </c>
      <c r="B423" s="1" t="s">
        <v>471</v>
      </c>
      <c r="C423" s="1">
        <v>1000</v>
      </c>
      <c r="D423" s="1">
        <v>9206</v>
      </c>
      <c r="E423" s="1">
        <v>1000</v>
      </c>
      <c r="F423" s="1">
        <v>9205</v>
      </c>
      <c r="G423" s="1">
        <v>1930000</v>
      </c>
      <c r="H423" s="1">
        <v>1930000</v>
      </c>
      <c r="I423" s="1">
        <v>0</v>
      </c>
      <c r="J423" s="1">
        <v>1255691</v>
      </c>
      <c r="K423" s="1">
        <v>1255824</v>
      </c>
      <c r="L423" s="1">
        <v>-133</v>
      </c>
      <c r="M423" s="1">
        <v>582588</v>
      </c>
      <c r="N423" s="1">
        <v>582588</v>
      </c>
      <c r="O423" s="1">
        <v>0</v>
      </c>
      <c r="P423" s="1">
        <v>55549086.59</v>
      </c>
      <c r="Q423" s="1">
        <v>55549086.59</v>
      </c>
      <c r="R423" s="1">
        <v>0</v>
      </c>
      <c r="S423" s="1">
        <v>5631</v>
      </c>
      <c r="T423" s="1">
        <v>5631</v>
      </c>
      <c r="U423" s="1">
        <v>0</v>
      </c>
      <c r="V423" s="1">
        <v>9864.87</v>
      </c>
      <c r="W423" s="1">
        <v>9864.87</v>
      </c>
      <c r="X423" s="1">
        <v>0</v>
      </c>
      <c r="Y423" s="1">
        <v>390355</v>
      </c>
      <c r="Z423" s="1">
        <v>390355</v>
      </c>
      <c r="AA423" s="1">
        <v>0</v>
      </c>
      <c r="AB423" s="1">
        <v>37559625</v>
      </c>
      <c r="AC423" s="1">
        <v>37559109</v>
      </c>
      <c r="AD423" s="1">
        <v>516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-401163</v>
      </c>
      <c r="AU423" s="1">
        <v>-401157</v>
      </c>
      <c r="AV423" s="1">
        <v>-6</v>
      </c>
      <c r="AW423" s="1">
        <v>-1531</v>
      </c>
      <c r="AX423" s="1">
        <v>0</v>
      </c>
      <c r="AY423" s="1">
        <v>37154048</v>
      </c>
      <c r="AZ423" s="1">
        <v>37153168</v>
      </c>
      <c r="BA423" s="1">
        <v>880</v>
      </c>
      <c r="BB423" s="1" t="s">
        <v>500</v>
      </c>
      <c r="BC423" s="1">
        <v>-3253</v>
      </c>
      <c r="BD423" s="1">
        <v>-2883</v>
      </c>
      <c r="BE423" s="1">
        <v>370</v>
      </c>
      <c r="BF423" s="1">
        <v>0</v>
      </c>
      <c r="BG423" s="1">
        <v>0</v>
      </c>
      <c r="BH423" s="1">
        <v>0</v>
      </c>
      <c r="BL423">
        <f t="shared" si="133"/>
        <v>37154048</v>
      </c>
      <c r="BM423">
        <f t="shared" si="134"/>
        <v>37153168</v>
      </c>
      <c r="BO423">
        <f t="shared" si="135"/>
        <v>880</v>
      </c>
      <c r="BR423">
        <f t="shared" si="136"/>
        <v>516</v>
      </c>
      <c r="BS423">
        <f t="shared" si="137"/>
        <v>0</v>
      </c>
      <c r="BT423">
        <f t="shared" si="138"/>
        <v>0</v>
      </c>
      <c r="BU423">
        <f t="shared" si="139"/>
        <v>0</v>
      </c>
      <c r="BV423">
        <f t="shared" si="140"/>
        <v>0</v>
      </c>
      <c r="BW423">
        <f t="shared" si="141"/>
        <v>0</v>
      </c>
      <c r="BX423">
        <f t="shared" si="142"/>
        <v>-6</v>
      </c>
      <c r="BY423">
        <f t="shared" si="143"/>
        <v>370</v>
      </c>
      <c r="CA423">
        <f t="shared" si="144"/>
        <v>880</v>
      </c>
      <c r="CB423">
        <f t="shared" si="145"/>
        <v>0</v>
      </c>
      <c r="CC423">
        <f t="shared" si="146"/>
        <v>880</v>
      </c>
      <c r="CD423">
        <f t="shared" si="147"/>
        <v>516</v>
      </c>
      <c r="CE423">
        <f t="shared" si="148"/>
        <v>0</v>
      </c>
      <c r="CF423">
        <f t="shared" si="149"/>
        <v>0</v>
      </c>
      <c r="CG423">
        <f t="shared" si="150"/>
        <v>0</v>
      </c>
      <c r="CH423">
        <f t="shared" si="151"/>
        <v>0</v>
      </c>
      <c r="CI423">
        <f t="shared" si="152"/>
        <v>0</v>
      </c>
      <c r="CJ423">
        <f t="shared" si="153"/>
        <v>-6</v>
      </c>
      <c r="CK423">
        <f t="shared" si="154"/>
        <v>370</v>
      </c>
    </row>
    <row r="424" spans="1:89" ht="15">
      <c r="A424" s="1">
        <v>6692</v>
      </c>
      <c r="B424" s="1" t="s">
        <v>472</v>
      </c>
      <c r="C424" s="1">
        <v>1000</v>
      </c>
      <c r="D424" s="1">
        <v>9206</v>
      </c>
      <c r="E424" s="1">
        <v>1000</v>
      </c>
      <c r="F424" s="1">
        <v>9205</v>
      </c>
      <c r="G424" s="1">
        <v>1930000</v>
      </c>
      <c r="H424" s="1">
        <v>1930000</v>
      </c>
      <c r="I424" s="1">
        <v>0</v>
      </c>
      <c r="J424" s="1">
        <v>1255691</v>
      </c>
      <c r="K424" s="1">
        <v>1255824</v>
      </c>
      <c r="L424" s="1">
        <v>-133</v>
      </c>
      <c r="M424" s="1">
        <v>582588</v>
      </c>
      <c r="N424" s="1">
        <v>582588</v>
      </c>
      <c r="O424" s="1">
        <v>0</v>
      </c>
      <c r="P424" s="1">
        <v>11827875.41</v>
      </c>
      <c r="Q424" s="1">
        <v>11397548.85</v>
      </c>
      <c r="R424" s="1">
        <v>430326.5600000005</v>
      </c>
      <c r="S424" s="1">
        <v>1279</v>
      </c>
      <c r="T424" s="1">
        <v>1279</v>
      </c>
      <c r="U424" s="1">
        <v>0</v>
      </c>
      <c r="V424" s="1">
        <v>9247.75</v>
      </c>
      <c r="W424" s="1">
        <v>8911.3</v>
      </c>
      <c r="X424" s="1">
        <v>336.4500000000007</v>
      </c>
      <c r="Y424" s="1">
        <v>394428</v>
      </c>
      <c r="Z424" s="1">
        <v>394428</v>
      </c>
      <c r="AA424" s="1">
        <v>0</v>
      </c>
      <c r="AB424" s="1">
        <v>8233569</v>
      </c>
      <c r="AC424" s="1">
        <v>7958131</v>
      </c>
      <c r="AD424" s="1">
        <v>275438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-87940</v>
      </c>
      <c r="AU424" s="1">
        <v>-84998</v>
      </c>
      <c r="AV424" s="1">
        <v>-2942</v>
      </c>
      <c r="AW424" s="1">
        <v>-311</v>
      </c>
      <c r="AX424" s="1">
        <v>0</v>
      </c>
      <c r="AY424" s="1">
        <v>8144686</v>
      </c>
      <c r="AZ424" s="1">
        <v>7872133</v>
      </c>
      <c r="BA424" s="1">
        <v>272553</v>
      </c>
      <c r="BB424" s="1" t="s">
        <v>500</v>
      </c>
      <c r="BC424" s="1">
        <v>-689</v>
      </c>
      <c r="BD424" s="1">
        <v>-632</v>
      </c>
      <c r="BE424" s="1">
        <v>57</v>
      </c>
      <c r="BF424" s="1">
        <v>0</v>
      </c>
      <c r="BG424" s="1">
        <v>0</v>
      </c>
      <c r="BH424" s="1">
        <v>0</v>
      </c>
      <c r="BL424">
        <f t="shared" si="133"/>
        <v>8144686</v>
      </c>
      <c r="BM424">
        <f t="shared" si="134"/>
        <v>7872133</v>
      </c>
      <c r="BO424">
        <f t="shared" si="135"/>
        <v>272553</v>
      </c>
      <c r="BR424">
        <f t="shared" si="136"/>
        <v>275438</v>
      </c>
      <c r="BS424">
        <f t="shared" si="137"/>
        <v>0</v>
      </c>
      <c r="BT424">
        <f t="shared" si="138"/>
        <v>0</v>
      </c>
      <c r="BU424">
        <f t="shared" si="139"/>
        <v>0</v>
      </c>
      <c r="BV424">
        <f t="shared" si="140"/>
        <v>0</v>
      </c>
      <c r="BW424">
        <f t="shared" si="141"/>
        <v>0</v>
      </c>
      <c r="BX424">
        <f t="shared" si="142"/>
        <v>-2942</v>
      </c>
      <c r="BY424">
        <f t="shared" si="143"/>
        <v>57</v>
      </c>
      <c r="CA424">
        <f t="shared" si="144"/>
        <v>272553</v>
      </c>
      <c r="CB424">
        <f t="shared" si="145"/>
        <v>0</v>
      </c>
      <c r="CC424">
        <f t="shared" si="146"/>
        <v>272553</v>
      </c>
      <c r="CD424">
        <f t="shared" si="147"/>
        <v>275438</v>
      </c>
      <c r="CE424">
        <f t="shared" si="148"/>
        <v>0</v>
      </c>
      <c r="CF424">
        <f t="shared" si="149"/>
        <v>0</v>
      </c>
      <c r="CG424">
        <f t="shared" si="150"/>
        <v>0</v>
      </c>
      <c r="CH424">
        <f t="shared" si="151"/>
        <v>0</v>
      </c>
      <c r="CI424">
        <f t="shared" si="152"/>
        <v>0</v>
      </c>
      <c r="CJ424">
        <f t="shared" si="153"/>
        <v>-2942</v>
      </c>
      <c r="CK424">
        <f t="shared" si="154"/>
        <v>57</v>
      </c>
    </row>
    <row r="425" spans="1:89" ht="15">
      <c r="A425" s="1">
        <v>6713</v>
      </c>
      <c r="B425" s="1" t="s">
        <v>473</v>
      </c>
      <c r="C425" s="1">
        <v>1000</v>
      </c>
      <c r="D425" s="1">
        <v>9206</v>
      </c>
      <c r="E425" s="1">
        <v>1000</v>
      </c>
      <c r="F425" s="1">
        <v>9205</v>
      </c>
      <c r="G425" s="1">
        <v>1930000</v>
      </c>
      <c r="H425" s="1">
        <v>1930000</v>
      </c>
      <c r="I425" s="1">
        <v>0</v>
      </c>
      <c r="J425" s="1">
        <v>1255691</v>
      </c>
      <c r="K425" s="1">
        <v>1255824</v>
      </c>
      <c r="L425" s="1">
        <v>-133</v>
      </c>
      <c r="M425" s="1">
        <v>582588</v>
      </c>
      <c r="N425" s="1">
        <v>582588</v>
      </c>
      <c r="O425" s="1">
        <v>0</v>
      </c>
      <c r="P425" s="1">
        <v>4248868.21</v>
      </c>
      <c r="Q425" s="1">
        <v>4248868.21</v>
      </c>
      <c r="R425" s="1">
        <v>0</v>
      </c>
      <c r="S425" s="1">
        <v>414</v>
      </c>
      <c r="T425" s="1">
        <v>414</v>
      </c>
      <c r="U425" s="1">
        <v>0</v>
      </c>
      <c r="V425" s="1">
        <v>10262.97</v>
      </c>
      <c r="W425" s="1">
        <v>10262.97</v>
      </c>
      <c r="X425" s="1">
        <v>0</v>
      </c>
      <c r="Y425" s="1">
        <v>582430</v>
      </c>
      <c r="Z425" s="1">
        <v>582430</v>
      </c>
      <c r="AA425" s="1">
        <v>0</v>
      </c>
      <c r="AB425" s="1">
        <v>2110696</v>
      </c>
      <c r="AC425" s="1">
        <v>2110641</v>
      </c>
      <c r="AD425" s="1">
        <v>55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-22544</v>
      </c>
      <c r="AU425" s="1">
        <v>-22543</v>
      </c>
      <c r="AV425" s="1">
        <v>-1</v>
      </c>
      <c r="AW425" s="1">
        <v>-179</v>
      </c>
      <c r="AX425" s="1">
        <v>0</v>
      </c>
      <c r="AY425" s="1">
        <v>2087811</v>
      </c>
      <c r="AZ425" s="1">
        <v>2087736</v>
      </c>
      <c r="BA425" s="1">
        <v>75</v>
      </c>
      <c r="BB425" s="1" t="s">
        <v>500</v>
      </c>
      <c r="BC425" s="1">
        <v>-183</v>
      </c>
      <c r="BD425" s="1">
        <v>-162</v>
      </c>
      <c r="BE425" s="1">
        <v>21</v>
      </c>
      <c r="BF425" s="1">
        <v>0</v>
      </c>
      <c r="BG425" s="1">
        <v>0</v>
      </c>
      <c r="BH425" s="1">
        <v>0</v>
      </c>
      <c r="BL425">
        <f t="shared" si="133"/>
        <v>2087811</v>
      </c>
      <c r="BM425">
        <f t="shared" si="134"/>
        <v>2087736</v>
      </c>
      <c r="BO425">
        <f t="shared" si="135"/>
        <v>75</v>
      </c>
      <c r="BR425">
        <f t="shared" si="136"/>
        <v>55</v>
      </c>
      <c r="BS425">
        <f t="shared" si="137"/>
        <v>0</v>
      </c>
      <c r="BT425">
        <f t="shared" si="138"/>
        <v>0</v>
      </c>
      <c r="BU425">
        <f t="shared" si="139"/>
        <v>0</v>
      </c>
      <c r="BV425">
        <f t="shared" si="140"/>
        <v>0</v>
      </c>
      <c r="BW425">
        <f t="shared" si="141"/>
        <v>0</v>
      </c>
      <c r="BX425">
        <f t="shared" si="142"/>
        <v>-1</v>
      </c>
      <c r="BY425">
        <f t="shared" si="143"/>
        <v>21</v>
      </c>
      <c r="CA425">
        <f t="shared" si="144"/>
        <v>75</v>
      </c>
      <c r="CB425">
        <f t="shared" si="145"/>
        <v>0</v>
      </c>
      <c r="CC425">
        <f t="shared" si="146"/>
        <v>75</v>
      </c>
      <c r="CD425">
        <f t="shared" si="147"/>
        <v>55</v>
      </c>
      <c r="CE425">
        <f t="shared" si="148"/>
        <v>0</v>
      </c>
      <c r="CF425">
        <f t="shared" si="149"/>
        <v>0</v>
      </c>
      <c r="CG425">
        <f t="shared" si="150"/>
        <v>0</v>
      </c>
      <c r="CH425">
        <f t="shared" si="151"/>
        <v>0</v>
      </c>
      <c r="CI425">
        <f t="shared" si="152"/>
        <v>0</v>
      </c>
      <c r="CJ425">
        <f t="shared" si="153"/>
        <v>-1</v>
      </c>
      <c r="CK425">
        <f t="shared" si="154"/>
        <v>21</v>
      </c>
    </row>
    <row r="426" spans="1:89" ht="15">
      <c r="A426" s="1">
        <v>6720</v>
      </c>
      <c r="B426" s="1" t="s">
        <v>474</v>
      </c>
      <c r="C426" s="1">
        <v>1000</v>
      </c>
      <c r="D426" s="1">
        <v>9206</v>
      </c>
      <c r="E426" s="1">
        <v>1000</v>
      </c>
      <c r="F426" s="1">
        <v>9205</v>
      </c>
      <c r="G426" s="1">
        <v>2895000</v>
      </c>
      <c r="H426" s="1">
        <v>2895000</v>
      </c>
      <c r="I426" s="1">
        <v>0</v>
      </c>
      <c r="J426" s="1">
        <v>1883536</v>
      </c>
      <c r="K426" s="1">
        <v>1883736</v>
      </c>
      <c r="L426" s="1">
        <v>-200</v>
      </c>
      <c r="M426" s="1">
        <v>873882</v>
      </c>
      <c r="N426" s="1">
        <v>873882</v>
      </c>
      <c r="O426" s="1">
        <v>0</v>
      </c>
      <c r="P426" s="1">
        <v>5519744.39</v>
      </c>
      <c r="Q426" s="1">
        <v>5519744.39</v>
      </c>
      <c r="R426" s="1">
        <v>0</v>
      </c>
      <c r="S426" s="1">
        <v>493</v>
      </c>
      <c r="T426" s="1">
        <v>493</v>
      </c>
      <c r="U426" s="1">
        <v>0</v>
      </c>
      <c r="V426" s="1">
        <v>11196.24</v>
      </c>
      <c r="W426" s="1">
        <v>11196.24</v>
      </c>
      <c r="X426" s="1">
        <v>0</v>
      </c>
      <c r="Y426" s="1">
        <v>1824556</v>
      </c>
      <c r="Z426" s="1">
        <v>1824556</v>
      </c>
      <c r="AA426" s="1">
        <v>0</v>
      </c>
      <c r="AB426" s="1">
        <v>182288</v>
      </c>
      <c r="AC426" s="1">
        <v>182288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158137</v>
      </c>
      <c r="AL426" s="1">
        <v>158137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-3636</v>
      </c>
      <c r="AU426" s="1">
        <v>-3636</v>
      </c>
      <c r="AV426" s="1">
        <v>0</v>
      </c>
      <c r="AW426" s="1">
        <v>0</v>
      </c>
      <c r="AX426" s="1">
        <v>0</v>
      </c>
      <c r="AY426" s="1">
        <v>336763</v>
      </c>
      <c r="AZ426" s="1">
        <v>336760</v>
      </c>
      <c r="BA426" s="1">
        <v>3</v>
      </c>
      <c r="BB426" s="1" t="s">
        <v>501</v>
      </c>
      <c r="BC426" s="1">
        <v>-29</v>
      </c>
      <c r="BD426" s="1">
        <v>-26</v>
      </c>
      <c r="BE426" s="1">
        <v>3</v>
      </c>
      <c r="BF426" s="1">
        <v>0</v>
      </c>
      <c r="BG426" s="1">
        <v>0</v>
      </c>
      <c r="BH426" s="1">
        <v>0</v>
      </c>
      <c r="BL426">
        <f t="shared" si="133"/>
        <v>336763</v>
      </c>
      <c r="BM426">
        <f t="shared" si="134"/>
        <v>336760</v>
      </c>
      <c r="BO426">
        <f t="shared" si="135"/>
        <v>3</v>
      </c>
      <c r="BR426">
        <f t="shared" si="136"/>
        <v>0</v>
      </c>
      <c r="BS426">
        <f t="shared" si="137"/>
        <v>0</v>
      </c>
      <c r="BT426">
        <f t="shared" si="138"/>
        <v>0</v>
      </c>
      <c r="BU426">
        <f t="shared" si="139"/>
        <v>0</v>
      </c>
      <c r="BV426">
        <f t="shared" si="140"/>
        <v>0</v>
      </c>
      <c r="BW426">
        <f t="shared" si="141"/>
        <v>0</v>
      </c>
      <c r="BX426">
        <f t="shared" si="142"/>
        <v>0</v>
      </c>
      <c r="BY426">
        <f t="shared" si="143"/>
        <v>3</v>
      </c>
      <c r="CA426">
        <f t="shared" si="144"/>
        <v>3</v>
      </c>
      <c r="CB426">
        <f t="shared" si="145"/>
        <v>0</v>
      </c>
      <c r="CC426">
        <f t="shared" si="146"/>
        <v>3</v>
      </c>
      <c r="CD426">
        <f t="shared" si="147"/>
        <v>0</v>
      </c>
      <c r="CE426">
        <f t="shared" si="148"/>
        <v>0</v>
      </c>
      <c r="CF426">
        <f t="shared" si="149"/>
        <v>0</v>
      </c>
      <c r="CG426">
        <f t="shared" si="150"/>
        <v>0</v>
      </c>
      <c r="CH426">
        <f t="shared" si="151"/>
        <v>0</v>
      </c>
      <c r="CI426">
        <f t="shared" si="152"/>
        <v>0</v>
      </c>
      <c r="CJ426">
        <f t="shared" si="153"/>
        <v>0</v>
      </c>
      <c r="CK426">
        <f t="shared" si="154"/>
        <v>3</v>
      </c>
    </row>
    <row r="427" spans="1:89" ht="15">
      <c r="A427" s="1">
        <v>6734</v>
      </c>
      <c r="B427" s="1" t="s">
        <v>475</v>
      </c>
      <c r="C427" s="1">
        <v>1000</v>
      </c>
      <c r="D427" s="1">
        <v>9206</v>
      </c>
      <c r="E427" s="1">
        <v>1000</v>
      </c>
      <c r="F427" s="1">
        <v>9205</v>
      </c>
      <c r="G427" s="1">
        <v>1930000</v>
      </c>
      <c r="H427" s="1">
        <v>1930000</v>
      </c>
      <c r="I427" s="1">
        <v>0</v>
      </c>
      <c r="J427" s="1">
        <v>1255691</v>
      </c>
      <c r="K427" s="1">
        <v>1255824</v>
      </c>
      <c r="L427" s="1">
        <v>-133</v>
      </c>
      <c r="M427" s="1">
        <v>582588</v>
      </c>
      <c r="N427" s="1">
        <v>582588</v>
      </c>
      <c r="O427" s="1">
        <v>0</v>
      </c>
      <c r="P427" s="1">
        <v>12404497.1</v>
      </c>
      <c r="Q427" s="1">
        <v>12404497.1</v>
      </c>
      <c r="R427" s="1">
        <v>0</v>
      </c>
      <c r="S427" s="1">
        <v>1262</v>
      </c>
      <c r="T427" s="1">
        <v>1262</v>
      </c>
      <c r="U427" s="1">
        <v>0</v>
      </c>
      <c r="V427" s="1">
        <v>9829.24</v>
      </c>
      <c r="W427" s="1">
        <v>9829.24</v>
      </c>
      <c r="X427" s="1">
        <v>0</v>
      </c>
      <c r="Y427" s="1">
        <v>420071</v>
      </c>
      <c r="Z427" s="1">
        <v>420071</v>
      </c>
      <c r="AA427" s="1">
        <v>0</v>
      </c>
      <c r="AB427" s="1">
        <v>8098268</v>
      </c>
      <c r="AC427" s="1">
        <v>8098146</v>
      </c>
      <c r="AD427" s="1">
        <v>122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-86495</v>
      </c>
      <c r="AU427" s="1">
        <v>-86494</v>
      </c>
      <c r="AV427" s="1">
        <v>-1</v>
      </c>
      <c r="AW427" s="1">
        <v>-351</v>
      </c>
      <c r="AX427" s="1">
        <v>0</v>
      </c>
      <c r="AY427" s="1">
        <v>8010800</v>
      </c>
      <c r="AZ427" s="1">
        <v>8010600</v>
      </c>
      <c r="BA427" s="1">
        <v>200</v>
      </c>
      <c r="BB427" s="1" t="s">
        <v>500</v>
      </c>
      <c r="BC427" s="1">
        <v>-701</v>
      </c>
      <c r="BD427" s="1">
        <v>-622</v>
      </c>
      <c r="BE427" s="1">
        <v>79</v>
      </c>
      <c r="BF427" s="1">
        <v>0</v>
      </c>
      <c r="BG427" s="1">
        <v>0</v>
      </c>
      <c r="BH427" s="1">
        <v>0</v>
      </c>
      <c r="BL427">
        <f t="shared" si="133"/>
        <v>8010800</v>
      </c>
      <c r="BM427">
        <f t="shared" si="134"/>
        <v>8010600</v>
      </c>
      <c r="BO427">
        <f t="shared" si="135"/>
        <v>200</v>
      </c>
      <c r="BR427">
        <f t="shared" si="136"/>
        <v>122</v>
      </c>
      <c r="BS427">
        <f t="shared" si="137"/>
        <v>0</v>
      </c>
      <c r="BT427">
        <f t="shared" si="138"/>
        <v>0</v>
      </c>
      <c r="BU427">
        <f t="shared" si="139"/>
        <v>0</v>
      </c>
      <c r="BV427">
        <f t="shared" si="140"/>
        <v>0</v>
      </c>
      <c r="BW427">
        <f t="shared" si="141"/>
        <v>0</v>
      </c>
      <c r="BX427">
        <f t="shared" si="142"/>
        <v>-1</v>
      </c>
      <c r="BY427">
        <f t="shared" si="143"/>
        <v>79</v>
      </c>
      <c r="CA427">
        <f t="shared" si="144"/>
        <v>200</v>
      </c>
      <c r="CB427">
        <f t="shared" si="145"/>
        <v>0</v>
      </c>
      <c r="CC427">
        <f t="shared" si="146"/>
        <v>200</v>
      </c>
      <c r="CD427">
        <f t="shared" si="147"/>
        <v>122</v>
      </c>
      <c r="CE427">
        <f t="shared" si="148"/>
        <v>0</v>
      </c>
      <c r="CF427">
        <f t="shared" si="149"/>
        <v>0</v>
      </c>
      <c r="CG427">
        <f t="shared" si="150"/>
        <v>0</v>
      </c>
      <c r="CH427">
        <f t="shared" si="151"/>
        <v>0</v>
      </c>
      <c r="CI427">
        <f t="shared" si="152"/>
        <v>0</v>
      </c>
      <c r="CJ427">
        <f t="shared" si="153"/>
        <v>-1</v>
      </c>
      <c r="CK427">
        <f t="shared" si="154"/>
        <v>79</v>
      </c>
    </row>
    <row r="428" spans="1:89" ht="15">
      <c r="A428" s="1">
        <v>6748</v>
      </c>
      <c r="B428" s="1" t="s">
        <v>476</v>
      </c>
      <c r="C428" s="1">
        <v>1000</v>
      </c>
      <c r="D428" s="1">
        <v>9206</v>
      </c>
      <c r="E428" s="1">
        <v>1000</v>
      </c>
      <c r="F428" s="1">
        <v>9205</v>
      </c>
      <c r="G428" s="1">
        <v>2895000</v>
      </c>
      <c r="H428" s="1">
        <v>2895000</v>
      </c>
      <c r="I428" s="1">
        <v>0</v>
      </c>
      <c r="J428" s="1">
        <v>1883536</v>
      </c>
      <c r="K428" s="1">
        <v>1883736</v>
      </c>
      <c r="L428" s="1">
        <v>-200</v>
      </c>
      <c r="M428" s="1">
        <v>873882</v>
      </c>
      <c r="N428" s="1">
        <v>873882</v>
      </c>
      <c r="O428" s="1">
        <v>0</v>
      </c>
      <c r="P428" s="1">
        <v>4006514.72</v>
      </c>
      <c r="Q428" s="1">
        <v>4006514.72</v>
      </c>
      <c r="R428" s="1">
        <v>0</v>
      </c>
      <c r="S428" s="1">
        <v>337</v>
      </c>
      <c r="T428" s="1">
        <v>337</v>
      </c>
      <c r="U428" s="1">
        <v>0</v>
      </c>
      <c r="V428" s="1">
        <v>11888.77</v>
      </c>
      <c r="W428" s="1">
        <v>11888.77</v>
      </c>
      <c r="X428" s="1">
        <v>0</v>
      </c>
      <c r="Y428" s="1">
        <v>1353992</v>
      </c>
      <c r="Z428" s="1">
        <v>1353992</v>
      </c>
      <c r="AA428" s="1">
        <v>0</v>
      </c>
      <c r="AB428" s="1">
        <v>460156</v>
      </c>
      <c r="AC428" s="1">
        <v>460086</v>
      </c>
      <c r="AD428" s="1">
        <v>70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421924</v>
      </c>
      <c r="AL428" s="1">
        <v>421993</v>
      </c>
      <c r="AM428" s="1">
        <v>-69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-9421</v>
      </c>
      <c r="AU428" s="1">
        <v>-9421</v>
      </c>
      <c r="AV428" s="1">
        <v>0</v>
      </c>
      <c r="AW428" s="1">
        <v>1</v>
      </c>
      <c r="AX428" s="1">
        <v>0</v>
      </c>
      <c r="AY428" s="1">
        <v>872592</v>
      </c>
      <c r="AZ428" s="1">
        <v>872583</v>
      </c>
      <c r="BA428" s="1">
        <v>9</v>
      </c>
      <c r="BB428" s="1" t="s">
        <v>501</v>
      </c>
      <c r="BC428" s="1">
        <v>-76</v>
      </c>
      <c r="BD428" s="1">
        <v>-68</v>
      </c>
      <c r="BE428" s="1">
        <v>8</v>
      </c>
      <c r="BF428" s="1">
        <v>0</v>
      </c>
      <c r="BG428" s="1">
        <v>0</v>
      </c>
      <c r="BH428" s="1">
        <v>0</v>
      </c>
      <c r="BL428">
        <f t="shared" si="133"/>
        <v>872592</v>
      </c>
      <c r="BM428">
        <f t="shared" si="134"/>
        <v>872583</v>
      </c>
      <c r="BO428">
        <f t="shared" si="135"/>
        <v>9</v>
      </c>
      <c r="BR428">
        <f t="shared" si="136"/>
        <v>70</v>
      </c>
      <c r="BS428">
        <f t="shared" si="137"/>
        <v>0</v>
      </c>
      <c r="BT428">
        <f t="shared" si="138"/>
        <v>0</v>
      </c>
      <c r="BU428">
        <f t="shared" si="139"/>
        <v>-69</v>
      </c>
      <c r="BV428">
        <f t="shared" si="140"/>
        <v>0</v>
      </c>
      <c r="BW428">
        <f t="shared" si="141"/>
        <v>0</v>
      </c>
      <c r="BX428">
        <f t="shared" si="142"/>
        <v>0</v>
      </c>
      <c r="BY428">
        <f t="shared" si="143"/>
        <v>8</v>
      </c>
      <c r="CA428">
        <f t="shared" si="144"/>
        <v>9</v>
      </c>
      <c r="CB428">
        <f t="shared" si="145"/>
        <v>0</v>
      </c>
      <c r="CC428">
        <f t="shared" si="146"/>
        <v>9</v>
      </c>
      <c r="CD428">
        <f t="shared" si="147"/>
        <v>70</v>
      </c>
      <c r="CE428">
        <f t="shared" si="148"/>
        <v>0</v>
      </c>
      <c r="CF428">
        <f t="shared" si="149"/>
        <v>0</v>
      </c>
      <c r="CG428">
        <f t="shared" si="150"/>
        <v>-69</v>
      </c>
      <c r="CH428">
        <f t="shared" si="151"/>
        <v>0</v>
      </c>
      <c r="CI428">
        <f t="shared" si="152"/>
        <v>0</v>
      </c>
      <c r="CJ428">
        <f t="shared" si="153"/>
        <v>0</v>
      </c>
      <c r="CK428">
        <f t="shared" si="154"/>
        <v>8</v>
      </c>
    </row>
    <row r="429" spans="2:54" s="18" customFormat="1" ht="15">
      <c r="B429" s="18" t="s">
        <v>478</v>
      </c>
      <c r="P429" s="18">
        <f>SUM(P2:P428)</f>
        <v>8801648614.029999</v>
      </c>
      <c r="Q429" s="18">
        <f aca="true" t="shared" si="155" ref="Q429:BA429">SUM(Q2:Q428)</f>
        <v>8800506894.14</v>
      </c>
      <c r="R429" s="18">
        <f t="shared" si="155"/>
        <v>1141719.889999989</v>
      </c>
      <c r="S429" s="18">
        <f t="shared" si="155"/>
        <v>860477</v>
      </c>
      <c r="T429" s="18">
        <f t="shared" si="155"/>
        <v>860477</v>
      </c>
      <c r="U429" s="18">
        <f t="shared" si="155"/>
        <v>0</v>
      </c>
      <c r="V429" s="18">
        <f>ROUND((P429/S429),2)</f>
        <v>10228.8</v>
      </c>
      <c r="W429" s="18">
        <f>ROUND((Q429/T429),2)</f>
        <v>10227.47</v>
      </c>
      <c r="X429" s="18">
        <f t="shared" si="155"/>
        <v>1806.430000000002</v>
      </c>
      <c r="Y429" s="18" t="s">
        <v>499</v>
      </c>
      <c r="Z429" s="18" t="s">
        <v>499</v>
      </c>
      <c r="AA429" s="18" t="s">
        <v>499</v>
      </c>
      <c r="AB429" s="18">
        <f t="shared" si="155"/>
        <v>4521740756</v>
      </c>
      <c r="AC429" s="18">
        <f t="shared" si="155"/>
        <v>4521812614</v>
      </c>
      <c r="AD429" s="18">
        <f t="shared" si="155"/>
        <v>-71858</v>
      </c>
      <c r="AE429" s="18">
        <f t="shared" si="155"/>
        <v>50016022</v>
      </c>
      <c r="AF429" s="18">
        <f t="shared" si="155"/>
        <v>50024834</v>
      </c>
      <c r="AG429" s="18">
        <f t="shared" si="155"/>
        <v>-8812</v>
      </c>
      <c r="AH429" s="18">
        <f t="shared" si="155"/>
        <v>31387737</v>
      </c>
      <c r="AI429" s="18">
        <f t="shared" si="155"/>
        <v>31387482</v>
      </c>
      <c r="AJ429" s="18">
        <f t="shared" si="155"/>
        <v>255</v>
      </c>
      <c r="AK429" s="18">
        <f t="shared" si="155"/>
        <v>49356483</v>
      </c>
      <c r="AL429" s="18">
        <f t="shared" si="155"/>
        <v>49277668</v>
      </c>
      <c r="AM429" s="18">
        <f t="shared" si="155"/>
        <v>78815</v>
      </c>
      <c r="AN429" s="18">
        <f t="shared" si="155"/>
        <v>0</v>
      </c>
      <c r="AO429" s="18">
        <f t="shared" si="155"/>
        <v>0</v>
      </c>
      <c r="AP429" s="18">
        <f t="shared" si="155"/>
        <v>0</v>
      </c>
      <c r="AQ429" s="18">
        <f t="shared" si="155"/>
        <v>-54133414</v>
      </c>
      <c r="AR429" s="18">
        <f t="shared" si="155"/>
        <v>-54133414</v>
      </c>
      <c r="AS429" s="18">
        <f t="shared" si="155"/>
        <v>0</v>
      </c>
      <c r="AT429" s="18">
        <f t="shared" si="155"/>
        <v>-49691917</v>
      </c>
      <c r="AU429" s="18">
        <f t="shared" si="155"/>
        <v>-49691916</v>
      </c>
      <c r="AV429" s="18">
        <f t="shared" si="155"/>
        <v>-1</v>
      </c>
      <c r="AW429" s="18">
        <f t="shared" si="155"/>
        <v>-4347</v>
      </c>
      <c r="AX429" s="18">
        <f t="shared" si="155"/>
        <v>0</v>
      </c>
      <c r="AY429" s="18">
        <f t="shared" si="155"/>
        <v>4553095691</v>
      </c>
      <c r="AZ429" s="18">
        <f t="shared" si="155"/>
        <v>4553097294</v>
      </c>
      <c r="BA429" s="18">
        <f t="shared" si="155"/>
        <v>-1603</v>
      </c>
      <c r="BB429" s="18" t="s">
        <v>499</v>
      </c>
    </row>
    <row r="430" spans="62:81" ht="15">
      <c r="BJ430">
        <f>BL430-BM430</f>
        <v>-1603</v>
      </c>
      <c r="BL430">
        <f>SUM(BL3:BL429)</f>
        <v>4553095691</v>
      </c>
      <c r="BM430">
        <f>SUM(BM3:BM429)</f>
        <v>4553097294</v>
      </c>
      <c r="BO430">
        <f>SUM(BO3:BO429)</f>
        <v>-1603</v>
      </c>
      <c r="CA430">
        <f>SUM(CA3:CA429)</f>
        <v>-1603</v>
      </c>
      <c r="CC430">
        <f>SUM(CC3:CC429)</f>
        <v>-1603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09-10 General Aid Adjustments</dc:title>
  <dc:subject>General Aid Adjustments</dc:subject>
  <dc:creator>Department of Public Instruction</dc:creator>
  <cp:keywords>adjustments, general aid, equalization aid</cp:keywords>
  <dc:description>This is the Oct/Final General Aid Adjustment summary.</dc:description>
  <cp:lastModifiedBy>Department of Public Instruction</cp:lastModifiedBy>
  <cp:lastPrinted>2010-05-25T16:50:53Z</cp:lastPrinted>
  <dcterms:created xsi:type="dcterms:W3CDTF">2010-04-16T15:30:02Z</dcterms:created>
  <dcterms:modified xsi:type="dcterms:W3CDTF">2010-05-25T16:52:05Z</dcterms:modified>
  <cp:category>school finance</cp:category>
  <cp:version/>
  <cp:contentType/>
  <cp:contentStatus/>
</cp:coreProperties>
</file>